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I002628\Desktop\"/>
    </mc:Choice>
  </mc:AlternateContent>
  <bookViews>
    <workbookView xWindow="0" yWindow="0" windowWidth="23040" windowHeight="9204"/>
  </bookViews>
  <sheets>
    <sheet name="Calendrier" sheetId="1" r:id="rId1"/>
    <sheet name="Paramétres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7" i="1" l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X7" i="1" l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C7" i="1" l="1"/>
  <c r="AL7" i="1" l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Q7" i="1"/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8" i="2"/>
  <c r="C7" i="2"/>
  <c r="C6" i="2"/>
  <c r="C14" i="2"/>
  <c r="C12" i="2"/>
  <c r="C11" i="2"/>
  <c r="C10" i="2"/>
  <c r="C13" i="2" s="1"/>
  <c r="C9" i="2"/>
  <c r="BU37" i="1"/>
  <c r="BU36" i="1"/>
  <c r="BU35" i="1"/>
  <c r="BU34" i="1"/>
  <c r="BU33" i="1"/>
  <c r="BU32" i="1"/>
  <c r="BU31" i="1"/>
  <c r="BU30" i="1"/>
  <c r="BU29" i="1"/>
  <c r="BU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U7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G37" i="1"/>
  <c r="BG36" i="1"/>
  <c r="BG35" i="1"/>
  <c r="BG34" i="1"/>
  <c r="BG33" i="1"/>
  <c r="BG32" i="1"/>
  <c r="BG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BG7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8" i="1"/>
  <c r="AE7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BU5" i="1"/>
  <c r="BN5" i="1"/>
  <c r="BG5" i="1"/>
  <c r="AZ5" i="1"/>
  <c r="AS5" i="1"/>
  <c r="AL5" i="1"/>
  <c r="AE5" i="1"/>
  <c r="X5" i="1"/>
  <c r="Q5" i="1"/>
  <c r="J5" i="1"/>
  <c r="C5" i="1"/>
</calcChain>
</file>

<file path=xl/sharedStrings.xml><?xml version="1.0" encoding="utf-8"?>
<sst xmlns="http://schemas.openxmlformats.org/spreadsheetml/2006/main" count="119" uniqueCount="25">
  <si>
    <t>MARION</t>
  </si>
  <si>
    <t>GARDERIE</t>
  </si>
  <si>
    <t>CANTINE</t>
  </si>
  <si>
    <t>CELIA</t>
  </si>
  <si>
    <t>ORIANE</t>
  </si>
  <si>
    <t xml:space="preserve">ANNEE SCOLAIRE </t>
  </si>
  <si>
    <t>/</t>
  </si>
  <si>
    <t>Jour fériés en France</t>
  </si>
  <si>
    <t>Jour de l'an</t>
  </si>
  <si>
    <t>Lundi de Pâques</t>
  </si>
  <si>
    <t>Fête du Travail</t>
  </si>
  <si>
    <t>8 Mai</t>
  </si>
  <si>
    <t>Jeudi de l'Ascension</t>
  </si>
  <si>
    <t>Fête Nationale</t>
  </si>
  <si>
    <t>La Toussaint</t>
  </si>
  <si>
    <t>Armistice</t>
  </si>
  <si>
    <t>Noël</t>
  </si>
  <si>
    <t>Début</t>
  </si>
  <si>
    <t>Fin</t>
  </si>
  <si>
    <t>VACANCES</t>
  </si>
  <si>
    <t>lun</t>
  </si>
  <si>
    <t>mar</t>
  </si>
  <si>
    <t>jeu</t>
  </si>
  <si>
    <t>ven</t>
  </si>
  <si>
    <t>Repas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</si>
</sst>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mmmm"/>
    <numFmt numFmtId="165" formatCode="ddd\ dd"/>
    <numFmt numFmtId="166" formatCode="[$-40C]d\-mmm;@"/>
    <numFmt numFmtId="167" formatCode="[$-F800]dddd\,\ mmmm\ dd\,\ yyyy"/>
    <numFmt numFmtId="168" formatCode="ddd\ dd\ mmm\ yy"/>
  </numFmts>
  <fonts count="8" x14ac:knownFonts="1">
    <font>
      <sz val="11"/>
      <color theme="1"/>
      <name val="Arial"/>
      <family val="2"/>
    </font>
    <font>
      <sz val="5"/>
      <color theme="1"/>
      <name val="Arial"/>
      <family val="2"/>
    </font>
    <font>
      <b/>
      <sz val="18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/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166" fontId="0" fillId="0" borderId="0" xfId="0" applyNumberFormat="1"/>
    <xf numFmtId="0" fontId="3" fillId="2" borderId="5" xfId="0" applyFont="1" applyFill="1" applyBorder="1" applyAlignment="1">
      <alignment horizontal="left" vertical="center" indent="1"/>
    </xf>
    <xf numFmtId="15" fontId="3" fillId="2" borderId="5" xfId="0" quotePrefix="1" applyNumberFormat="1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center" vertical="center"/>
    </xf>
    <xf numFmtId="165" fontId="0" fillId="0" borderId="0" xfId="0" applyNumberFormat="1" applyBorder="1" applyAlignment="1">
      <alignment vertical="center"/>
    </xf>
    <xf numFmtId="0" fontId="0" fillId="0" borderId="0" xfId="0" applyBorder="1"/>
    <xf numFmtId="167" fontId="5" fillId="0" borderId="0" xfId="1" applyNumberFormat="1" applyFont="1" applyAlignment="1">
      <alignment horizontal="center" vertical="center"/>
    </xf>
    <xf numFmtId="168" fontId="6" fillId="0" borderId="7" xfId="1" applyNumberFormat="1" applyFont="1" applyFill="1" applyBorder="1" applyAlignment="1">
      <alignment horizontal="center" vertical="center"/>
    </xf>
    <xf numFmtId="168" fontId="6" fillId="0" borderId="8" xfId="1" applyNumberFormat="1" applyFont="1" applyFill="1" applyBorder="1" applyAlignment="1">
      <alignment horizontal="center" vertical="center"/>
    </xf>
    <xf numFmtId="168" fontId="6" fillId="0" borderId="9" xfId="1" applyNumberFormat="1" applyFont="1" applyFill="1" applyBorder="1" applyAlignment="1">
      <alignment horizontal="center" vertical="center"/>
    </xf>
    <xf numFmtId="168" fontId="6" fillId="0" borderId="10" xfId="1" applyNumberFormat="1" applyFont="1" applyFill="1" applyBorder="1" applyAlignment="1">
      <alignment horizontal="center" vertical="center"/>
    </xf>
    <xf numFmtId="168" fontId="6" fillId="0" borderId="11" xfId="1" applyNumberFormat="1" applyFont="1" applyFill="1" applyBorder="1" applyAlignment="1">
      <alignment horizontal="center" vertical="center"/>
    </xf>
    <xf numFmtId="168" fontId="6" fillId="0" borderId="12" xfId="1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5" fontId="0" fillId="0" borderId="15" xfId="0" applyNumberFormat="1" applyBorder="1" applyAlignment="1">
      <alignment horizontal="right" vertical="center" indent="1"/>
    </xf>
    <xf numFmtId="15" fontId="0" fillId="0" borderId="16" xfId="0" applyNumberFormat="1" applyBorder="1" applyAlignment="1">
      <alignment horizontal="right" vertical="center" indent="1"/>
    </xf>
    <xf numFmtId="15" fontId="0" fillId="0" borderId="17" xfId="0" applyNumberFormat="1" applyBorder="1" applyAlignment="1">
      <alignment horizontal="right" vertical="center" indent="1"/>
    </xf>
    <xf numFmtId="0" fontId="1" fillId="4" borderId="0" xfId="0" applyFont="1" applyFill="1" applyBorder="1" applyAlignment="1">
      <alignment horizontal="center" vertical="center"/>
    </xf>
    <xf numFmtId="165" fontId="0" fillId="0" borderId="18" xfId="0" applyNumberFormat="1" applyBorder="1" applyAlignment="1">
      <alignment vertical="center"/>
    </xf>
    <xf numFmtId="0" fontId="0" fillId="0" borderId="18" xfId="0" applyBorder="1"/>
    <xf numFmtId="0" fontId="0" fillId="0" borderId="0" xfId="0" applyAlignment="1">
      <alignment horizontal="center"/>
    </xf>
    <xf numFmtId="164" fontId="0" fillId="3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3" fontId="0" fillId="0" borderId="0" xfId="2" applyFont="1" applyAlignment="1">
      <alignment horizontal="center" vertical="center"/>
    </xf>
  </cellXfs>
  <cellStyles count="3">
    <cellStyle name="Milliers" xfId="2" builtinId="3"/>
    <cellStyle name="Normal" xfId="0" builtinId="0"/>
    <cellStyle name="Normal_CalendrierAnnuelBD" xfId="1"/>
  </cellStyles>
  <dxfs count="770"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border>
        <left style="thin">
          <color rgb="FFCC99FF"/>
        </left>
        <right style="thin">
          <color rgb="FFCC99FF"/>
        </right>
        <top style="thin">
          <color rgb="FFCC99FF"/>
        </top>
        <bottom style="thin">
          <color rgb="FFCC99FF"/>
        </bottom>
        <vertical/>
        <horizontal/>
      </border>
    </dxf>
    <dxf>
      <fill>
        <patternFill patternType="lightUp">
          <fgColor rgb="FF9999FF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CCFF"/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002628/Documents/calendrier-annuel-excel%20essa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rier"/>
      <sheetName val="Jour_feries"/>
      <sheetName val="Vacances_Scolair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A37"/>
  <sheetViews>
    <sheetView showGridLines="0" tabSelected="1" workbookViewId="0">
      <selection activeCell="E9" sqref="E9"/>
    </sheetView>
  </sheetViews>
  <sheetFormatPr baseColWidth="10" defaultRowHeight="13.8" x14ac:dyDescent="0.25"/>
  <cols>
    <col min="2" max="2" width="0" hidden="1" customWidth="1"/>
    <col min="3" max="3" width="9.8984375" bestFit="1" customWidth="1"/>
    <col min="4" max="4" width="4.8984375" bestFit="1" customWidth="1"/>
    <col min="5" max="5" width="4.296875" bestFit="1" customWidth="1"/>
    <col min="6" max="6" width="4.8984375" bestFit="1" customWidth="1"/>
    <col min="7" max="7" width="4.296875" bestFit="1" customWidth="1"/>
    <col min="8" max="8" width="4.8984375" bestFit="1" customWidth="1"/>
    <col min="9" max="9" width="4.296875" bestFit="1" customWidth="1"/>
    <col min="10" max="10" width="9.296875" bestFit="1" customWidth="1"/>
    <col min="11" max="11" width="4.8984375" bestFit="1" customWidth="1"/>
    <col min="12" max="12" width="4.296875" bestFit="1" customWidth="1"/>
    <col min="13" max="13" width="4.8984375" bestFit="1" customWidth="1"/>
    <col min="14" max="14" width="4.296875" bestFit="1" customWidth="1"/>
    <col min="15" max="15" width="4.8984375" bestFit="1" customWidth="1"/>
    <col min="16" max="16" width="4.296875" bestFit="1" customWidth="1"/>
    <col min="17" max="17" width="9.296875" bestFit="1" customWidth="1"/>
    <col min="18" max="18" width="4.8984375" bestFit="1" customWidth="1"/>
    <col min="19" max="19" width="4.296875" bestFit="1" customWidth="1"/>
    <col min="20" max="20" width="4.8984375" bestFit="1" customWidth="1"/>
    <col min="21" max="21" width="4.296875" bestFit="1" customWidth="1"/>
    <col min="22" max="22" width="4.8984375" bestFit="1" customWidth="1"/>
    <col min="23" max="23" width="4.296875" bestFit="1" customWidth="1"/>
    <col min="24" max="24" width="9.296875" bestFit="1" customWidth="1"/>
    <col min="25" max="25" width="4.8984375" bestFit="1" customWidth="1"/>
    <col min="26" max="26" width="4.296875" bestFit="1" customWidth="1"/>
    <col min="27" max="27" width="4.8984375" bestFit="1" customWidth="1"/>
    <col min="28" max="28" width="4.296875" bestFit="1" customWidth="1"/>
    <col min="29" max="29" width="4.8984375" bestFit="1" customWidth="1"/>
    <col min="30" max="30" width="4.296875" bestFit="1" customWidth="1"/>
    <col min="31" max="31" width="9.296875" bestFit="1" customWidth="1"/>
    <col min="32" max="32" width="4.8984375" bestFit="1" customWidth="1"/>
    <col min="33" max="33" width="4.296875" bestFit="1" customWidth="1"/>
    <col min="34" max="34" width="4.8984375" bestFit="1" customWidth="1"/>
    <col min="35" max="35" width="4.296875" bestFit="1" customWidth="1"/>
    <col min="36" max="36" width="4.8984375" bestFit="1" customWidth="1"/>
    <col min="37" max="37" width="4.296875" bestFit="1" customWidth="1"/>
    <col min="38" max="38" width="9.296875" bestFit="1" customWidth="1"/>
    <col min="39" max="39" width="4.8984375" bestFit="1" customWidth="1"/>
    <col min="40" max="40" width="4.296875" bestFit="1" customWidth="1"/>
    <col min="41" max="41" width="4.8984375" bestFit="1" customWidth="1"/>
    <col min="42" max="42" width="4.296875" bestFit="1" customWidth="1"/>
    <col min="43" max="43" width="4.8984375" bestFit="1" customWidth="1"/>
    <col min="44" max="44" width="4.296875" bestFit="1" customWidth="1"/>
    <col min="45" max="45" width="9.296875" bestFit="1" customWidth="1"/>
    <col min="46" max="46" width="4.8984375" bestFit="1" customWidth="1"/>
    <col min="47" max="47" width="4.296875" bestFit="1" customWidth="1"/>
    <col min="48" max="48" width="4.8984375" bestFit="1" customWidth="1"/>
    <col min="49" max="49" width="4.296875" bestFit="1" customWidth="1"/>
    <col min="50" max="50" width="4.8984375" bestFit="1" customWidth="1"/>
    <col min="51" max="51" width="4.296875" bestFit="1" customWidth="1"/>
    <col min="52" max="52" width="9.296875" bestFit="1" customWidth="1"/>
    <col min="53" max="53" width="4.8984375" bestFit="1" customWidth="1"/>
    <col min="54" max="54" width="4.296875" bestFit="1" customWidth="1"/>
    <col min="55" max="55" width="4.8984375" bestFit="1" customWidth="1"/>
    <col min="56" max="56" width="4.296875" bestFit="1" customWidth="1"/>
    <col min="57" max="57" width="4.8984375" bestFit="1" customWidth="1"/>
    <col min="58" max="58" width="4.296875" bestFit="1" customWidth="1"/>
    <col min="59" max="59" width="9.296875" bestFit="1" customWidth="1"/>
    <col min="60" max="60" width="4.8984375" bestFit="1" customWidth="1"/>
    <col min="61" max="61" width="4.296875" bestFit="1" customWidth="1"/>
    <col min="62" max="62" width="4.8984375" bestFit="1" customWidth="1"/>
    <col min="63" max="63" width="4.296875" bestFit="1" customWidth="1"/>
    <col min="64" max="64" width="4.8984375" bestFit="1" customWidth="1"/>
    <col min="65" max="65" width="4.296875" bestFit="1" customWidth="1"/>
    <col min="66" max="66" width="9.296875" bestFit="1" customWidth="1"/>
    <col min="67" max="67" width="4.8984375" bestFit="1" customWidth="1"/>
    <col min="68" max="68" width="4.296875" bestFit="1" customWidth="1"/>
    <col min="69" max="69" width="4.8984375" bestFit="1" customWidth="1"/>
    <col min="70" max="70" width="4.296875" bestFit="1" customWidth="1"/>
    <col min="71" max="71" width="4.8984375" bestFit="1" customWidth="1"/>
    <col min="72" max="72" width="4.296875" bestFit="1" customWidth="1"/>
    <col min="73" max="73" width="9.296875" bestFit="1" customWidth="1"/>
    <col min="74" max="74" width="4.8984375" bestFit="1" customWidth="1"/>
    <col min="75" max="75" width="4.296875" bestFit="1" customWidth="1"/>
    <col min="76" max="76" width="4.8984375" bestFit="1" customWidth="1"/>
    <col min="77" max="77" width="4.296875" bestFit="1" customWidth="1"/>
    <col min="78" max="78" width="4.8984375" bestFit="1" customWidth="1"/>
    <col min="79" max="79" width="4.296875" bestFit="1" customWidth="1"/>
  </cols>
  <sheetData>
    <row r="2" spans="2:79" x14ac:dyDescent="0.25">
      <c r="D2" s="27" t="s">
        <v>5</v>
      </c>
      <c r="E2" s="27"/>
      <c r="F2" s="27"/>
      <c r="G2" s="27"/>
      <c r="H2" s="27"/>
      <c r="I2" s="27"/>
      <c r="J2" s="27"/>
      <c r="K2" s="27">
        <v>2018</v>
      </c>
      <c r="L2" s="27"/>
      <c r="M2" s="1" t="s">
        <v>6</v>
      </c>
      <c r="N2" s="27">
        <v>2019</v>
      </c>
      <c r="O2" s="27"/>
    </row>
    <row r="4" spans="2:79" hidden="1" x14ac:dyDescent="0.25">
      <c r="C4" s="2">
        <v>43344</v>
      </c>
      <c r="D4" s="27"/>
      <c r="E4" s="27"/>
      <c r="F4" s="27"/>
      <c r="G4" s="27"/>
      <c r="H4" s="27"/>
      <c r="I4" s="27"/>
      <c r="J4" s="2">
        <v>43374</v>
      </c>
      <c r="Q4" s="2">
        <v>43405</v>
      </c>
      <c r="X4" s="2">
        <v>43435</v>
      </c>
      <c r="AE4" s="2">
        <v>43101</v>
      </c>
      <c r="AL4" s="2">
        <v>43132</v>
      </c>
      <c r="AS4" s="2">
        <v>43160</v>
      </c>
      <c r="AZ4" s="2">
        <v>43191</v>
      </c>
      <c r="BG4" s="2">
        <v>43221</v>
      </c>
      <c r="BN4" s="2">
        <v>43252</v>
      </c>
      <c r="BU4" s="2">
        <v>43282</v>
      </c>
    </row>
    <row r="5" spans="2:79" x14ac:dyDescent="0.25">
      <c r="C5" s="28" t="str">
        <f>IF($K$2&lt;&gt;"",PROPER(TEXT(C4,"mmmm")),"")</f>
        <v>Septembre</v>
      </c>
      <c r="D5" s="31" t="s">
        <v>0</v>
      </c>
      <c r="E5" s="31"/>
      <c r="F5" s="31" t="s">
        <v>3</v>
      </c>
      <c r="G5" s="31"/>
      <c r="H5" s="31" t="s">
        <v>4</v>
      </c>
      <c r="I5" s="31"/>
      <c r="J5" s="29" t="str">
        <f>IF($K$2&lt;&gt;"",PROPER(TEXT(J4,"mmmm")),"")</f>
        <v>Octobre</v>
      </c>
      <c r="K5" s="30" t="s">
        <v>0</v>
      </c>
      <c r="L5" s="30"/>
      <c r="M5" s="30" t="s">
        <v>3</v>
      </c>
      <c r="N5" s="30"/>
      <c r="O5" s="30" t="s">
        <v>4</v>
      </c>
      <c r="P5" s="30"/>
      <c r="Q5" s="29" t="str">
        <f>IF($K$2&lt;&gt;"",PROPER(TEXT(Q4,"mmmm")),"")</f>
        <v>Novembre</v>
      </c>
      <c r="R5" s="30" t="s">
        <v>0</v>
      </c>
      <c r="S5" s="30"/>
      <c r="T5" s="30" t="s">
        <v>3</v>
      </c>
      <c r="U5" s="30"/>
      <c r="V5" s="30" t="s">
        <v>4</v>
      </c>
      <c r="W5" s="30"/>
      <c r="X5" s="29" t="str">
        <f>IF($K$2&lt;&gt;"",PROPER(TEXT(X4,"mmmm")),"")</f>
        <v>Décembre</v>
      </c>
      <c r="Y5" s="30" t="s">
        <v>0</v>
      </c>
      <c r="Z5" s="30"/>
      <c r="AA5" s="30" t="s">
        <v>3</v>
      </c>
      <c r="AB5" s="30"/>
      <c r="AC5" s="30" t="s">
        <v>4</v>
      </c>
      <c r="AD5" s="30"/>
      <c r="AE5" s="29" t="str">
        <f>IF($N$2&lt;&gt;"",PROPER(TEXT(AE4,"mmmm")),"")</f>
        <v>Janvier</v>
      </c>
      <c r="AF5" s="30" t="s">
        <v>0</v>
      </c>
      <c r="AG5" s="30"/>
      <c r="AH5" s="30" t="s">
        <v>3</v>
      </c>
      <c r="AI5" s="30"/>
      <c r="AJ5" s="30" t="s">
        <v>4</v>
      </c>
      <c r="AK5" s="30"/>
      <c r="AL5" s="29" t="str">
        <f>IF($N$2&lt;&gt;"",PROPER(TEXT(AL4,"mmmm")),"")</f>
        <v>Février</v>
      </c>
      <c r="AM5" s="30" t="s">
        <v>0</v>
      </c>
      <c r="AN5" s="30"/>
      <c r="AO5" s="30" t="s">
        <v>3</v>
      </c>
      <c r="AP5" s="30"/>
      <c r="AQ5" s="30" t="s">
        <v>4</v>
      </c>
      <c r="AR5" s="30"/>
      <c r="AS5" s="29" t="str">
        <f>IF($N$2&lt;&gt;"",PROPER(TEXT(AS4,"mmmm")),"")</f>
        <v>Mars</v>
      </c>
      <c r="AT5" s="30" t="s">
        <v>0</v>
      </c>
      <c r="AU5" s="30"/>
      <c r="AV5" s="30" t="s">
        <v>3</v>
      </c>
      <c r="AW5" s="30"/>
      <c r="AX5" s="30" t="s">
        <v>4</v>
      </c>
      <c r="AY5" s="30"/>
      <c r="AZ5" s="29" t="str">
        <f>IF($N$2&lt;&gt;"",PROPER(TEXT(AZ4,"mmmm")),"")</f>
        <v>Avril</v>
      </c>
      <c r="BA5" s="30" t="s">
        <v>0</v>
      </c>
      <c r="BB5" s="30"/>
      <c r="BC5" s="30" t="s">
        <v>3</v>
      </c>
      <c r="BD5" s="30"/>
      <c r="BE5" s="30" t="s">
        <v>4</v>
      </c>
      <c r="BF5" s="30"/>
      <c r="BG5" s="29" t="str">
        <f>IF($N$2&lt;&gt;"",PROPER(TEXT(BG4,"mmmm")),"")</f>
        <v>Mai</v>
      </c>
      <c r="BH5" s="30" t="s">
        <v>0</v>
      </c>
      <c r="BI5" s="30"/>
      <c r="BJ5" s="30" t="s">
        <v>3</v>
      </c>
      <c r="BK5" s="30"/>
      <c r="BL5" s="30" t="s">
        <v>4</v>
      </c>
      <c r="BM5" s="30"/>
      <c r="BN5" s="29" t="str">
        <f>IF($N$2&lt;&gt;"",PROPER(TEXT(BN4,"mmmm")),"")</f>
        <v>Juin</v>
      </c>
      <c r="BO5" s="30" t="s">
        <v>0</v>
      </c>
      <c r="BP5" s="30"/>
      <c r="BQ5" s="30" t="s">
        <v>3</v>
      </c>
      <c r="BR5" s="30"/>
      <c r="BS5" s="30" t="s">
        <v>4</v>
      </c>
      <c r="BT5" s="30"/>
      <c r="BU5" s="29" t="str">
        <f>IF($N$2&lt;&gt;"",PROPER(TEXT(BU4,"mmmm")),"")</f>
        <v>Juillet</v>
      </c>
      <c r="BV5" s="30" t="s">
        <v>0</v>
      </c>
      <c r="BW5" s="30"/>
      <c r="BX5" s="30" t="s">
        <v>3</v>
      </c>
      <c r="BY5" s="30"/>
      <c r="BZ5" s="30" t="s">
        <v>4</v>
      </c>
      <c r="CA5" s="30"/>
    </row>
    <row r="6" spans="2:79" x14ac:dyDescent="0.25">
      <c r="C6" s="28"/>
      <c r="D6" s="24" t="s">
        <v>1</v>
      </c>
      <c r="E6" s="24" t="s">
        <v>2</v>
      </c>
      <c r="F6" s="24" t="s">
        <v>1</v>
      </c>
      <c r="G6" s="24" t="s">
        <v>2</v>
      </c>
      <c r="H6" s="24" t="s">
        <v>1</v>
      </c>
      <c r="I6" s="24" t="s">
        <v>2</v>
      </c>
      <c r="J6" s="29"/>
      <c r="K6" s="9" t="s">
        <v>1</v>
      </c>
      <c r="L6" s="9" t="s">
        <v>2</v>
      </c>
      <c r="M6" s="9" t="s">
        <v>1</v>
      </c>
      <c r="N6" s="9" t="s">
        <v>2</v>
      </c>
      <c r="O6" s="9" t="s">
        <v>1</v>
      </c>
      <c r="P6" s="9" t="s">
        <v>2</v>
      </c>
      <c r="Q6" s="29"/>
      <c r="R6" s="9" t="s">
        <v>1</v>
      </c>
      <c r="S6" s="9" t="s">
        <v>2</v>
      </c>
      <c r="T6" s="9" t="s">
        <v>1</v>
      </c>
      <c r="U6" s="9" t="s">
        <v>2</v>
      </c>
      <c r="V6" s="9" t="s">
        <v>1</v>
      </c>
      <c r="W6" s="9" t="s">
        <v>2</v>
      </c>
      <c r="X6" s="29"/>
      <c r="Y6" s="9" t="s">
        <v>1</v>
      </c>
      <c r="Z6" s="9" t="s">
        <v>2</v>
      </c>
      <c r="AA6" s="9" t="s">
        <v>1</v>
      </c>
      <c r="AB6" s="9" t="s">
        <v>2</v>
      </c>
      <c r="AC6" s="9" t="s">
        <v>1</v>
      </c>
      <c r="AD6" s="9" t="s">
        <v>2</v>
      </c>
      <c r="AE6" s="29"/>
      <c r="AF6" s="9" t="s">
        <v>1</v>
      </c>
      <c r="AG6" s="9" t="s">
        <v>2</v>
      </c>
      <c r="AH6" s="9" t="s">
        <v>1</v>
      </c>
      <c r="AI6" s="9" t="s">
        <v>2</v>
      </c>
      <c r="AJ6" s="9" t="s">
        <v>1</v>
      </c>
      <c r="AK6" s="9" t="s">
        <v>2</v>
      </c>
      <c r="AL6" s="29"/>
      <c r="AM6" s="9" t="s">
        <v>1</v>
      </c>
      <c r="AN6" s="9" t="s">
        <v>2</v>
      </c>
      <c r="AO6" s="9" t="s">
        <v>1</v>
      </c>
      <c r="AP6" s="9" t="s">
        <v>2</v>
      </c>
      <c r="AQ6" s="9" t="s">
        <v>1</v>
      </c>
      <c r="AR6" s="9" t="s">
        <v>2</v>
      </c>
      <c r="AS6" s="29"/>
      <c r="AT6" s="9" t="s">
        <v>1</v>
      </c>
      <c r="AU6" s="9" t="s">
        <v>2</v>
      </c>
      <c r="AV6" s="9" t="s">
        <v>1</v>
      </c>
      <c r="AW6" s="9" t="s">
        <v>2</v>
      </c>
      <c r="AX6" s="9" t="s">
        <v>1</v>
      </c>
      <c r="AY6" s="9" t="s">
        <v>2</v>
      </c>
      <c r="AZ6" s="29"/>
      <c r="BA6" s="9" t="s">
        <v>1</v>
      </c>
      <c r="BB6" s="9" t="s">
        <v>2</v>
      </c>
      <c r="BC6" s="9" t="s">
        <v>1</v>
      </c>
      <c r="BD6" s="9" t="s">
        <v>2</v>
      </c>
      <c r="BE6" s="9" t="s">
        <v>1</v>
      </c>
      <c r="BF6" s="9" t="s">
        <v>2</v>
      </c>
      <c r="BG6" s="29"/>
      <c r="BH6" s="9" t="s">
        <v>1</v>
      </c>
      <c r="BI6" s="9" t="s">
        <v>2</v>
      </c>
      <c r="BJ6" s="9" t="s">
        <v>1</v>
      </c>
      <c r="BK6" s="9" t="s">
        <v>2</v>
      </c>
      <c r="BL6" s="9" t="s">
        <v>1</v>
      </c>
      <c r="BM6" s="9" t="s">
        <v>2</v>
      </c>
      <c r="BN6" s="29"/>
      <c r="BO6" s="9" t="s">
        <v>1</v>
      </c>
      <c r="BP6" s="9" t="s">
        <v>2</v>
      </c>
      <c r="BQ6" s="9" t="s">
        <v>1</v>
      </c>
      <c r="BR6" s="9" t="s">
        <v>2</v>
      </c>
      <c r="BS6" s="9" t="s">
        <v>1</v>
      </c>
      <c r="BT6" s="9" t="s">
        <v>2</v>
      </c>
      <c r="BU6" s="29"/>
      <c r="BV6" s="9" t="s">
        <v>1</v>
      </c>
      <c r="BW6" s="9" t="s">
        <v>2</v>
      </c>
      <c r="BX6" s="9" t="s">
        <v>1</v>
      </c>
      <c r="BY6" s="9" t="s">
        <v>2</v>
      </c>
      <c r="BZ6" s="9" t="s">
        <v>1</v>
      </c>
      <c r="CA6" s="9" t="s">
        <v>2</v>
      </c>
    </row>
    <row r="7" spans="2:79" ht="15" customHeight="1" x14ac:dyDescent="0.25">
      <c r="B7">
        <v>1</v>
      </c>
      <c r="C7" s="10">
        <f>IF($K$2&lt;&gt;"",DATE($K$2,MONTH(C4),$B7),"")</f>
        <v>43344</v>
      </c>
      <c r="D7" s="11"/>
      <c r="E7" s="11"/>
      <c r="F7" s="11"/>
      <c r="G7" s="11"/>
      <c r="H7" s="11"/>
      <c r="I7" s="11"/>
      <c r="J7" s="10">
        <f>IF($K$2&lt;&gt;"",DATE($K$2,MONTH(J4),$B7),"")</f>
        <v>43374</v>
      </c>
      <c r="K7" s="11"/>
      <c r="L7" s="11"/>
      <c r="M7" s="11"/>
      <c r="N7" s="11"/>
      <c r="O7" s="11"/>
      <c r="P7" s="11"/>
      <c r="Q7" s="10">
        <f>IF($K$2&lt;&gt;"",DATE($K$2,MONTH(Q4),$B7),"")</f>
        <v>43405</v>
      </c>
      <c r="R7" s="11"/>
      <c r="S7" s="11"/>
      <c r="T7" s="11"/>
      <c r="U7" s="11"/>
      <c r="V7" s="11"/>
      <c r="W7" s="11"/>
      <c r="X7" s="10">
        <f>IF($K$2&lt;&gt;"",DATE($K$2,MONTH(X4),$B7),"")</f>
        <v>43435</v>
      </c>
      <c r="Y7" s="11"/>
      <c r="Z7" s="11"/>
      <c r="AA7" s="11"/>
      <c r="AB7" s="11"/>
      <c r="AC7" s="11"/>
      <c r="AD7" s="11"/>
      <c r="AE7" s="10">
        <f>IF($N$2&lt;&gt;"",DATE($N$2,MONTH(AE4),$B7),"")</f>
        <v>43466</v>
      </c>
      <c r="AF7" s="11"/>
      <c r="AG7" s="11"/>
      <c r="AH7" s="11"/>
      <c r="AI7" s="11"/>
      <c r="AJ7" s="11"/>
      <c r="AK7" s="11"/>
      <c r="AL7" s="10">
        <f>IF($N$2&lt;&gt;"",DATE($N$2,MONTH(AL4),$B7),"")</f>
        <v>43497</v>
      </c>
      <c r="AM7" s="11"/>
      <c r="AN7" s="11"/>
      <c r="AO7" s="11"/>
      <c r="AP7" s="11"/>
      <c r="AQ7" s="11"/>
      <c r="AR7" s="11"/>
      <c r="AS7" s="10">
        <f>IF($N$2&lt;&gt;"",DATE($N$2,MONTH(AS4),$B7),"")</f>
        <v>43525</v>
      </c>
      <c r="AT7" s="11"/>
      <c r="AU7" s="11"/>
      <c r="AV7" s="11"/>
      <c r="AW7" s="11"/>
      <c r="AX7" s="11"/>
      <c r="AY7" s="11"/>
      <c r="AZ7" s="10">
        <f>IF($N$2&lt;&gt;"",DATE($N$2,MONTH(AZ4),$B7),"")</f>
        <v>43556</v>
      </c>
      <c r="BA7" s="11"/>
      <c r="BB7" s="11"/>
      <c r="BC7" s="11"/>
      <c r="BD7" s="11"/>
      <c r="BE7" s="11"/>
      <c r="BF7" s="11"/>
      <c r="BG7" s="10">
        <f>IF($N$2&lt;&gt;"",DATE($N$2,MONTH(BG4),$B7),"")</f>
        <v>43586</v>
      </c>
      <c r="BH7" s="11"/>
      <c r="BI7" s="11"/>
      <c r="BJ7" s="11"/>
      <c r="BK7" s="11"/>
      <c r="BL7" s="11"/>
      <c r="BM7" s="11"/>
      <c r="BN7" s="10">
        <f>IF($N$2&lt;&gt;"",DATE($N$2,MONTH(BN4),$B7),"")</f>
        <v>43617</v>
      </c>
      <c r="BO7" s="11"/>
      <c r="BP7" s="11"/>
      <c r="BQ7" s="11"/>
      <c r="BR7" s="11"/>
      <c r="BS7" s="11"/>
      <c r="BT7" s="11"/>
      <c r="BU7" s="10">
        <f>IF($N$2&lt;&gt;"",DATE($N$2,MONTH(BU4),$B7),"")</f>
        <v>43647</v>
      </c>
      <c r="BV7" s="11"/>
      <c r="BW7" s="11"/>
      <c r="BX7" s="11"/>
      <c r="BY7" s="11"/>
      <c r="BZ7" s="11"/>
      <c r="CA7" s="11"/>
    </row>
    <row r="8" spans="2:79" ht="15" customHeight="1" x14ac:dyDescent="0.25">
      <c r="B8">
        <v>2</v>
      </c>
      <c r="C8" s="10">
        <f t="shared" ref="C8:C37" si="0">IF($K$2&lt;&gt;"",IF(MONTH(DATE($K$2,MONTH(C$4),$B8))=MONTH(C$4),DATE($K$2,MONTH(C$4),$B8),""),"")</f>
        <v>43345</v>
      </c>
      <c r="D8" s="11"/>
      <c r="E8" s="11"/>
      <c r="F8" s="11"/>
      <c r="G8" s="11"/>
      <c r="H8" s="11"/>
      <c r="I8" s="11"/>
      <c r="J8" s="10">
        <f t="shared" ref="J8:J37" si="1">IF($K$2&lt;&gt;"",IF(MONTH(DATE($K$2,MONTH(J$4),$B8))=MONTH(J$4),DATE($K$2,MONTH(J$4),$B8),""),"")</f>
        <v>43375</v>
      </c>
      <c r="K8" s="11"/>
      <c r="L8" s="11"/>
      <c r="M8" s="11"/>
      <c r="N8" s="11"/>
      <c r="O8" s="11"/>
      <c r="P8" s="11"/>
      <c r="Q8" s="10">
        <f t="shared" ref="Q8:Q37" si="2">IF($K$2&lt;&gt;"",IF(MONTH(DATE($K$2,MONTH(Q$4),$B8))=MONTH(Q$4),DATE($K$2,MONTH(Q$4),$B8),""),"")</f>
        <v>43406</v>
      </c>
      <c r="R8" s="11"/>
      <c r="S8" s="11"/>
      <c r="T8" s="11"/>
      <c r="U8" s="11"/>
      <c r="V8" s="11"/>
      <c r="W8" s="11"/>
      <c r="X8" s="10">
        <f t="shared" ref="X8:X37" si="3">IF($K$2&lt;&gt;"",IF(MONTH(DATE($K$2,MONTH(X$4),$B8))=MONTH(X$4),DATE($K$2,MONTH(X$4),$B8),""),"")</f>
        <v>43436</v>
      </c>
      <c r="Y8" s="11"/>
      <c r="Z8" s="11"/>
      <c r="AA8" s="11"/>
      <c r="AB8" s="11"/>
      <c r="AC8" s="11"/>
      <c r="AD8" s="11"/>
      <c r="AE8" s="10">
        <f t="shared" ref="AE8:AE37" si="4">IF($N$2&lt;&gt;"",IF(MONTH(DATE($N$2,MONTH(AE$4),$B8))=MONTH(AE$4),DATE($N$2,MONTH(AE$4),$B8),""),"")</f>
        <v>43467</v>
      </c>
      <c r="AF8" s="11"/>
      <c r="AG8" s="11"/>
      <c r="AH8" s="11"/>
      <c r="AI8" s="11"/>
      <c r="AJ8" s="11"/>
      <c r="AK8" s="11"/>
      <c r="AL8" s="10">
        <f t="shared" ref="AL8:AL37" si="5">IF($N$2&lt;&gt;"",IF(MONTH(DATE($N$2,MONTH(AL$4),$B8))=MONTH(AL$4),DATE($N$2,MONTH(AL$4),$B8),""),"")</f>
        <v>43498</v>
      </c>
      <c r="AM8" s="11"/>
      <c r="AN8" s="11"/>
      <c r="AO8" s="11"/>
      <c r="AP8" s="11"/>
      <c r="AQ8" s="11"/>
      <c r="AR8" s="11"/>
      <c r="AS8" s="10">
        <f t="shared" ref="AS8:AS37" si="6">IF($N$2&lt;&gt;"",IF(MONTH(DATE($N$2,MONTH(AS$4),$B8))=MONTH(AS$4),DATE($N$2,MONTH(AS$4),$B8),""),"")</f>
        <v>43526</v>
      </c>
      <c r="AT8" s="11"/>
      <c r="AU8" s="11"/>
      <c r="AV8" s="11"/>
      <c r="AW8" s="11"/>
      <c r="AX8" s="11"/>
      <c r="AY8" s="11"/>
      <c r="AZ8" s="10">
        <f t="shared" ref="AZ8:AZ37" si="7">IF($N$2&lt;&gt;"",IF(MONTH(DATE($N$2,MONTH(AZ$4),$B8))=MONTH(AZ$4),DATE($N$2,MONTH(AZ$4),$B8),""),"")</f>
        <v>43557</v>
      </c>
      <c r="BA8" s="11"/>
      <c r="BB8" s="11"/>
      <c r="BC8" s="11"/>
      <c r="BD8" s="11"/>
      <c r="BE8" s="11"/>
      <c r="BF8" s="11"/>
      <c r="BG8" s="10">
        <f t="shared" ref="BG8:BG37" si="8">IF($N$2&lt;&gt;"",IF(MONTH(DATE($N$2,MONTH(BG$4),$B8))=MONTH(BG$4),DATE($N$2,MONTH(BG$4),$B8),""),"")</f>
        <v>43587</v>
      </c>
      <c r="BH8" s="11"/>
      <c r="BI8" s="11"/>
      <c r="BJ8" s="11"/>
      <c r="BK8" s="11"/>
      <c r="BL8" s="11"/>
      <c r="BM8" s="11"/>
      <c r="BN8" s="10">
        <f t="shared" ref="BN8:BN37" si="9">IF($N$2&lt;&gt;"",IF(MONTH(DATE($N$2,MONTH(BN$4),$B8))=MONTH(BN$4),DATE($N$2,MONTH(BN$4),$B8),""),"")</f>
        <v>43618</v>
      </c>
      <c r="BO8" s="11"/>
      <c r="BP8" s="11"/>
      <c r="BQ8" s="11"/>
      <c r="BR8" s="11"/>
      <c r="BS8" s="11"/>
      <c r="BT8" s="11"/>
      <c r="BU8" s="10">
        <f t="shared" ref="BU8:BU37" si="10">IF($N$2&lt;&gt;"",IF(MONTH(DATE($N$2,MONTH(BU$4),$B8))=MONTH(BU$4),DATE($N$2,MONTH(BU$4),$B8),""),"")</f>
        <v>43648</v>
      </c>
      <c r="BV8" s="11"/>
      <c r="BW8" s="11"/>
      <c r="BX8" s="11"/>
      <c r="BY8" s="11"/>
      <c r="BZ8" s="11"/>
      <c r="CA8" s="11"/>
    </row>
    <row r="9" spans="2:79" ht="15" customHeight="1" x14ac:dyDescent="0.25">
      <c r="B9">
        <v>3</v>
      </c>
      <c r="C9" s="10">
        <f t="shared" si="0"/>
        <v>43346</v>
      </c>
      <c r="D9" s="11"/>
      <c r="E9" s="11"/>
      <c r="F9" s="11"/>
      <c r="G9" s="11"/>
      <c r="H9" s="11"/>
      <c r="I9" s="11"/>
      <c r="J9" s="10">
        <f t="shared" si="1"/>
        <v>43376</v>
      </c>
      <c r="K9" s="11"/>
      <c r="L9" s="11"/>
      <c r="M9" s="11"/>
      <c r="N9" s="11"/>
      <c r="O9" s="11"/>
      <c r="P9" s="11"/>
      <c r="Q9" s="10">
        <f t="shared" si="2"/>
        <v>43407</v>
      </c>
      <c r="R9" s="11"/>
      <c r="S9" s="11"/>
      <c r="T9" s="11"/>
      <c r="U9" s="11"/>
      <c r="V9" s="11"/>
      <c r="W9" s="11"/>
      <c r="X9" s="10">
        <f t="shared" si="3"/>
        <v>43437</v>
      </c>
      <c r="Y9" s="11"/>
      <c r="Z9" s="11"/>
      <c r="AA9" s="11"/>
      <c r="AB9" s="11"/>
      <c r="AC9" s="11"/>
      <c r="AD9" s="11"/>
      <c r="AE9" s="10">
        <f t="shared" si="4"/>
        <v>43468</v>
      </c>
      <c r="AF9" s="11"/>
      <c r="AG9" s="11"/>
      <c r="AH9" s="11"/>
      <c r="AI9" s="11"/>
      <c r="AJ9" s="11"/>
      <c r="AK9" s="11"/>
      <c r="AL9" s="10">
        <f t="shared" si="5"/>
        <v>43499</v>
      </c>
      <c r="AM9" s="11"/>
      <c r="AN9" s="11"/>
      <c r="AO9" s="11"/>
      <c r="AP9" s="11"/>
      <c r="AQ9" s="11"/>
      <c r="AR9" s="11"/>
      <c r="AS9" s="10">
        <f t="shared" si="6"/>
        <v>43527</v>
      </c>
      <c r="AT9" s="11"/>
      <c r="AU9" s="11"/>
      <c r="AV9" s="11"/>
      <c r="AW9" s="11"/>
      <c r="AX9" s="11"/>
      <c r="AY9" s="11"/>
      <c r="AZ9" s="10">
        <f t="shared" si="7"/>
        <v>43558</v>
      </c>
      <c r="BA9" s="11"/>
      <c r="BB9" s="11"/>
      <c r="BC9" s="11"/>
      <c r="BD9" s="11"/>
      <c r="BE9" s="11"/>
      <c r="BF9" s="11"/>
      <c r="BG9" s="10">
        <f t="shared" si="8"/>
        <v>43588</v>
      </c>
      <c r="BH9" s="11"/>
      <c r="BI9" s="11"/>
      <c r="BJ9" s="11"/>
      <c r="BK9" s="11"/>
      <c r="BL9" s="11"/>
      <c r="BM9" s="11"/>
      <c r="BN9" s="10">
        <f t="shared" si="9"/>
        <v>43619</v>
      </c>
      <c r="BO9" s="11"/>
      <c r="BP9" s="11"/>
      <c r="BQ9" s="11"/>
      <c r="BR9" s="11"/>
      <c r="BS9" s="11"/>
      <c r="BT9" s="11"/>
      <c r="BU9" s="10">
        <f t="shared" si="10"/>
        <v>43649</v>
      </c>
      <c r="BV9" s="11"/>
      <c r="BW9" s="11"/>
      <c r="BX9" s="11"/>
      <c r="BY9" s="11"/>
      <c r="BZ9" s="11"/>
      <c r="CA9" s="11"/>
    </row>
    <row r="10" spans="2:79" ht="15" customHeight="1" x14ac:dyDescent="0.25">
      <c r="B10">
        <v>4</v>
      </c>
      <c r="C10" s="10">
        <f t="shared" si="0"/>
        <v>43347</v>
      </c>
      <c r="D10" s="11"/>
      <c r="E10" s="11"/>
      <c r="F10" s="11"/>
      <c r="G10" s="11"/>
      <c r="H10" s="11"/>
      <c r="I10" s="11"/>
      <c r="J10" s="10">
        <f t="shared" si="1"/>
        <v>43377</v>
      </c>
      <c r="K10" s="11"/>
      <c r="L10" s="11"/>
      <c r="M10" s="11"/>
      <c r="N10" s="11"/>
      <c r="O10" s="11"/>
      <c r="P10" s="11"/>
      <c r="Q10" s="10">
        <f t="shared" si="2"/>
        <v>43408</v>
      </c>
      <c r="R10" s="11"/>
      <c r="S10" s="11"/>
      <c r="T10" s="11"/>
      <c r="U10" s="11"/>
      <c r="V10" s="11"/>
      <c r="W10" s="11"/>
      <c r="X10" s="10">
        <f t="shared" si="3"/>
        <v>43438</v>
      </c>
      <c r="Y10" s="11"/>
      <c r="Z10" s="11"/>
      <c r="AA10" s="11"/>
      <c r="AB10" s="11"/>
      <c r="AC10" s="11"/>
      <c r="AD10" s="11"/>
      <c r="AE10" s="10">
        <f t="shared" si="4"/>
        <v>43469</v>
      </c>
      <c r="AF10" s="11"/>
      <c r="AG10" s="11"/>
      <c r="AH10" s="11"/>
      <c r="AI10" s="11"/>
      <c r="AJ10" s="11"/>
      <c r="AK10" s="11"/>
      <c r="AL10" s="10">
        <f t="shared" si="5"/>
        <v>43500</v>
      </c>
      <c r="AM10" s="11"/>
      <c r="AN10" s="11"/>
      <c r="AO10" s="11"/>
      <c r="AP10" s="11"/>
      <c r="AQ10" s="11"/>
      <c r="AR10" s="11"/>
      <c r="AS10" s="10">
        <f t="shared" si="6"/>
        <v>43528</v>
      </c>
      <c r="AT10" s="11"/>
      <c r="AU10" s="11"/>
      <c r="AV10" s="11"/>
      <c r="AW10" s="11"/>
      <c r="AX10" s="11"/>
      <c r="AY10" s="11"/>
      <c r="AZ10" s="10">
        <f t="shared" si="7"/>
        <v>43559</v>
      </c>
      <c r="BA10" s="11"/>
      <c r="BB10" s="11"/>
      <c r="BC10" s="11"/>
      <c r="BD10" s="11"/>
      <c r="BE10" s="11"/>
      <c r="BF10" s="11"/>
      <c r="BG10" s="10">
        <f t="shared" si="8"/>
        <v>43589</v>
      </c>
      <c r="BH10" s="11"/>
      <c r="BI10" s="11"/>
      <c r="BJ10" s="11"/>
      <c r="BK10" s="11"/>
      <c r="BL10" s="11"/>
      <c r="BM10" s="11"/>
      <c r="BN10" s="10">
        <f t="shared" si="9"/>
        <v>43620</v>
      </c>
      <c r="BO10" s="11"/>
      <c r="BP10" s="11"/>
      <c r="BQ10" s="11"/>
      <c r="BR10" s="11"/>
      <c r="BS10" s="11"/>
      <c r="BT10" s="11"/>
      <c r="BU10" s="10">
        <f t="shared" si="10"/>
        <v>43650</v>
      </c>
      <c r="BV10" s="11"/>
      <c r="BW10" s="11"/>
      <c r="BX10" s="11"/>
      <c r="BY10" s="11"/>
      <c r="BZ10" s="11"/>
      <c r="CA10" s="11"/>
    </row>
    <row r="11" spans="2:79" ht="15" customHeight="1" x14ac:dyDescent="0.25">
      <c r="B11">
        <v>5</v>
      </c>
      <c r="C11" s="10">
        <f t="shared" si="0"/>
        <v>43348</v>
      </c>
      <c r="D11" s="11"/>
      <c r="E11" s="11"/>
      <c r="F11" s="11"/>
      <c r="G11" s="11"/>
      <c r="H11" s="11"/>
      <c r="I11" s="11"/>
      <c r="J11" s="10">
        <f t="shared" si="1"/>
        <v>43378</v>
      </c>
      <c r="K11" s="11"/>
      <c r="L11" s="11"/>
      <c r="M11" s="11"/>
      <c r="N11" s="11"/>
      <c r="O11" s="11"/>
      <c r="P11" s="11"/>
      <c r="Q11" s="10">
        <f t="shared" si="2"/>
        <v>43409</v>
      </c>
      <c r="R11" s="11"/>
      <c r="S11" s="11"/>
      <c r="T11" s="11"/>
      <c r="U11" s="11"/>
      <c r="V11" s="11"/>
      <c r="W11" s="11"/>
      <c r="X11" s="10">
        <f t="shared" si="3"/>
        <v>43439</v>
      </c>
      <c r="Y11" s="11"/>
      <c r="Z11" s="11"/>
      <c r="AA11" s="11"/>
      <c r="AB11" s="11"/>
      <c r="AC11" s="11"/>
      <c r="AD11" s="11"/>
      <c r="AE11" s="10">
        <f t="shared" si="4"/>
        <v>43470</v>
      </c>
      <c r="AF11" s="11"/>
      <c r="AG11" s="11"/>
      <c r="AH11" s="11"/>
      <c r="AI11" s="11"/>
      <c r="AJ11" s="11"/>
      <c r="AK11" s="11"/>
      <c r="AL11" s="10">
        <f t="shared" si="5"/>
        <v>43501</v>
      </c>
      <c r="AM11" s="11"/>
      <c r="AN11" s="11"/>
      <c r="AO11" s="11"/>
      <c r="AP11" s="11"/>
      <c r="AQ11" s="11"/>
      <c r="AR11" s="11"/>
      <c r="AS11" s="10">
        <f t="shared" si="6"/>
        <v>43529</v>
      </c>
      <c r="AT11" s="11"/>
      <c r="AU11" s="11"/>
      <c r="AV11" s="11"/>
      <c r="AW11" s="11"/>
      <c r="AX11" s="11"/>
      <c r="AY11" s="11"/>
      <c r="AZ11" s="10">
        <f t="shared" si="7"/>
        <v>43560</v>
      </c>
      <c r="BA11" s="11"/>
      <c r="BB11" s="11"/>
      <c r="BC11" s="11"/>
      <c r="BD11" s="11"/>
      <c r="BE11" s="11"/>
      <c r="BF11" s="11"/>
      <c r="BG11" s="10">
        <f t="shared" si="8"/>
        <v>43590</v>
      </c>
      <c r="BH11" s="11"/>
      <c r="BI11" s="11"/>
      <c r="BJ11" s="11"/>
      <c r="BK11" s="11"/>
      <c r="BL11" s="11"/>
      <c r="BM11" s="11"/>
      <c r="BN11" s="10">
        <f t="shared" si="9"/>
        <v>43621</v>
      </c>
      <c r="BO11" s="11"/>
      <c r="BP11" s="11"/>
      <c r="BQ11" s="11"/>
      <c r="BR11" s="11"/>
      <c r="BS11" s="11"/>
      <c r="BT11" s="11"/>
      <c r="BU11" s="10">
        <f t="shared" si="10"/>
        <v>43651</v>
      </c>
      <c r="BV11" s="11"/>
      <c r="BW11" s="11"/>
      <c r="BX11" s="11"/>
      <c r="BY11" s="11"/>
      <c r="BZ11" s="11"/>
      <c r="CA11" s="11"/>
    </row>
    <row r="12" spans="2:79" ht="15" customHeight="1" x14ac:dyDescent="0.25">
      <c r="B12">
        <v>6</v>
      </c>
      <c r="C12" s="10">
        <f t="shared" si="0"/>
        <v>43349</v>
      </c>
      <c r="D12" s="11"/>
      <c r="E12" s="11"/>
      <c r="F12" s="11"/>
      <c r="G12" s="11"/>
      <c r="H12" s="11"/>
      <c r="I12" s="11"/>
      <c r="J12" s="10">
        <f t="shared" si="1"/>
        <v>43379</v>
      </c>
      <c r="K12" s="11"/>
      <c r="L12" s="11"/>
      <c r="M12" s="11"/>
      <c r="N12" s="11"/>
      <c r="O12" s="11"/>
      <c r="P12" s="11"/>
      <c r="Q12" s="10">
        <f t="shared" si="2"/>
        <v>43410</v>
      </c>
      <c r="R12" s="11"/>
      <c r="S12" s="11"/>
      <c r="T12" s="11"/>
      <c r="U12" s="11"/>
      <c r="V12" s="11"/>
      <c r="W12" s="11"/>
      <c r="X12" s="10">
        <f t="shared" si="3"/>
        <v>43440</v>
      </c>
      <c r="Y12" s="11"/>
      <c r="Z12" s="11"/>
      <c r="AA12" s="11"/>
      <c r="AB12" s="11"/>
      <c r="AC12" s="11"/>
      <c r="AD12" s="11"/>
      <c r="AE12" s="10">
        <f t="shared" si="4"/>
        <v>43471</v>
      </c>
      <c r="AF12" s="11"/>
      <c r="AG12" s="11"/>
      <c r="AH12" s="11"/>
      <c r="AI12" s="11"/>
      <c r="AJ12" s="11"/>
      <c r="AK12" s="11"/>
      <c r="AL12" s="10">
        <f t="shared" si="5"/>
        <v>43502</v>
      </c>
      <c r="AM12" s="11"/>
      <c r="AN12" s="11"/>
      <c r="AO12" s="11"/>
      <c r="AP12" s="11"/>
      <c r="AQ12" s="11"/>
      <c r="AR12" s="11"/>
      <c r="AS12" s="10">
        <f t="shared" si="6"/>
        <v>43530</v>
      </c>
      <c r="AT12" s="11"/>
      <c r="AU12" s="11"/>
      <c r="AV12" s="11"/>
      <c r="AW12" s="11"/>
      <c r="AX12" s="11"/>
      <c r="AY12" s="11"/>
      <c r="AZ12" s="10">
        <f t="shared" si="7"/>
        <v>43561</v>
      </c>
      <c r="BA12" s="11"/>
      <c r="BB12" s="11"/>
      <c r="BC12" s="11"/>
      <c r="BD12" s="11"/>
      <c r="BE12" s="11"/>
      <c r="BF12" s="11"/>
      <c r="BG12" s="10">
        <f t="shared" si="8"/>
        <v>43591</v>
      </c>
      <c r="BH12" s="11"/>
      <c r="BI12" s="11"/>
      <c r="BJ12" s="11"/>
      <c r="BK12" s="11"/>
      <c r="BL12" s="11"/>
      <c r="BM12" s="11"/>
      <c r="BN12" s="10">
        <f t="shared" si="9"/>
        <v>43622</v>
      </c>
      <c r="BO12" s="11"/>
      <c r="BP12" s="11"/>
      <c r="BQ12" s="11"/>
      <c r="BR12" s="11"/>
      <c r="BS12" s="11"/>
      <c r="BT12" s="11"/>
      <c r="BU12" s="10">
        <f t="shared" si="10"/>
        <v>43652</v>
      </c>
      <c r="BV12" s="11"/>
      <c r="BW12" s="11"/>
      <c r="BX12" s="11"/>
      <c r="BY12" s="11"/>
      <c r="BZ12" s="11"/>
      <c r="CA12" s="11"/>
    </row>
    <row r="13" spans="2:79" ht="15" customHeight="1" x14ac:dyDescent="0.25">
      <c r="B13">
        <v>7</v>
      </c>
      <c r="C13" s="10">
        <f t="shared" si="0"/>
        <v>43350</v>
      </c>
      <c r="D13" s="11"/>
      <c r="E13" s="11"/>
      <c r="F13" s="11"/>
      <c r="G13" s="11"/>
      <c r="H13" s="11"/>
      <c r="I13" s="11"/>
      <c r="J13" s="10">
        <f t="shared" si="1"/>
        <v>43380</v>
      </c>
      <c r="K13" s="11"/>
      <c r="L13" s="11"/>
      <c r="M13" s="11"/>
      <c r="N13" s="11"/>
      <c r="O13" s="11"/>
      <c r="P13" s="11"/>
      <c r="Q13" s="10">
        <f t="shared" si="2"/>
        <v>43411</v>
      </c>
      <c r="R13" s="11"/>
      <c r="S13" s="11"/>
      <c r="T13" s="11"/>
      <c r="U13" s="11"/>
      <c r="V13" s="11"/>
      <c r="W13" s="11"/>
      <c r="X13" s="10">
        <f t="shared" si="3"/>
        <v>43441</v>
      </c>
      <c r="Y13" s="11"/>
      <c r="Z13" s="11"/>
      <c r="AA13" s="11"/>
      <c r="AB13" s="11"/>
      <c r="AC13" s="11"/>
      <c r="AD13" s="11"/>
      <c r="AE13" s="10">
        <f t="shared" si="4"/>
        <v>43472</v>
      </c>
      <c r="AF13" s="11"/>
      <c r="AG13" s="11"/>
      <c r="AH13" s="11"/>
      <c r="AI13" s="11"/>
      <c r="AJ13" s="11"/>
      <c r="AK13" s="11"/>
      <c r="AL13" s="10">
        <f t="shared" si="5"/>
        <v>43503</v>
      </c>
      <c r="AM13" s="11"/>
      <c r="AN13" s="11"/>
      <c r="AO13" s="11"/>
      <c r="AP13" s="11"/>
      <c r="AQ13" s="11"/>
      <c r="AR13" s="11"/>
      <c r="AS13" s="10">
        <f t="shared" si="6"/>
        <v>43531</v>
      </c>
      <c r="AT13" s="11"/>
      <c r="AU13" s="11"/>
      <c r="AV13" s="11"/>
      <c r="AW13" s="11"/>
      <c r="AX13" s="11"/>
      <c r="AY13" s="11"/>
      <c r="AZ13" s="10">
        <f t="shared" si="7"/>
        <v>43562</v>
      </c>
      <c r="BA13" s="11"/>
      <c r="BB13" s="11"/>
      <c r="BC13" s="11"/>
      <c r="BD13" s="11"/>
      <c r="BE13" s="11"/>
      <c r="BF13" s="11"/>
      <c r="BG13" s="10">
        <f t="shared" si="8"/>
        <v>43592</v>
      </c>
      <c r="BH13" s="11"/>
      <c r="BI13" s="11"/>
      <c r="BJ13" s="11"/>
      <c r="BK13" s="11"/>
      <c r="BL13" s="11"/>
      <c r="BM13" s="11"/>
      <c r="BN13" s="10">
        <f t="shared" si="9"/>
        <v>43623</v>
      </c>
      <c r="BO13" s="11"/>
      <c r="BP13" s="11"/>
      <c r="BQ13" s="11"/>
      <c r="BR13" s="11"/>
      <c r="BS13" s="11"/>
      <c r="BT13" s="11"/>
      <c r="BU13" s="10">
        <f t="shared" si="10"/>
        <v>43653</v>
      </c>
      <c r="BV13" s="11"/>
      <c r="BW13" s="11"/>
      <c r="BX13" s="11"/>
      <c r="BY13" s="11"/>
      <c r="BZ13" s="11"/>
      <c r="CA13" s="11"/>
    </row>
    <row r="14" spans="2:79" ht="15" customHeight="1" x14ac:dyDescent="0.25">
      <c r="B14">
        <v>8</v>
      </c>
      <c r="C14" s="10">
        <f t="shared" si="0"/>
        <v>43351</v>
      </c>
      <c r="D14" s="11"/>
      <c r="E14" s="11"/>
      <c r="F14" s="11"/>
      <c r="G14" s="11"/>
      <c r="H14" s="11"/>
      <c r="I14" s="11"/>
      <c r="J14" s="10">
        <f t="shared" si="1"/>
        <v>43381</v>
      </c>
      <c r="K14" s="11"/>
      <c r="L14" s="11"/>
      <c r="M14" s="11"/>
      <c r="N14" s="11"/>
      <c r="O14" s="11"/>
      <c r="P14" s="11"/>
      <c r="Q14" s="10">
        <f t="shared" si="2"/>
        <v>43412</v>
      </c>
      <c r="R14" s="11"/>
      <c r="S14" s="11"/>
      <c r="T14" s="11"/>
      <c r="U14" s="11"/>
      <c r="V14" s="11"/>
      <c r="W14" s="11"/>
      <c r="X14" s="10">
        <f t="shared" si="3"/>
        <v>43442</v>
      </c>
      <c r="Y14" s="11"/>
      <c r="Z14" s="11"/>
      <c r="AA14" s="11"/>
      <c r="AB14" s="11"/>
      <c r="AC14" s="11"/>
      <c r="AD14" s="11"/>
      <c r="AE14" s="10">
        <f t="shared" si="4"/>
        <v>43473</v>
      </c>
      <c r="AF14" s="11"/>
      <c r="AG14" s="11"/>
      <c r="AH14" s="11"/>
      <c r="AI14" s="11"/>
      <c r="AJ14" s="11"/>
      <c r="AK14" s="11"/>
      <c r="AL14" s="10">
        <f t="shared" si="5"/>
        <v>43504</v>
      </c>
      <c r="AM14" s="11"/>
      <c r="AN14" s="11"/>
      <c r="AO14" s="11"/>
      <c r="AP14" s="11"/>
      <c r="AQ14" s="11"/>
      <c r="AR14" s="11"/>
      <c r="AS14" s="10">
        <f t="shared" si="6"/>
        <v>43532</v>
      </c>
      <c r="AT14" s="11"/>
      <c r="AU14" s="11"/>
      <c r="AV14" s="11"/>
      <c r="AW14" s="11"/>
      <c r="AX14" s="11"/>
      <c r="AY14" s="11"/>
      <c r="AZ14" s="10">
        <f t="shared" si="7"/>
        <v>43563</v>
      </c>
      <c r="BA14" s="11"/>
      <c r="BB14" s="11"/>
      <c r="BC14" s="11"/>
      <c r="BD14" s="11"/>
      <c r="BE14" s="11"/>
      <c r="BF14" s="11"/>
      <c r="BG14" s="10">
        <f t="shared" si="8"/>
        <v>43593</v>
      </c>
      <c r="BH14" s="11"/>
      <c r="BI14" s="11"/>
      <c r="BJ14" s="11"/>
      <c r="BK14" s="11"/>
      <c r="BL14" s="11"/>
      <c r="BM14" s="11"/>
      <c r="BN14" s="10">
        <f t="shared" si="9"/>
        <v>43624</v>
      </c>
      <c r="BO14" s="11"/>
      <c r="BP14" s="11"/>
      <c r="BQ14" s="11"/>
      <c r="BR14" s="11"/>
      <c r="BS14" s="11"/>
      <c r="BT14" s="11"/>
      <c r="BU14" s="10">
        <f t="shared" si="10"/>
        <v>43654</v>
      </c>
      <c r="BV14" s="11"/>
      <c r="BW14" s="11"/>
      <c r="BX14" s="11"/>
      <c r="BY14" s="11"/>
      <c r="BZ14" s="11"/>
      <c r="CA14" s="11"/>
    </row>
    <row r="15" spans="2:79" ht="15" customHeight="1" x14ac:dyDescent="0.25">
      <c r="B15">
        <v>9</v>
      </c>
      <c r="C15" s="10">
        <f t="shared" si="0"/>
        <v>43352</v>
      </c>
      <c r="D15" s="11"/>
      <c r="E15" s="11"/>
      <c r="F15" s="11"/>
      <c r="G15" s="11"/>
      <c r="H15" s="11"/>
      <c r="I15" s="11"/>
      <c r="J15" s="10">
        <f t="shared" si="1"/>
        <v>43382</v>
      </c>
      <c r="K15" s="11"/>
      <c r="L15" s="11"/>
      <c r="M15" s="11"/>
      <c r="N15" s="11"/>
      <c r="O15" s="11"/>
      <c r="P15" s="11"/>
      <c r="Q15" s="10">
        <f t="shared" si="2"/>
        <v>43413</v>
      </c>
      <c r="R15" s="11"/>
      <c r="S15" s="11"/>
      <c r="T15" s="11"/>
      <c r="U15" s="11"/>
      <c r="V15" s="11"/>
      <c r="W15" s="11"/>
      <c r="X15" s="10">
        <f t="shared" si="3"/>
        <v>43443</v>
      </c>
      <c r="Y15" s="11"/>
      <c r="Z15" s="11"/>
      <c r="AA15" s="11"/>
      <c r="AB15" s="11"/>
      <c r="AC15" s="11"/>
      <c r="AD15" s="11"/>
      <c r="AE15" s="10">
        <f t="shared" si="4"/>
        <v>43474</v>
      </c>
      <c r="AF15" s="11"/>
      <c r="AG15" s="11"/>
      <c r="AH15" s="11"/>
      <c r="AI15" s="11"/>
      <c r="AJ15" s="11"/>
      <c r="AK15" s="11"/>
      <c r="AL15" s="10">
        <f t="shared" si="5"/>
        <v>43505</v>
      </c>
      <c r="AM15" s="11"/>
      <c r="AN15" s="11"/>
      <c r="AO15" s="11"/>
      <c r="AP15" s="11"/>
      <c r="AQ15" s="11"/>
      <c r="AR15" s="11"/>
      <c r="AS15" s="10">
        <f t="shared" si="6"/>
        <v>43533</v>
      </c>
      <c r="AT15" s="11"/>
      <c r="AU15" s="11"/>
      <c r="AV15" s="11"/>
      <c r="AW15" s="11"/>
      <c r="AX15" s="11"/>
      <c r="AY15" s="11"/>
      <c r="AZ15" s="10">
        <f t="shared" si="7"/>
        <v>43564</v>
      </c>
      <c r="BA15" s="11"/>
      <c r="BB15" s="11"/>
      <c r="BC15" s="11"/>
      <c r="BD15" s="11"/>
      <c r="BE15" s="11"/>
      <c r="BF15" s="11"/>
      <c r="BG15" s="10">
        <f t="shared" si="8"/>
        <v>43594</v>
      </c>
      <c r="BH15" s="11"/>
      <c r="BI15" s="11"/>
      <c r="BJ15" s="11"/>
      <c r="BK15" s="11"/>
      <c r="BL15" s="11"/>
      <c r="BM15" s="11"/>
      <c r="BN15" s="10">
        <f t="shared" si="9"/>
        <v>43625</v>
      </c>
      <c r="BO15" s="11"/>
      <c r="BP15" s="11"/>
      <c r="BQ15" s="11"/>
      <c r="BR15" s="11"/>
      <c r="BS15" s="11"/>
      <c r="BT15" s="11"/>
      <c r="BU15" s="10">
        <f t="shared" si="10"/>
        <v>43655</v>
      </c>
      <c r="BV15" s="11"/>
      <c r="BW15" s="11"/>
      <c r="BX15" s="11"/>
      <c r="BY15" s="11"/>
      <c r="BZ15" s="11"/>
      <c r="CA15" s="11"/>
    </row>
    <row r="16" spans="2:79" ht="15" customHeight="1" x14ac:dyDescent="0.25">
      <c r="B16">
        <v>10</v>
      </c>
      <c r="C16" s="10">
        <f t="shared" si="0"/>
        <v>43353</v>
      </c>
      <c r="D16" s="11"/>
      <c r="E16" s="11"/>
      <c r="F16" s="11"/>
      <c r="G16" s="11"/>
      <c r="H16" s="11"/>
      <c r="I16" s="11"/>
      <c r="J16" s="10">
        <f t="shared" si="1"/>
        <v>43383</v>
      </c>
      <c r="K16" s="11"/>
      <c r="L16" s="11"/>
      <c r="M16" s="11"/>
      <c r="N16" s="11"/>
      <c r="O16" s="11"/>
      <c r="P16" s="11"/>
      <c r="Q16" s="10">
        <f t="shared" si="2"/>
        <v>43414</v>
      </c>
      <c r="R16" s="11"/>
      <c r="S16" s="11"/>
      <c r="T16" s="11"/>
      <c r="U16" s="11"/>
      <c r="V16" s="11"/>
      <c r="W16" s="11"/>
      <c r="X16" s="10">
        <f t="shared" si="3"/>
        <v>43444</v>
      </c>
      <c r="Y16" s="11"/>
      <c r="Z16" s="11"/>
      <c r="AA16" s="11"/>
      <c r="AB16" s="11"/>
      <c r="AC16" s="11"/>
      <c r="AD16" s="11"/>
      <c r="AE16" s="10">
        <f t="shared" si="4"/>
        <v>43475</v>
      </c>
      <c r="AF16" s="11"/>
      <c r="AG16" s="11"/>
      <c r="AH16" s="11"/>
      <c r="AI16" s="11"/>
      <c r="AJ16" s="11"/>
      <c r="AK16" s="11"/>
      <c r="AL16" s="10">
        <f t="shared" si="5"/>
        <v>43506</v>
      </c>
      <c r="AM16" s="11"/>
      <c r="AN16" s="11"/>
      <c r="AO16" s="11"/>
      <c r="AP16" s="11"/>
      <c r="AQ16" s="11"/>
      <c r="AR16" s="11"/>
      <c r="AS16" s="10">
        <f t="shared" si="6"/>
        <v>43534</v>
      </c>
      <c r="AT16" s="11"/>
      <c r="AU16" s="11"/>
      <c r="AV16" s="11"/>
      <c r="AW16" s="11"/>
      <c r="AX16" s="11"/>
      <c r="AY16" s="11"/>
      <c r="AZ16" s="10">
        <f t="shared" si="7"/>
        <v>43565</v>
      </c>
      <c r="BA16" s="11"/>
      <c r="BB16" s="11"/>
      <c r="BC16" s="11"/>
      <c r="BD16" s="11"/>
      <c r="BE16" s="11"/>
      <c r="BF16" s="11"/>
      <c r="BG16" s="10">
        <f t="shared" si="8"/>
        <v>43595</v>
      </c>
      <c r="BH16" s="11"/>
      <c r="BI16" s="11"/>
      <c r="BJ16" s="11"/>
      <c r="BK16" s="11"/>
      <c r="BL16" s="11"/>
      <c r="BM16" s="11"/>
      <c r="BN16" s="10">
        <f t="shared" si="9"/>
        <v>43626</v>
      </c>
      <c r="BO16" s="11"/>
      <c r="BP16" s="11"/>
      <c r="BQ16" s="11"/>
      <c r="BR16" s="11"/>
      <c r="BS16" s="11"/>
      <c r="BT16" s="11"/>
      <c r="BU16" s="10">
        <f t="shared" si="10"/>
        <v>43656</v>
      </c>
      <c r="BV16" s="11"/>
      <c r="BW16" s="11"/>
      <c r="BX16" s="11"/>
      <c r="BY16" s="11"/>
      <c r="BZ16" s="11"/>
      <c r="CA16" s="11"/>
    </row>
    <row r="17" spans="2:79" ht="15" customHeight="1" x14ac:dyDescent="0.25">
      <c r="B17">
        <v>11</v>
      </c>
      <c r="C17" s="10">
        <f t="shared" si="0"/>
        <v>43354</v>
      </c>
      <c r="D17" s="11"/>
      <c r="E17" s="11"/>
      <c r="F17" s="11"/>
      <c r="G17" s="11"/>
      <c r="H17" s="11"/>
      <c r="I17" s="11"/>
      <c r="J17" s="10">
        <f t="shared" si="1"/>
        <v>43384</v>
      </c>
      <c r="K17" s="11"/>
      <c r="L17" s="11"/>
      <c r="M17" s="11"/>
      <c r="N17" s="11"/>
      <c r="O17" s="11"/>
      <c r="P17" s="11"/>
      <c r="Q17" s="10">
        <f t="shared" si="2"/>
        <v>43415</v>
      </c>
      <c r="R17" s="11"/>
      <c r="S17" s="11"/>
      <c r="T17" s="11"/>
      <c r="U17" s="11"/>
      <c r="V17" s="11"/>
      <c r="W17" s="11"/>
      <c r="X17" s="10">
        <f t="shared" si="3"/>
        <v>43445</v>
      </c>
      <c r="Y17" s="11"/>
      <c r="Z17" s="11"/>
      <c r="AA17" s="11"/>
      <c r="AB17" s="11"/>
      <c r="AC17" s="11"/>
      <c r="AD17" s="11"/>
      <c r="AE17" s="10">
        <f t="shared" si="4"/>
        <v>43476</v>
      </c>
      <c r="AF17" s="11"/>
      <c r="AG17" s="11"/>
      <c r="AH17" s="11"/>
      <c r="AI17" s="11"/>
      <c r="AJ17" s="11"/>
      <c r="AK17" s="11"/>
      <c r="AL17" s="10">
        <f t="shared" si="5"/>
        <v>43507</v>
      </c>
      <c r="AM17" s="11"/>
      <c r="AN17" s="11"/>
      <c r="AO17" s="11"/>
      <c r="AP17" s="11"/>
      <c r="AQ17" s="11"/>
      <c r="AR17" s="11"/>
      <c r="AS17" s="10">
        <f t="shared" si="6"/>
        <v>43535</v>
      </c>
      <c r="AT17" s="11"/>
      <c r="AU17" s="11"/>
      <c r="AV17" s="11"/>
      <c r="AW17" s="11"/>
      <c r="AX17" s="11"/>
      <c r="AY17" s="11"/>
      <c r="AZ17" s="10">
        <f t="shared" si="7"/>
        <v>43566</v>
      </c>
      <c r="BA17" s="11"/>
      <c r="BB17" s="11"/>
      <c r="BC17" s="11"/>
      <c r="BD17" s="11"/>
      <c r="BE17" s="11"/>
      <c r="BF17" s="11"/>
      <c r="BG17" s="10">
        <f t="shared" si="8"/>
        <v>43596</v>
      </c>
      <c r="BH17" s="11"/>
      <c r="BI17" s="11"/>
      <c r="BJ17" s="11"/>
      <c r="BK17" s="11"/>
      <c r="BL17" s="11"/>
      <c r="BM17" s="11"/>
      <c r="BN17" s="10">
        <f t="shared" si="9"/>
        <v>43627</v>
      </c>
      <c r="BO17" s="11"/>
      <c r="BP17" s="11"/>
      <c r="BQ17" s="11"/>
      <c r="BR17" s="11"/>
      <c r="BS17" s="11"/>
      <c r="BT17" s="11"/>
      <c r="BU17" s="10">
        <f t="shared" si="10"/>
        <v>43657</v>
      </c>
      <c r="BV17" s="11"/>
      <c r="BW17" s="11"/>
      <c r="BX17" s="11"/>
      <c r="BY17" s="11"/>
      <c r="BZ17" s="11"/>
      <c r="CA17" s="11"/>
    </row>
    <row r="18" spans="2:79" ht="15" customHeight="1" x14ac:dyDescent="0.25">
      <c r="B18">
        <v>12</v>
      </c>
      <c r="C18" s="10">
        <f t="shared" si="0"/>
        <v>43355</v>
      </c>
      <c r="D18" s="11"/>
      <c r="E18" s="11"/>
      <c r="F18" s="11"/>
      <c r="G18" s="11"/>
      <c r="H18" s="11"/>
      <c r="I18" s="11"/>
      <c r="J18" s="10">
        <f t="shared" si="1"/>
        <v>43385</v>
      </c>
      <c r="K18" s="11"/>
      <c r="L18" s="11"/>
      <c r="M18" s="11"/>
      <c r="N18" s="11"/>
      <c r="O18" s="11"/>
      <c r="P18" s="11"/>
      <c r="Q18" s="10">
        <f t="shared" si="2"/>
        <v>43416</v>
      </c>
      <c r="R18" s="11"/>
      <c r="S18" s="11"/>
      <c r="T18" s="11"/>
      <c r="U18" s="11"/>
      <c r="V18" s="11"/>
      <c r="W18" s="11"/>
      <c r="X18" s="10">
        <f t="shared" si="3"/>
        <v>43446</v>
      </c>
      <c r="Y18" s="11"/>
      <c r="Z18" s="11"/>
      <c r="AA18" s="11"/>
      <c r="AB18" s="11"/>
      <c r="AC18" s="11"/>
      <c r="AD18" s="11"/>
      <c r="AE18" s="10">
        <f t="shared" si="4"/>
        <v>43477</v>
      </c>
      <c r="AF18" s="11"/>
      <c r="AG18" s="11"/>
      <c r="AH18" s="11"/>
      <c r="AI18" s="11"/>
      <c r="AJ18" s="11"/>
      <c r="AK18" s="11"/>
      <c r="AL18" s="10">
        <f t="shared" si="5"/>
        <v>43508</v>
      </c>
      <c r="AM18" s="11"/>
      <c r="AN18" s="11"/>
      <c r="AO18" s="11"/>
      <c r="AP18" s="11"/>
      <c r="AQ18" s="11"/>
      <c r="AR18" s="11"/>
      <c r="AS18" s="10">
        <f t="shared" si="6"/>
        <v>43536</v>
      </c>
      <c r="AT18" s="11"/>
      <c r="AU18" s="11"/>
      <c r="AV18" s="11"/>
      <c r="AW18" s="11"/>
      <c r="AX18" s="11"/>
      <c r="AY18" s="11"/>
      <c r="AZ18" s="10">
        <f t="shared" si="7"/>
        <v>43567</v>
      </c>
      <c r="BA18" s="11"/>
      <c r="BB18" s="11"/>
      <c r="BC18" s="11"/>
      <c r="BD18" s="11"/>
      <c r="BE18" s="11"/>
      <c r="BF18" s="11"/>
      <c r="BG18" s="10">
        <f t="shared" si="8"/>
        <v>43597</v>
      </c>
      <c r="BH18" s="11"/>
      <c r="BI18" s="11"/>
      <c r="BJ18" s="11"/>
      <c r="BK18" s="11"/>
      <c r="BL18" s="11"/>
      <c r="BM18" s="11"/>
      <c r="BN18" s="10">
        <f t="shared" si="9"/>
        <v>43628</v>
      </c>
      <c r="BO18" s="11"/>
      <c r="BP18" s="11"/>
      <c r="BQ18" s="11"/>
      <c r="BR18" s="11"/>
      <c r="BS18" s="11"/>
      <c r="BT18" s="11"/>
      <c r="BU18" s="10">
        <f t="shared" si="10"/>
        <v>43658</v>
      </c>
      <c r="BV18" s="11"/>
      <c r="BW18" s="11"/>
      <c r="BX18" s="11"/>
      <c r="BY18" s="11"/>
      <c r="BZ18" s="11"/>
      <c r="CA18" s="11"/>
    </row>
    <row r="19" spans="2:79" ht="15" customHeight="1" x14ac:dyDescent="0.25">
      <c r="B19">
        <v>13</v>
      </c>
      <c r="C19" s="10">
        <f t="shared" si="0"/>
        <v>43356</v>
      </c>
      <c r="D19" s="11"/>
      <c r="E19" s="11"/>
      <c r="F19" s="11"/>
      <c r="G19" s="11"/>
      <c r="H19" s="11"/>
      <c r="I19" s="11"/>
      <c r="J19" s="10">
        <f t="shared" si="1"/>
        <v>43386</v>
      </c>
      <c r="K19" s="11"/>
      <c r="L19" s="11"/>
      <c r="M19" s="11"/>
      <c r="N19" s="11"/>
      <c r="O19" s="11"/>
      <c r="P19" s="11"/>
      <c r="Q19" s="10">
        <f t="shared" si="2"/>
        <v>43417</v>
      </c>
      <c r="R19" s="11"/>
      <c r="S19" s="11"/>
      <c r="T19" s="11"/>
      <c r="U19" s="11"/>
      <c r="V19" s="11"/>
      <c r="W19" s="11"/>
      <c r="X19" s="10">
        <f t="shared" si="3"/>
        <v>43447</v>
      </c>
      <c r="Y19" s="11"/>
      <c r="Z19" s="11"/>
      <c r="AA19" s="11"/>
      <c r="AB19" s="11"/>
      <c r="AC19" s="11"/>
      <c r="AD19" s="11"/>
      <c r="AE19" s="10">
        <f t="shared" si="4"/>
        <v>43478</v>
      </c>
      <c r="AF19" s="11"/>
      <c r="AG19" s="11"/>
      <c r="AH19" s="11"/>
      <c r="AI19" s="11"/>
      <c r="AJ19" s="11"/>
      <c r="AK19" s="11"/>
      <c r="AL19" s="10">
        <f t="shared" si="5"/>
        <v>43509</v>
      </c>
      <c r="AM19" s="11"/>
      <c r="AN19" s="11"/>
      <c r="AO19" s="11"/>
      <c r="AP19" s="11"/>
      <c r="AQ19" s="11"/>
      <c r="AR19" s="11"/>
      <c r="AS19" s="10">
        <f t="shared" si="6"/>
        <v>43537</v>
      </c>
      <c r="AT19" s="11"/>
      <c r="AU19" s="11"/>
      <c r="AV19" s="11"/>
      <c r="AW19" s="11"/>
      <c r="AX19" s="11"/>
      <c r="AY19" s="11"/>
      <c r="AZ19" s="10">
        <f t="shared" si="7"/>
        <v>43568</v>
      </c>
      <c r="BA19" s="11"/>
      <c r="BB19" s="11"/>
      <c r="BC19" s="11"/>
      <c r="BD19" s="11"/>
      <c r="BE19" s="11"/>
      <c r="BF19" s="11"/>
      <c r="BG19" s="10">
        <f t="shared" si="8"/>
        <v>43598</v>
      </c>
      <c r="BH19" s="11"/>
      <c r="BI19" s="11"/>
      <c r="BJ19" s="11"/>
      <c r="BK19" s="11"/>
      <c r="BL19" s="11"/>
      <c r="BM19" s="11"/>
      <c r="BN19" s="10">
        <f t="shared" si="9"/>
        <v>43629</v>
      </c>
      <c r="BO19" s="11"/>
      <c r="BP19" s="11"/>
      <c r="BQ19" s="11"/>
      <c r="BR19" s="11"/>
      <c r="BS19" s="11"/>
      <c r="BT19" s="11"/>
      <c r="BU19" s="10">
        <f t="shared" si="10"/>
        <v>43659</v>
      </c>
      <c r="BV19" s="11"/>
      <c r="BW19" s="11"/>
      <c r="BX19" s="11"/>
      <c r="BY19" s="11"/>
      <c r="BZ19" s="11"/>
      <c r="CA19" s="11"/>
    </row>
    <row r="20" spans="2:79" ht="15" customHeight="1" x14ac:dyDescent="0.25">
      <c r="B20">
        <v>14</v>
      </c>
      <c r="C20" s="10">
        <f t="shared" si="0"/>
        <v>43357</v>
      </c>
      <c r="D20" s="11"/>
      <c r="E20" s="11"/>
      <c r="F20" s="11"/>
      <c r="G20" s="11"/>
      <c r="H20" s="11"/>
      <c r="I20" s="11"/>
      <c r="J20" s="10">
        <f t="shared" si="1"/>
        <v>43387</v>
      </c>
      <c r="K20" s="11"/>
      <c r="L20" s="11"/>
      <c r="M20" s="11"/>
      <c r="N20" s="11"/>
      <c r="O20" s="11"/>
      <c r="P20" s="11"/>
      <c r="Q20" s="10">
        <f t="shared" si="2"/>
        <v>43418</v>
      </c>
      <c r="R20" s="11"/>
      <c r="S20" s="11"/>
      <c r="T20" s="11"/>
      <c r="U20" s="11"/>
      <c r="V20" s="11"/>
      <c r="W20" s="11"/>
      <c r="X20" s="10">
        <f t="shared" si="3"/>
        <v>43448</v>
      </c>
      <c r="Y20" s="11"/>
      <c r="Z20" s="11"/>
      <c r="AA20" s="11"/>
      <c r="AB20" s="11"/>
      <c r="AC20" s="11"/>
      <c r="AD20" s="11"/>
      <c r="AE20" s="10">
        <f t="shared" si="4"/>
        <v>43479</v>
      </c>
      <c r="AF20" s="11"/>
      <c r="AG20" s="11"/>
      <c r="AH20" s="11"/>
      <c r="AI20" s="11"/>
      <c r="AJ20" s="11"/>
      <c r="AK20" s="11"/>
      <c r="AL20" s="10">
        <f t="shared" si="5"/>
        <v>43510</v>
      </c>
      <c r="AM20" s="11"/>
      <c r="AN20" s="11"/>
      <c r="AO20" s="11"/>
      <c r="AP20" s="11"/>
      <c r="AQ20" s="11"/>
      <c r="AR20" s="11"/>
      <c r="AS20" s="10">
        <f t="shared" si="6"/>
        <v>43538</v>
      </c>
      <c r="AT20" s="11"/>
      <c r="AU20" s="11"/>
      <c r="AV20" s="11"/>
      <c r="AW20" s="11"/>
      <c r="AX20" s="11"/>
      <c r="AY20" s="11"/>
      <c r="AZ20" s="10">
        <f t="shared" si="7"/>
        <v>43569</v>
      </c>
      <c r="BA20" s="11"/>
      <c r="BB20" s="11"/>
      <c r="BC20" s="11"/>
      <c r="BD20" s="11"/>
      <c r="BE20" s="11"/>
      <c r="BF20" s="11"/>
      <c r="BG20" s="10">
        <f t="shared" si="8"/>
        <v>43599</v>
      </c>
      <c r="BH20" s="11"/>
      <c r="BI20" s="11"/>
      <c r="BJ20" s="11"/>
      <c r="BK20" s="11"/>
      <c r="BL20" s="11"/>
      <c r="BM20" s="11"/>
      <c r="BN20" s="10">
        <f t="shared" si="9"/>
        <v>43630</v>
      </c>
      <c r="BO20" s="11"/>
      <c r="BP20" s="11"/>
      <c r="BQ20" s="11"/>
      <c r="BR20" s="11"/>
      <c r="BS20" s="11"/>
      <c r="BT20" s="11"/>
      <c r="BU20" s="10">
        <f t="shared" si="10"/>
        <v>43660</v>
      </c>
      <c r="BV20" s="11"/>
      <c r="BW20" s="11"/>
      <c r="BX20" s="11"/>
      <c r="BY20" s="11"/>
      <c r="BZ20" s="11"/>
      <c r="CA20" s="11"/>
    </row>
    <row r="21" spans="2:79" ht="15" customHeight="1" x14ac:dyDescent="0.25">
      <c r="B21">
        <v>15</v>
      </c>
      <c r="C21" s="10">
        <f t="shared" si="0"/>
        <v>43358</v>
      </c>
      <c r="D21" s="11"/>
      <c r="E21" s="11"/>
      <c r="F21" s="11"/>
      <c r="G21" s="11"/>
      <c r="H21" s="11"/>
      <c r="I21" s="11"/>
      <c r="J21" s="10">
        <f t="shared" si="1"/>
        <v>43388</v>
      </c>
      <c r="K21" s="11"/>
      <c r="L21" s="11"/>
      <c r="M21" s="11"/>
      <c r="N21" s="11"/>
      <c r="O21" s="11"/>
      <c r="P21" s="11"/>
      <c r="Q21" s="10">
        <f t="shared" si="2"/>
        <v>43419</v>
      </c>
      <c r="R21" s="11"/>
      <c r="S21" s="11"/>
      <c r="T21" s="11"/>
      <c r="U21" s="11"/>
      <c r="V21" s="11"/>
      <c r="W21" s="11"/>
      <c r="X21" s="10">
        <f t="shared" si="3"/>
        <v>43449</v>
      </c>
      <c r="Y21" s="11"/>
      <c r="Z21" s="11"/>
      <c r="AA21" s="11"/>
      <c r="AB21" s="11"/>
      <c r="AC21" s="11"/>
      <c r="AD21" s="11"/>
      <c r="AE21" s="10">
        <f t="shared" si="4"/>
        <v>43480</v>
      </c>
      <c r="AF21" s="11"/>
      <c r="AG21" s="11"/>
      <c r="AH21" s="11"/>
      <c r="AI21" s="11"/>
      <c r="AJ21" s="11"/>
      <c r="AK21" s="11"/>
      <c r="AL21" s="10">
        <f t="shared" si="5"/>
        <v>43511</v>
      </c>
      <c r="AM21" s="11"/>
      <c r="AN21" s="11"/>
      <c r="AO21" s="11"/>
      <c r="AP21" s="11"/>
      <c r="AQ21" s="11"/>
      <c r="AR21" s="11"/>
      <c r="AS21" s="10">
        <f t="shared" si="6"/>
        <v>43539</v>
      </c>
      <c r="AT21" s="11"/>
      <c r="AU21" s="11"/>
      <c r="AV21" s="11"/>
      <c r="AW21" s="11"/>
      <c r="AX21" s="11"/>
      <c r="AY21" s="11"/>
      <c r="AZ21" s="10">
        <f t="shared" si="7"/>
        <v>43570</v>
      </c>
      <c r="BA21" s="11"/>
      <c r="BB21" s="11"/>
      <c r="BC21" s="11"/>
      <c r="BD21" s="11"/>
      <c r="BE21" s="11"/>
      <c r="BF21" s="11"/>
      <c r="BG21" s="10">
        <f t="shared" si="8"/>
        <v>43600</v>
      </c>
      <c r="BH21" s="11"/>
      <c r="BI21" s="11"/>
      <c r="BJ21" s="11"/>
      <c r="BK21" s="11"/>
      <c r="BL21" s="11"/>
      <c r="BM21" s="11"/>
      <c r="BN21" s="10">
        <f t="shared" si="9"/>
        <v>43631</v>
      </c>
      <c r="BO21" s="11"/>
      <c r="BP21" s="11"/>
      <c r="BQ21" s="11"/>
      <c r="BR21" s="11"/>
      <c r="BS21" s="11"/>
      <c r="BT21" s="11"/>
      <c r="BU21" s="10">
        <f t="shared" si="10"/>
        <v>43661</v>
      </c>
      <c r="BV21" s="11"/>
      <c r="BW21" s="11"/>
      <c r="BX21" s="11"/>
      <c r="BY21" s="11"/>
      <c r="BZ21" s="11"/>
      <c r="CA21" s="11"/>
    </row>
    <row r="22" spans="2:79" ht="15" customHeight="1" x14ac:dyDescent="0.25">
      <c r="B22">
        <v>16</v>
      </c>
      <c r="C22" s="10">
        <f t="shared" si="0"/>
        <v>43359</v>
      </c>
      <c r="D22" s="11"/>
      <c r="E22" s="11"/>
      <c r="F22" s="11"/>
      <c r="G22" s="11"/>
      <c r="H22" s="11"/>
      <c r="I22" s="11"/>
      <c r="J22" s="10">
        <f t="shared" si="1"/>
        <v>43389</v>
      </c>
      <c r="K22" s="11"/>
      <c r="L22" s="11"/>
      <c r="M22" s="11"/>
      <c r="N22" s="11"/>
      <c r="O22" s="11"/>
      <c r="P22" s="11"/>
      <c r="Q22" s="10">
        <f t="shared" si="2"/>
        <v>43420</v>
      </c>
      <c r="R22" s="11"/>
      <c r="S22" s="11"/>
      <c r="T22" s="11"/>
      <c r="U22" s="11"/>
      <c r="V22" s="11"/>
      <c r="W22" s="11"/>
      <c r="X22" s="10">
        <f t="shared" si="3"/>
        <v>43450</v>
      </c>
      <c r="Y22" s="11"/>
      <c r="Z22" s="11"/>
      <c r="AA22" s="11"/>
      <c r="AB22" s="11"/>
      <c r="AC22" s="11"/>
      <c r="AD22" s="11"/>
      <c r="AE22" s="10">
        <f t="shared" si="4"/>
        <v>43481</v>
      </c>
      <c r="AF22" s="11"/>
      <c r="AG22" s="11"/>
      <c r="AH22" s="11"/>
      <c r="AI22" s="11"/>
      <c r="AJ22" s="11"/>
      <c r="AK22" s="11"/>
      <c r="AL22" s="10">
        <f t="shared" si="5"/>
        <v>43512</v>
      </c>
      <c r="AM22" s="11"/>
      <c r="AN22" s="11"/>
      <c r="AO22" s="11"/>
      <c r="AP22" s="11"/>
      <c r="AQ22" s="11"/>
      <c r="AR22" s="11"/>
      <c r="AS22" s="10">
        <f t="shared" si="6"/>
        <v>43540</v>
      </c>
      <c r="AT22" s="11"/>
      <c r="AU22" s="11"/>
      <c r="AV22" s="11"/>
      <c r="AW22" s="11"/>
      <c r="AX22" s="11"/>
      <c r="AY22" s="11"/>
      <c r="AZ22" s="10">
        <f t="shared" si="7"/>
        <v>43571</v>
      </c>
      <c r="BA22" s="11"/>
      <c r="BB22" s="11"/>
      <c r="BC22" s="11"/>
      <c r="BD22" s="11"/>
      <c r="BE22" s="11"/>
      <c r="BF22" s="11"/>
      <c r="BG22" s="10">
        <f t="shared" si="8"/>
        <v>43601</v>
      </c>
      <c r="BH22" s="11"/>
      <c r="BI22" s="11"/>
      <c r="BJ22" s="11"/>
      <c r="BK22" s="11"/>
      <c r="BL22" s="11"/>
      <c r="BM22" s="11"/>
      <c r="BN22" s="10">
        <f t="shared" si="9"/>
        <v>43632</v>
      </c>
      <c r="BO22" s="11"/>
      <c r="BP22" s="11"/>
      <c r="BQ22" s="11"/>
      <c r="BR22" s="11"/>
      <c r="BS22" s="11"/>
      <c r="BT22" s="11"/>
      <c r="BU22" s="10">
        <f t="shared" si="10"/>
        <v>43662</v>
      </c>
      <c r="BV22" s="11"/>
      <c r="BW22" s="11"/>
      <c r="BX22" s="11"/>
      <c r="BY22" s="11"/>
      <c r="BZ22" s="11"/>
      <c r="CA22" s="11"/>
    </row>
    <row r="23" spans="2:79" ht="15" customHeight="1" x14ac:dyDescent="0.25">
      <c r="B23">
        <v>17</v>
      </c>
      <c r="C23" s="10">
        <f t="shared" si="0"/>
        <v>43360</v>
      </c>
      <c r="D23" s="11"/>
      <c r="E23" s="11"/>
      <c r="F23" s="11"/>
      <c r="G23" s="11"/>
      <c r="H23" s="11"/>
      <c r="I23" s="11"/>
      <c r="J23" s="10">
        <f t="shared" si="1"/>
        <v>43390</v>
      </c>
      <c r="K23" s="11"/>
      <c r="L23" s="11"/>
      <c r="M23" s="11"/>
      <c r="N23" s="11"/>
      <c r="O23" s="11"/>
      <c r="P23" s="11"/>
      <c r="Q23" s="10">
        <f t="shared" si="2"/>
        <v>43421</v>
      </c>
      <c r="R23" s="11"/>
      <c r="S23" s="11"/>
      <c r="T23" s="11"/>
      <c r="U23" s="11"/>
      <c r="V23" s="11"/>
      <c r="W23" s="11"/>
      <c r="X23" s="10">
        <f t="shared" si="3"/>
        <v>43451</v>
      </c>
      <c r="Y23" s="11"/>
      <c r="Z23" s="11"/>
      <c r="AA23" s="11"/>
      <c r="AB23" s="11"/>
      <c r="AC23" s="11"/>
      <c r="AD23" s="11"/>
      <c r="AE23" s="10">
        <f t="shared" si="4"/>
        <v>43482</v>
      </c>
      <c r="AF23" s="11"/>
      <c r="AG23" s="11"/>
      <c r="AH23" s="11"/>
      <c r="AI23" s="11"/>
      <c r="AJ23" s="11"/>
      <c r="AK23" s="11"/>
      <c r="AL23" s="10">
        <f t="shared" si="5"/>
        <v>43513</v>
      </c>
      <c r="AM23" s="11"/>
      <c r="AN23" s="11"/>
      <c r="AO23" s="11"/>
      <c r="AP23" s="11"/>
      <c r="AQ23" s="11"/>
      <c r="AR23" s="11"/>
      <c r="AS23" s="10">
        <f t="shared" si="6"/>
        <v>43541</v>
      </c>
      <c r="AT23" s="11"/>
      <c r="AU23" s="11"/>
      <c r="AV23" s="11"/>
      <c r="AW23" s="11"/>
      <c r="AX23" s="11"/>
      <c r="AY23" s="11"/>
      <c r="AZ23" s="10">
        <f t="shared" si="7"/>
        <v>43572</v>
      </c>
      <c r="BA23" s="11"/>
      <c r="BB23" s="11"/>
      <c r="BC23" s="11"/>
      <c r="BD23" s="11"/>
      <c r="BE23" s="11"/>
      <c r="BF23" s="11"/>
      <c r="BG23" s="10">
        <f t="shared" si="8"/>
        <v>43602</v>
      </c>
      <c r="BH23" s="11"/>
      <c r="BI23" s="11"/>
      <c r="BJ23" s="11"/>
      <c r="BK23" s="11"/>
      <c r="BL23" s="11"/>
      <c r="BM23" s="11"/>
      <c r="BN23" s="10">
        <f t="shared" si="9"/>
        <v>43633</v>
      </c>
      <c r="BO23" s="11"/>
      <c r="BP23" s="11"/>
      <c r="BQ23" s="11"/>
      <c r="BR23" s="11"/>
      <c r="BS23" s="11"/>
      <c r="BT23" s="11"/>
      <c r="BU23" s="10">
        <f t="shared" si="10"/>
        <v>43663</v>
      </c>
      <c r="BV23" s="11"/>
      <c r="BW23" s="11"/>
      <c r="BX23" s="11"/>
      <c r="BY23" s="11"/>
      <c r="BZ23" s="11"/>
      <c r="CA23" s="11"/>
    </row>
    <row r="24" spans="2:79" ht="15" customHeight="1" x14ac:dyDescent="0.25">
      <c r="B24">
        <v>18</v>
      </c>
      <c r="C24" s="10">
        <f t="shared" si="0"/>
        <v>43361</v>
      </c>
      <c r="D24" s="11"/>
      <c r="E24" s="11"/>
      <c r="F24" s="11"/>
      <c r="G24" s="11"/>
      <c r="H24" s="11"/>
      <c r="I24" s="11"/>
      <c r="J24" s="10">
        <f t="shared" si="1"/>
        <v>43391</v>
      </c>
      <c r="K24" s="11"/>
      <c r="L24" s="11"/>
      <c r="M24" s="11"/>
      <c r="N24" s="11"/>
      <c r="O24" s="11"/>
      <c r="P24" s="11"/>
      <c r="Q24" s="10">
        <f t="shared" si="2"/>
        <v>43422</v>
      </c>
      <c r="R24" s="11"/>
      <c r="S24" s="11"/>
      <c r="T24" s="11"/>
      <c r="U24" s="11"/>
      <c r="V24" s="11"/>
      <c r="W24" s="11"/>
      <c r="X24" s="10">
        <f t="shared" si="3"/>
        <v>43452</v>
      </c>
      <c r="Y24" s="11"/>
      <c r="Z24" s="11"/>
      <c r="AA24" s="11"/>
      <c r="AB24" s="11"/>
      <c r="AC24" s="11"/>
      <c r="AD24" s="11"/>
      <c r="AE24" s="10">
        <f t="shared" si="4"/>
        <v>43483</v>
      </c>
      <c r="AF24" s="11"/>
      <c r="AG24" s="11"/>
      <c r="AH24" s="11"/>
      <c r="AI24" s="11"/>
      <c r="AJ24" s="11"/>
      <c r="AK24" s="11"/>
      <c r="AL24" s="10">
        <f t="shared" si="5"/>
        <v>43514</v>
      </c>
      <c r="AM24" s="11"/>
      <c r="AN24" s="11"/>
      <c r="AO24" s="11"/>
      <c r="AP24" s="11"/>
      <c r="AQ24" s="11"/>
      <c r="AR24" s="11"/>
      <c r="AS24" s="10">
        <f t="shared" si="6"/>
        <v>43542</v>
      </c>
      <c r="AT24" s="11"/>
      <c r="AU24" s="11"/>
      <c r="AV24" s="11"/>
      <c r="AW24" s="11"/>
      <c r="AX24" s="11"/>
      <c r="AY24" s="11"/>
      <c r="AZ24" s="10">
        <f t="shared" si="7"/>
        <v>43573</v>
      </c>
      <c r="BA24" s="11"/>
      <c r="BB24" s="11"/>
      <c r="BC24" s="11"/>
      <c r="BD24" s="11"/>
      <c r="BE24" s="11"/>
      <c r="BF24" s="11"/>
      <c r="BG24" s="10">
        <f t="shared" si="8"/>
        <v>43603</v>
      </c>
      <c r="BH24" s="11"/>
      <c r="BI24" s="11"/>
      <c r="BJ24" s="11"/>
      <c r="BK24" s="11"/>
      <c r="BL24" s="11"/>
      <c r="BM24" s="11"/>
      <c r="BN24" s="10">
        <f t="shared" si="9"/>
        <v>43634</v>
      </c>
      <c r="BO24" s="11"/>
      <c r="BP24" s="11"/>
      <c r="BQ24" s="11"/>
      <c r="BR24" s="11"/>
      <c r="BS24" s="11"/>
      <c r="BT24" s="11"/>
      <c r="BU24" s="10">
        <f t="shared" si="10"/>
        <v>43664</v>
      </c>
      <c r="BV24" s="11"/>
      <c r="BW24" s="11"/>
      <c r="BX24" s="11"/>
      <c r="BY24" s="11"/>
      <c r="BZ24" s="11"/>
      <c r="CA24" s="11"/>
    </row>
    <row r="25" spans="2:79" ht="15" customHeight="1" x14ac:dyDescent="0.25">
      <c r="B25">
        <v>19</v>
      </c>
      <c r="C25" s="10">
        <f t="shared" si="0"/>
        <v>43362</v>
      </c>
      <c r="D25" s="11"/>
      <c r="E25" s="11"/>
      <c r="F25" s="11"/>
      <c r="G25" s="11"/>
      <c r="H25" s="11"/>
      <c r="I25" s="11"/>
      <c r="J25" s="10">
        <f t="shared" si="1"/>
        <v>43392</v>
      </c>
      <c r="K25" s="11"/>
      <c r="L25" s="11"/>
      <c r="M25" s="11"/>
      <c r="N25" s="11"/>
      <c r="O25" s="11"/>
      <c r="P25" s="11"/>
      <c r="Q25" s="10">
        <f t="shared" si="2"/>
        <v>43423</v>
      </c>
      <c r="R25" s="11"/>
      <c r="S25" s="11"/>
      <c r="T25" s="11"/>
      <c r="U25" s="11"/>
      <c r="V25" s="11"/>
      <c r="W25" s="11"/>
      <c r="X25" s="10">
        <f t="shared" si="3"/>
        <v>43453</v>
      </c>
      <c r="Y25" s="11"/>
      <c r="Z25" s="11"/>
      <c r="AA25" s="11"/>
      <c r="AB25" s="11"/>
      <c r="AC25" s="11"/>
      <c r="AD25" s="11"/>
      <c r="AE25" s="10">
        <f t="shared" si="4"/>
        <v>43484</v>
      </c>
      <c r="AF25" s="11"/>
      <c r="AG25" s="11"/>
      <c r="AH25" s="11"/>
      <c r="AI25" s="11"/>
      <c r="AJ25" s="11"/>
      <c r="AK25" s="11"/>
      <c r="AL25" s="10">
        <f t="shared" si="5"/>
        <v>43515</v>
      </c>
      <c r="AM25" s="11"/>
      <c r="AN25" s="11"/>
      <c r="AO25" s="11"/>
      <c r="AP25" s="11"/>
      <c r="AQ25" s="11"/>
      <c r="AR25" s="11"/>
      <c r="AS25" s="10">
        <f t="shared" si="6"/>
        <v>43543</v>
      </c>
      <c r="AT25" s="11"/>
      <c r="AU25" s="11"/>
      <c r="AV25" s="11"/>
      <c r="AW25" s="11"/>
      <c r="AX25" s="11"/>
      <c r="AY25" s="11"/>
      <c r="AZ25" s="10">
        <f t="shared" si="7"/>
        <v>43574</v>
      </c>
      <c r="BA25" s="11"/>
      <c r="BB25" s="11"/>
      <c r="BC25" s="11"/>
      <c r="BD25" s="11"/>
      <c r="BE25" s="11"/>
      <c r="BF25" s="11"/>
      <c r="BG25" s="10">
        <f t="shared" si="8"/>
        <v>43604</v>
      </c>
      <c r="BH25" s="11"/>
      <c r="BI25" s="11"/>
      <c r="BJ25" s="11"/>
      <c r="BK25" s="11"/>
      <c r="BL25" s="11"/>
      <c r="BM25" s="11"/>
      <c r="BN25" s="10">
        <f t="shared" si="9"/>
        <v>43635</v>
      </c>
      <c r="BO25" s="11"/>
      <c r="BP25" s="11"/>
      <c r="BQ25" s="11"/>
      <c r="BR25" s="11"/>
      <c r="BS25" s="11"/>
      <c r="BT25" s="11"/>
      <c r="BU25" s="10">
        <f t="shared" si="10"/>
        <v>43665</v>
      </c>
      <c r="BV25" s="11"/>
      <c r="BW25" s="11"/>
      <c r="BX25" s="11"/>
      <c r="BY25" s="11"/>
      <c r="BZ25" s="11"/>
      <c r="CA25" s="11"/>
    </row>
    <row r="26" spans="2:79" ht="15" customHeight="1" x14ac:dyDescent="0.25">
      <c r="B26">
        <v>20</v>
      </c>
      <c r="C26" s="10">
        <f t="shared" si="0"/>
        <v>43363</v>
      </c>
      <c r="D26" s="11"/>
      <c r="E26" s="11"/>
      <c r="F26" s="11"/>
      <c r="G26" s="11"/>
      <c r="H26" s="11"/>
      <c r="I26" s="11"/>
      <c r="J26" s="10">
        <f t="shared" si="1"/>
        <v>43393</v>
      </c>
      <c r="K26" s="11"/>
      <c r="L26" s="11"/>
      <c r="M26" s="11"/>
      <c r="N26" s="11"/>
      <c r="O26" s="11"/>
      <c r="P26" s="11"/>
      <c r="Q26" s="10">
        <f t="shared" si="2"/>
        <v>43424</v>
      </c>
      <c r="R26" s="11"/>
      <c r="S26" s="11"/>
      <c r="T26" s="11"/>
      <c r="U26" s="11"/>
      <c r="V26" s="11"/>
      <c r="W26" s="11"/>
      <c r="X26" s="10">
        <f t="shared" si="3"/>
        <v>43454</v>
      </c>
      <c r="Y26" s="11"/>
      <c r="Z26" s="11"/>
      <c r="AA26" s="11"/>
      <c r="AB26" s="11"/>
      <c r="AC26" s="11"/>
      <c r="AD26" s="11"/>
      <c r="AE26" s="10">
        <f t="shared" si="4"/>
        <v>43485</v>
      </c>
      <c r="AF26" s="11"/>
      <c r="AG26" s="11"/>
      <c r="AH26" s="11"/>
      <c r="AI26" s="11"/>
      <c r="AJ26" s="11"/>
      <c r="AK26" s="11"/>
      <c r="AL26" s="10">
        <f t="shared" si="5"/>
        <v>43516</v>
      </c>
      <c r="AM26" s="11"/>
      <c r="AN26" s="11"/>
      <c r="AO26" s="11"/>
      <c r="AP26" s="11"/>
      <c r="AQ26" s="11"/>
      <c r="AR26" s="11"/>
      <c r="AS26" s="10">
        <f t="shared" si="6"/>
        <v>43544</v>
      </c>
      <c r="AT26" s="11"/>
      <c r="AU26" s="11"/>
      <c r="AV26" s="11"/>
      <c r="AW26" s="11"/>
      <c r="AX26" s="11"/>
      <c r="AY26" s="11"/>
      <c r="AZ26" s="10">
        <f t="shared" si="7"/>
        <v>43575</v>
      </c>
      <c r="BA26" s="11"/>
      <c r="BB26" s="11"/>
      <c r="BC26" s="11"/>
      <c r="BD26" s="11"/>
      <c r="BE26" s="11"/>
      <c r="BF26" s="11"/>
      <c r="BG26" s="10">
        <f t="shared" si="8"/>
        <v>43605</v>
      </c>
      <c r="BH26" s="11"/>
      <c r="BI26" s="11"/>
      <c r="BJ26" s="11"/>
      <c r="BK26" s="11"/>
      <c r="BL26" s="11"/>
      <c r="BM26" s="11"/>
      <c r="BN26" s="10">
        <f t="shared" si="9"/>
        <v>43636</v>
      </c>
      <c r="BO26" s="11"/>
      <c r="BP26" s="11"/>
      <c r="BQ26" s="11"/>
      <c r="BR26" s="11"/>
      <c r="BS26" s="11"/>
      <c r="BT26" s="11"/>
      <c r="BU26" s="10">
        <f t="shared" si="10"/>
        <v>43666</v>
      </c>
      <c r="BV26" s="11"/>
      <c r="BW26" s="11"/>
      <c r="BX26" s="11"/>
      <c r="BY26" s="11"/>
      <c r="BZ26" s="11"/>
      <c r="CA26" s="11"/>
    </row>
    <row r="27" spans="2:79" ht="15" customHeight="1" x14ac:dyDescent="0.25">
      <c r="B27">
        <v>21</v>
      </c>
      <c r="C27" s="10">
        <f t="shared" si="0"/>
        <v>43364</v>
      </c>
      <c r="D27" s="11"/>
      <c r="E27" s="11"/>
      <c r="F27" s="11"/>
      <c r="G27" s="11"/>
      <c r="H27" s="11"/>
      <c r="I27" s="11"/>
      <c r="J27" s="10">
        <f t="shared" si="1"/>
        <v>43394</v>
      </c>
      <c r="K27" s="11"/>
      <c r="L27" s="11"/>
      <c r="M27" s="11"/>
      <c r="N27" s="11"/>
      <c r="O27" s="11"/>
      <c r="P27" s="11"/>
      <c r="Q27" s="10">
        <f t="shared" si="2"/>
        <v>43425</v>
      </c>
      <c r="R27" s="11"/>
      <c r="S27" s="11"/>
      <c r="T27" s="11"/>
      <c r="U27" s="11"/>
      <c r="V27" s="11"/>
      <c r="W27" s="11"/>
      <c r="X27" s="10">
        <f t="shared" si="3"/>
        <v>43455</v>
      </c>
      <c r="Y27" s="11"/>
      <c r="Z27" s="11"/>
      <c r="AA27" s="11"/>
      <c r="AB27" s="11"/>
      <c r="AC27" s="11"/>
      <c r="AD27" s="11"/>
      <c r="AE27" s="10">
        <f t="shared" si="4"/>
        <v>43486</v>
      </c>
      <c r="AF27" s="11"/>
      <c r="AG27" s="11"/>
      <c r="AH27" s="11"/>
      <c r="AI27" s="11"/>
      <c r="AJ27" s="11"/>
      <c r="AK27" s="11"/>
      <c r="AL27" s="10">
        <f t="shared" si="5"/>
        <v>43517</v>
      </c>
      <c r="AM27" s="11"/>
      <c r="AN27" s="11"/>
      <c r="AO27" s="11"/>
      <c r="AP27" s="11"/>
      <c r="AQ27" s="11"/>
      <c r="AR27" s="11"/>
      <c r="AS27" s="10">
        <f t="shared" si="6"/>
        <v>43545</v>
      </c>
      <c r="AT27" s="11"/>
      <c r="AU27" s="11"/>
      <c r="AV27" s="11"/>
      <c r="AW27" s="11"/>
      <c r="AX27" s="11"/>
      <c r="AY27" s="11"/>
      <c r="AZ27" s="10">
        <f t="shared" si="7"/>
        <v>43576</v>
      </c>
      <c r="BA27" s="11"/>
      <c r="BB27" s="11"/>
      <c r="BC27" s="11"/>
      <c r="BD27" s="11"/>
      <c r="BE27" s="11"/>
      <c r="BF27" s="11"/>
      <c r="BG27" s="10">
        <f t="shared" si="8"/>
        <v>43606</v>
      </c>
      <c r="BH27" s="11"/>
      <c r="BI27" s="11"/>
      <c r="BJ27" s="11"/>
      <c r="BK27" s="11"/>
      <c r="BL27" s="11"/>
      <c r="BM27" s="11"/>
      <c r="BN27" s="10">
        <f t="shared" si="9"/>
        <v>43637</v>
      </c>
      <c r="BO27" s="11"/>
      <c r="BP27" s="11"/>
      <c r="BQ27" s="11"/>
      <c r="BR27" s="11"/>
      <c r="BS27" s="11"/>
      <c r="BT27" s="11"/>
      <c r="BU27" s="10">
        <f t="shared" si="10"/>
        <v>43667</v>
      </c>
      <c r="BV27" s="11"/>
      <c r="BW27" s="11"/>
      <c r="BX27" s="11"/>
      <c r="BY27" s="11"/>
      <c r="BZ27" s="11"/>
      <c r="CA27" s="11"/>
    </row>
    <row r="28" spans="2:79" ht="15" customHeight="1" x14ac:dyDescent="0.25">
      <c r="B28">
        <v>22</v>
      </c>
      <c r="C28" s="10">
        <f t="shared" si="0"/>
        <v>43365</v>
      </c>
      <c r="D28" s="11"/>
      <c r="E28" s="11"/>
      <c r="F28" s="11"/>
      <c r="G28" s="11"/>
      <c r="H28" s="11"/>
      <c r="I28" s="11"/>
      <c r="J28" s="10">
        <f t="shared" si="1"/>
        <v>43395</v>
      </c>
      <c r="K28" s="11"/>
      <c r="L28" s="11"/>
      <c r="M28" s="11"/>
      <c r="N28" s="11"/>
      <c r="O28" s="11"/>
      <c r="P28" s="11"/>
      <c r="Q28" s="10">
        <f t="shared" si="2"/>
        <v>43426</v>
      </c>
      <c r="R28" s="11"/>
      <c r="S28" s="11"/>
      <c r="T28" s="11"/>
      <c r="U28" s="11"/>
      <c r="V28" s="11"/>
      <c r="W28" s="11"/>
      <c r="X28" s="10">
        <f t="shared" si="3"/>
        <v>43456</v>
      </c>
      <c r="Y28" s="11"/>
      <c r="Z28" s="11"/>
      <c r="AA28" s="11"/>
      <c r="AB28" s="11"/>
      <c r="AC28" s="11"/>
      <c r="AD28" s="11"/>
      <c r="AE28" s="10">
        <f t="shared" si="4"/>
        <v>43487</v>
      </c>
      <c r="AF28" s="11"/>
      <c r="AG28" s="11"/>
      <c r="AH28" s="11"/>
      <c r="AI28" s="11"/>
      <c r="AJ28" s="11"/>
      <c r="AK28" s="11"/>
      <c r="AL28" s="10">
        <f t="shared" si="5"/>
        <v>43518</v>
      </c>
      <c r="AM28" s="11"/>
      <c r="AN28" s="11"/>
      <c r="AO28" s="11"/>
      <c r="AP28" s="11"/>
      <c r="AQ28" s="11"/>
      <c r="AR28" s="11"/>
      <c r="AS28" s="10">
        <f t="shared" si="6"/>
        <v>43546</v>
      </c>
      <c r="AT28" s="11"/>
      <c r="AU28" s="11"/>
      <c r="AV28" s="11"/>
      <c r="AW28" s="11"/>
      <c r="AX28" s="11"/>
      <c r="AY28" s="11"/>
      <c r="AZ28" s="10">
        <f t="shared" si="7"/>
        <v>43577</v>
      </c>
      <c r="BA28" s="11"/>
      <c r="BB28" s="11"/>
      <c r="BC28" s="11"/>
      <c r="BD28" s="11"/>
      <c r="BE28" s="11"/>
      <c r="BF28" s="11"/>
      <c r="BG28" s="10">
        <f t="shared" si="8"/>
        <v>43607</v>
      </c>
      <c r="BH28" s="11"/>
      <c r="BI28" s="11"/>
      <c r="BJ28" s="11"/>
      <c r="BK28" s="11"/>
      <c r="BL28" s="11"/>
      <c r="BM28" s="11"/>
      <c r="BN28" s="10">
        <f t="shared" si="9"/>
        <v>43638</v>
      </c>
      <c r="BO28" s="11"/>
      <c r="BP28" s="11"/>
      <c r="BQ28" s="11"/>
      <c r="BR28" s="11"/>
      <c r="BS28" s="11"/>
      <c r="BT28" s="11"/>
      <c r="BU28" s="10">
        <f t="shared" si="10"/>
        <v>43668</v>
      </c>
      <c r="BV28" s="11"/>
      <c r="BW28" s="11"/>
      <c r="BX28" s="11"/>
      <c r="BY28" s="11"/>
      <c r="BZ28" s="11"/>
      <c r="CA28" s="11"/>
    </row>
    <row r="29" spans="2:79" ht="15" customHeight="1" x14ac:dyDescent="0.25">
      <c r="B29">
        <v>23</v>
      </c>
      <c r="C29" s="10">
        <f t="shared" si="0"/>
        <v>43366</v>
      </c>
      <c r="D29" s="11"/>
      <c r="E29" s="11"/>
      <c r="F29" s="11"/>
      <c r="G29" s="11"/>
      <c r="H29" s="11"/>
      <c r="I29" s="11"/>
      <c r="J29" s="10">
        <f t="shared" si="1"/>
        <v>43396</v>
      </c>
      <c r="K29" s="11"/>
      <c r="L29" s="11"/>
      <c r="M29" s="11"/>
      <c r="N29" s="11"/>
      <c r="O29" s="11"/>
      <c r="P29" s="11"/>
      <c r="Q29" s="10">
        <f t="shared" si="2"/>
        <v>43427</v>
      </c>
      <c r="R29" s="11"/>
      <c r="S29" s="11"/>
      <c r="T29" s="11"/>
      <c r="U29" s="11"/>
      <c r="V29" s="11"/>
      <c r="W29" s="11"/>
      <c r="X29" s="10">
        <f t="shared" si="3"/>
        <v>43457</v>
      </c>
      <c r="Y29" s="11"/>
      <c r="Z29" s="11"/>
      <c r="AA29" s="11"/>
      <c r="AB29" s="11"/>
      <c r="AC29" s="11"/>
      <c r="AD29" s="11"/>
      <c r="AE29" s="10">
        <f t="shared" si="4"/>
        <v>43488</v>
      </c>
      <c r="AF29" s="11"/>
      <c r="AG29" s="11"/>
      <c r="AH29" s="11"/>
      <c r="AI29" s="11"/>
      <c r="AJ29" s="11"/>
      <c r="AK29" s="11"/>
      <c r="AL29" s="10">
        <f t="shared" si="5"/>
        <v>43519</v>
      </c>
      <c r="AM29" s="11"/>
      <c r="AN29" s="11"/>
      <c r="AO29" s="11"/>
      <c r="AP29" s="11"/>
      <c r="AQ29" s="11"/>
      <c r="AR29" s="11"/>
      <c r="AS29" s="10">
        <f t="shared" si="6"/>
        <v>43547</v>
      </c>
      <c r="AT29" s="11"/>
      <c r="AU29" s="11"/>
      <c r="AV29" s="11"/>
      <c r="AW29" s="11"/>
      <c r="AX29" s="11"/>
      <c r="AY29" s="11"/>
      <c r="AZ29" s="10">
        <f t="shared" si="7"/>
        <v>43578</v>
      </c>
      <c r="BA29" s="11"/>
      <c r="BB29" s="11"/>
      <c r="BC29" s="11"/>
      <c r="BD29" s="11"/>
      <c r="BE29" s="11"/>
      <c r="BF29" s="11"/>
      <c r="BG29" s="10">
        <f t="shared" si="8"/>
        <v>43608</v>
      </c>
      <c r="BH29" s="11"/>
      <c r="BI29" s="11"/>
      <c r="BJ29" s="11"/>
      <c r="BK29" s="11"/>
      <c r="BL29" s="11"/>
      <c r="BM29" s="11"/>
      <c r="BN29" s="10">
        <f t="shared" si="9"/>
        <v>43639</v>
      </c>
      <c r="BO29" s="11"/>
      <c r="BP29" s="11"/>
      <c r="BQ29" s="11"/>
      <c r="BR29" s="11"/>
      <c r="BS29" s="11"/>
      <c r="BT29" s="11"/>
      <c r="BU29" s="10">
        <f t="shared" si="10"/>
        <v>43669</v>
      </c>
      <c r="BV29" s="11"/>
      <c r="BW29" s="11"/>
      <c r="BX29" s="11"/>
      <c r="BY29" s="11"/>
      <c r="BZ29" s="11"/>
      <c r="CA29" s="11"/>
    </row>
    <row r="30" spans="2:79" ht="15" customHeight="1" x14ac:dyDescent="0.25">
      <c r="B30">
        <v>24</v>
      </c>
      <c r="C30" s="10">
        <f t="shared" si="0"/>
        <v>43367</v>
      </c>
      <c r="D30" s="11"/>
      <c r="E30" s="11"/>
      <c r="F30" s="11"/>
      <c r="G30" s="11"/>
      <c r="H30" s="11"/>
      <c r="I30" s="11"/>
      <c r="J30" s="10">
        <f t="shared" si="1"/>
        <v>43397</v>
      </c>
      <c r="K30" s="11"/>
      <c r="L30" s="11"/>
      <c r="M30" s="11"/>
      <c r="N30" s="11"/>
      <c r="O30" s="11"/>
      <c r="P30" s="11"/>
      <c r="Q30" s="10">
        <f t="shared" si="2"/>
        <v>43428</v>
      </c>
      <c r="R30" s="11"/>
      <c r="S30" s="11"/>
      <c r="T30" s="11"/>
      <c r="U30" s="11"/>
      <c r="V30" s="11"/>
      <c r="W30" s="11"/>
      <c r="X30" s="10">
        <f t="shared" si="3"/>
        <v>43458</v>
      </c>
      <c r="Y30" s="11"/>
      <c r="Z30" s="11"/>
      <c r="AA30" s="11"/>
      <c r="AB30" s="11"/>
      <c r="AC30" s="11"/>
      <c r="AD30" s="11"/>
      <c r="AE30" s="10">
        <f t="shared" si="4"/>
        <v>43489</v>
      </c>
      <c r="AF30" s="11"/>
      <c r="AG30" s="11"/>
      <c r="AH30" s="11"/>
      <c r="AI30" s="11"/>
      <c r="AJ30" s="11"/>
      <c r="AK30" s="11"/>
      <c r="AL30" s="10">
        <f t="shared" si="5"/>
        <v>43520</v>
      </c>
      <c r="AM30" s="11"/>
      <c r="AN30" s="11"/>
      <c r="AO30" s="11"/>
      <c r="AP30" s="11"/>
      <c r="AQ30" s="11"/>
      <c r="AR30" s="11"/>
      <c r="AS30" s="10">
        <f t="shared" si="6"/>
        <v>43548</v>
      </c>
      <c r="AT30" s="11"/>
      <c r="AU30" s="11"/>
      <c r="AV30" s="11"/>
      <c r="AW30" s="11"/>
      <c r="AX30" s="11"/>
      <c r="AY30" s="11"/>
      <c r="AZ30" s="10">
        <f t="shared" si="7"/>
        <v>43579</v>
      </c>
      <c r="BA30" s="11"/>
      <c r="BB30" s="11"/>
      <c r="BC30" s="11"/>
      <c r="BD30" s="11"/>
      <c r="BE30" s="11"/>
      <c r="BF30" s="11"/>
      <c r="BG30" s="10">
        <f t="shared" si="8"/>
        <v>43609</v>
      </c>
      <c r="BH30" s="11"/>
      <c r="BI30" s="11"/>
      <c r="BJ30" s="11"/>
      <c r="BK30" s="11"/>
      <c r="BL30" s="11"/>
      <c r="BM30" s="11"/>
      <c r="BN30" s="10">
        <f t="shared" si="9"/>
        <v>43640</v>
      </c>
      <c r="BO30" s="11"/>
      <c r="BP30" s="11"/>
      <c r="BQ30" s="11"/>
      <c r="BR30" s="11"/>
      <c r="BS30" s="11"/>
      <c r="BT30" s="11"/>
      <c r="BU30" s="10">
        <f t="shared" si="10"/>
        <v>43670</v>
      </c>
      <c r="BV30" s="11"/>
      <c r="BW30" s="11"/>
      <c r="BX30" s="11"/>
      <c r="BY30" s="11"/>
      <c r="BZ30" s="11"/>
      <c r="CA30" s="11"/>
    </row>
    <row r="31" spans="2:79" ht="15" customHeight="1" x14ac:dyDescent="0.25">
      <c r="B31">
        <v>25</v>
      </c>
      <c r="C31" s="10">
        <f t="shared" si="0"/>
        <v>43368</v>
      </c>
      <c r="D31" s="11"/>
      <c r="E31" s="11"/>
      <c r="F31" s="11"/>
      <c r="G31" s="11"/>
      <c r="H31" s="11"/>
      <c r="I31" s="11"/>
      <c r="J31" s="10">
        <f t="shared" si="1"/>
        <v>43398</v>
      </c>
      <c r="K31" s="11"/>
      <c r="L31" s="11"/>
      <c r="M31" s="11"/>
      <c r="N31" s="11"/>
      <c r="O31" s="11"/>
      <c r="P31" s="11"/>
      <c r="Q31" s="10">
        <f t="shared" si="2"/>
        <v>43429</v>
      </c>
      <c r="R31" s="11"/>
      <c r="S31" s="11"/>
      <c r="T31" s="11"/>
      <c r="U31" s="11"/>
      <c r="V31" s="11"/>
      <c r="W31" s="11"/>
      <c r="X31" s="10">
        <f t="shared" si="3"/>
        <v>43459</v>
      </c>
      <c r="Y31" s="11"/>
      <c r="Z31" s="11"/>
      <c r="AA31" s="11"/>
      <c r="AB31" s="11"/>
      <c r="AC31" s="11"/>
      <c r="AD31" s="11"/>
      <c r="AE31" s="10">
        <f t="shared" si="4"/>
        <v>43490</v>
      </c>
      <c r="AF31" s="11"/>
      <c r="AG31" s="11"/>
      <c r="AH31" s="11"/>
      <c r="AI31" s="11"/>
      <c r="AJ31" s="11"/>
      <c r="AK31" s="11"/>
      <c r="AL31" s="10">
        <f t="shared" si="5"/>
        <v>43521</v>
      </c>
      <c r="AM31" s="11"/>
      <c r="AN31" s="11"/>
      <c r="AO31" s="11"/>
      <c r="AP31" s="11"/>
      <c r="AQ31" s="11"/>
      <c r="AR31" s="11"/>
      <c r="AS31" s="10">
        <f t="shared" si="6"/>
        <v>43549</v>
      </c>
      <c r="AT31" s="11"/>
      <c r="AU31" s="11"/>
      <c r="AV31" s="11"/>
      <c r="AW31" s="11"/>
      <c r="AX31" s="11"/>
      <c r="AY31" s="11"/>
      <c r="AZ31" s="10">
        <f t="shared" si="7"/>
        <v>43580</v>
      </c>
      <c r="BA31" s="11"/>
      <c r="BB31" s="11"/>
      <c r="BC31" s="11"/>
      <c r="BD31" s="11"/>
      <c r="BE31" s="11"/>
      <c r="BF31" s="11"/>
      <c r="BG31" s="10">
        <f t="shared" si="8"/>
        <v>43610</v>
      </c>
      <c r="BH31" s="11"/>
      <c r="BI31" s="11"/>
      <c r="BJ31" s="11"/>
      <c r="BK31" s="11"/>
      <c r="BL31" s="11"/>
      <c r="BM31" s="11"/>
      <c r="BN31" s="10">
        <f t="shared" si="9"/>
        <v>43641</v>
      </c>
      <c r="BO31" s="11"/>
      <c r="BP31" s="11"/>
      <c r="BQ31" s="11"/>
      <c r="BR31" s="11"/>
      <c r="BS31" s="11"/>
      <c r="BT31" s="11"/>
      <c r="BU31" s="10">
        <f t="shared" si="10"/>
        <v>43671</v>
      </c>
      <c r="BV31" s="11"/>
      <c r="BW31" s="11"/>
      <c r="BX31" s="11"/>
      <c r="BY31" s="11"/>
      <c r="BZ31" s="11"/>
      <c r="CA31" s="11"/>
    </row>
    <row r="32" spans="2:79" ht="15" customHeight="1" x14ac:dyDescent="0.25">
      <c r="B32">
        <v>26</v>
      </c>
      <c r="C32" s="10">
        <f t="shared" si="0"/>
        <v>43369</v>
      </c>
      <c r="D32" s="11"/>
      <c r="E32" s="11"/>
      <c r="F32" s="11"/>
      <c r="G32" s="11"/>
      <c r="H32" s="11"/>
      <c r="I32" s="11"/>
      <c r="J32" s="10">
        <f t="shared" si="1"/>
        <v>43399</v>
      </c>
      <c r="K32" s="11"/>
      <c r="L32" s="11"/>
      <c r="M32" s="11"/>
      <c r="N32" s="11"/>
      <c r="O32" s="11"/>
      <c r="P32" s="11"/>
      <c r="Q32" s="10">
        <f t="shared" si="2"/>
        <v>43430</v>
      </c>
      <c r="R32" s="11"/>
      <c r="S32" s="11"/>
      <c r="T32" s="11"/>
      <c r="U32" s="11"/>
      <c r="V32" s="11"/>
      <c r="W32" s="11"/>
      <c r="X32" s="10">
        <f t="shared" si="3"/>
        <v>43460</v>
      </c>
      <c r="Y32" s="11"/>
      <c r="Z32" s="11"/>
      <c r="AA32" s="11"/>
      <c r="AB32" s="11"/>
      <c r="AC32" s="11"/>
      <c r="AD32" s="11"/>
      <c r="AE32" s="10">
        <f t="shared" si="4"/>
        <v>43491</v>
      </c>
      <c r="AF32" s="11"/>
      <c r="AG32" s="11"/>
      <c r="AH32" s="11"/>
      <c r="AI32" s="11"/>
      <c r="AJ32" s="11"/>
      <c r="AK32" s="11"/>
      <c r="AL32" s="10">
        <f t="shared" si="5"/>
        <v>43522</v>
      </c>
      <c r="AM32" s="11"/>
      <c r="AN32" s="11"/>
      <c r="AO32" s="11"/>
      <c r="AP32" s="11"/>
      <c r="AQ32" s="11"/>
      <c r="AR32" s="11"/>
      <c r="AS32" s="10">
        <f t="shared" si="6"/>
        <v>43550</v>
      </c>
      <c r="AT32" s="11"/>
      <c r="AU32" s="11"/>
      <c r="AV32" s="11"/>
      <c r="AW32" s="11"/>
      <c r="AX32" s="11"/>
      <c r="AY32" s="11"/>
      <c r="AZ32" s="10">
        <f t="shared" si="7"/>
        <v>43581</v>
      </c>
      <c r="BA32" s="11"/>
      <c r="BB32" s="11"/>
      <c r="BC32" s="11"/>
      <c r="BD32" s="11"/>
      <c r="BE32" s="11"/>
      <c r="BF32" s="11"/>
      <c r="BG32" s="10">
        <f t="shared" si="8"/>
        <v>43611</v>
      </c>
      <c r="BH32" s="11"/>
      <c r="BI32" s="11"/>
      <c r="BJ32" s="11"/>
      <c r="BK32" s="11"/>
      <c r="BL32" s="11"/>
      <c r="BM32" s="11"/>
      <c r="BN32" s="10">
        <f t="shared" si="9"/>
        <v>43642</v>
      </c>
      <c r="BO32" s="11"/>
      <c r="BP32" s="11"/>
      <c r="BQ32" s="11"/>
      <c r="BR32" s="11"/>
      <c r="BS32" s="11"/>
      <c r="BT32" s="11"/>
      <c r="BU32" s="10">
        <f t="shared" si="10"/>
        <v>43672</v>
      </c>
      <c r="BV32" s="11"/>
      <c r="BW32" s="11"/>
      <c r="BX32" s="11"/>
      <c r="BY32" s="11"/>
      <c r="BZ32" s="11"/>
      <c r="CA32" s="11"/>
    </row>
    <row r="33" spans="2:79" ht="15" customHeight="1" x14ac:dyDescent="0.25">
      <c r="B33">
        <v>27</v>
      </c>
      <c r="C33" s="10">
        <f t="shared" si="0"/>
        <v>43370</v>
      </c>
      <c r="D33" s="11"/>
      <c r="E33" s="11"/>
      <c r="F33" s="11"/>
      <c r="G33" s="11"/>
      <c r="H33" s="11"/>
      <c r="I33" s="11"/>
      <c r="J33" s="10">
        <f t="shared" si="1"/>
        <v>43400</v>
      </c>
      <c r="K33" s="11"/>
      <c r="L33" s="11"/>
      <c r="M33" s="11"/>
      <c r="N33" s="11"/>
      <c r="O33" s="11"/>
      <c r="P33" s="11"/>
      <c r="Q33" s="10">
        <f t="shared" si="2"/>
        <v>43431</v>
      </c>
      <c r="R33" s="11"/>
      <c r="S33" s="11"/>
      <c r="T33" s="11"/>
      <c r="U33" s="11"/>
      <c r="V33" s="11"/>
      <c r="W33" s="11"/>
      <c r="X33" s="10">
        <f t="shared" si="3"/>
        <v>43461</v>
      </c>
      <c r="Y33" s="11"/>
      <c r="Z33" s="11"/>
      <c r="AA33" s="11"/>
      <c r="AB33" s="11"/>
      <c r="AC33" s="11"/>
      <c r="AD33" s="11"/>
      <c r="AE33" s="10">
        <f t="shared" si="4"/>
        <v>43492</v>
      </c>
      <c r="AF33" s="11"/>
      <c r="AG33" s="11"/>
      <c r="AH33" s="11"/>
      <c r="AI33" s="11"/>
      <c r="AJ33" s="11"/>
      <c r="AK33" s="11"/>
      <c r="AL33" s="10">
        <f t="shared" si="5"/>
        <v>43523</v>
      </c>
      <c r="AM33" s="11"/>
      <c r="AN33" s="11"/>
      <c r="AO33" s="11"/>
      <c r="AP33" s="11"/>
      <c r="AQ33" s="11"/>
      <c r="AR33" s="11"/>
      <c r="AS33" s="10">
        <f t="shared" si="6"/>
        <v>43551</v>
      </c>
      <c r="AT33" s="11"/>
      <c r="AU33" s="11"/>
      <c r="AV33" s="11"/>
      <c r="AW33" s="11"/>
      <c r="AX33" s="11"/>
      <c r="AY33" s="11"/>
      <c r="AZ33" s="10">
        <f t="shared" si="7"/>
        <v>43582</v>
      </c>
      <c r="BA33" s="11"/>
      <c r="BB33" s="11"/>
      <c r="BC33" s="11"/>
      <c r="BD33" s="11"/>
      <c r="BE33" s="11"/>
      <c r="BF33" s="11"/>
      <c r="BG33" s="10">
        <f t="shared" si="8"/>
        <v>43612</v>
      </c>
      <c r="BH33" s="11"/>
      <c r="BI33" s="11"/>
      <c r="BJ33" s="11"/>
      <c r="BK33" s="11"/>
      <c r="BL33" s="11"/>
      <c r="BM33" s="11"/>
      <c r="BN33" s="10">
        <f t="shared" si="9"/>
        <v>43643</v>
      </c>
      <c r="BO33" s="11"/>
      <c r="BP33" s="11"/>
      <c r="BQ33" s="11"/>
      <c r="BR33" s="11"/>
      <c r="BS33" s="11"/>
      <c r="BT33" s="11"/>
      <c r="BU33" s="10">
        <f t="shared" si="10"/>
        <v>43673</v>
      </c>
      <c r="BV33" s="11"/>
      <c r="BW33" s="11"/>
      <c r="BX33" s="11"/>
      <c r="BY33" s="11"/>
      <c r="BZ33" s="11"/>
      <c r="CA33" s="11"/>
    </row>
    <row r="34" spans="2:79" ht="15" customHeight="1" x14ac:dyDescent="0.25">
      <c r="B34">
        <v>28</v>
      </c>
      <c r="C34" s="10">
        <f t="shared" si="0"/>
        <v>43371</v>
      </c>
      <c r="D34" s="11"/>
      <c r="E34" s="11"/>
      <c r="F34" s="11"/>
      <c r="G34" s="11"/>
      <c r="H34" s="11"/>
      <c r="I34" s="11"/>
      <c r="J34" s="10">
        <f t="shared" si="1"/>
        <v>43401</v>
      </c>
      <c r="K34" s="11"/>
      <c r="L34" s="11"/>
      <c r="M34" s="11"/>
      <c r="N34" s="11"/>
      <c r="O34" s="11"/>
      <c r="P34" s="11"/>
      <c r="Q34" s="10">
        <f t="shared" si="2"/>
        <v>43432</v>
      </c>
      <c r="R34" s="11"/>
      <c r="S34" s="11"/>
      <c r="T34" s="11"/>
      <c r="U34" s="11"/>
      <c r="V34" s="11"/>
      <c r="W34" s="11"/>
      <c r="X34" s="10">
        <f t="shared" si="3"/>
        <v>43462</v>
      </c>
      <c r="Y34" s="11"/>
      <c r="Z34" s="11"/>
      <c r="AA34" s="11"/>
      <c r="AB34" s="11"/>
      <c r="AC34" s="11"/>
      <c r="AD34" s="11"/>
      <c r="AE34" s="10">
        <f t="shared" si="4"/>
        <v>43493</v>
      </c>
      <c r="AF34" s="11"/>
      <c r="AG34" s="11"/>
      <c r="AH34" s="11"/>
      <c r="AI34" s="11"/>
      <c r="AJ34" s="11"/>
      <c r="AK34" s="11"/>
      <c r="AL34" s="10">
        <f t="shared" si="5"/>
        <v>43524</v>
      </c>
      <c r="AM34" s="11"/>
      <c r="AN34" s="11"/>
      <c r="AO34" s="11"/>
      <c r="AP34" s="11"/>
      <c r="AQ34" s="11"/>
      <c r="AR34" s="11"/>
      <c r="AS34" s="10">
        <f t="shared" si="6"/>
        <v>43552</v>
      </c>
      <c r="AT34" s="11"/>
      <c r="AU34" s="11"/>
      <c r="AV34" s="11"/>
      <c r="AW34" s="11"/>
      <c r="AX34" s="11"/>
      <c r="AY34" s="11"/>
      <c r="AZ34" s="10">
        <f t="shared" si="7"/>
        <v>43583</v>
      </c>
      <c r="BA34" s="11"/>
      <c r="BB34" s="11"/>
      <c r="BC34" s="11"/>
      <c r="BD34" s="11"/>
      <c r="BE34" s="11"/>
      <c r="BF34" s="11"/>
      <c r="BG34" s="10">
        <f t="shared" si="8"/>
        <v>43613</v>
      </c>
      <c r="BH34" s="11"/>
      <c r="BI34" s="11"/>
      <c r="BJ34" s="11"/>
      <c r="BK34" s="11"/>
      <c r="BL34" s="11"/>
      <c r="BM34" s="11"/>
      <c r="BN34" s="10">
        <f t="shared" si="9"/>
        <v>43644</v>
      </c>
      <c r="BO34" s="11"/>
      <c r="BP34" s="11"/>
      <c r="BQ34" s="11"/>
      <c r="BR34" s="11"/>
      <c r="BS34" s="11"/>
      <c r="BT34" s="11"/>
      <c r="BU34" s="10">
        <f t="shared" si="10"/>
        <v>43674</v>
      </c>
      <c r="BV34" s="11"/>
      <c r="BW34" s="11"/>
      <c r="BX34" s="11"/>
      <c r="BY34" s="11"/>
      <c r="BZ34" s="11"/>
      <c r="CA34" s="11"/>
    </row>
    <row r="35" spans="2:79" ht="15" customHeight="1" x14ac:dyDescent="0.25">
      <c r="B35">
        <v>29</v>
      </c>
      <c r="C35" s="10">
        <f t="shared" si="0"/>
        <v>43372</v>
      </c>
      <c r="D35" s="11"/>
      <c r="E35" s="11"/>
      <c r="F35" s="11"/>
      <c r="G35" s="11"/>
      <c r="H35" s="11"/>
      <c r="I35" s="11"/>
      <c r="J35" s="10">
        <f t="shared" si="1"/>
        <v>43402</v>
      </c>
      <c r="K35" s="11"/>
      <c r="L35" s="11"/>
      <c r="M35" s="11"/>
      <c r="N35" s="11"/>
      <c r="O35" s="11"/>
      <c r="P35" s="11"/>
      <c r="Q35" s="10">
        <f t="shared" si="2"/>
        <v>43433</v>
      </c>
      <c r="R35" s="11"/>
      <c r="S35" s="11"/>
      <c r="T35" s="11"/>
      <c r="U35" s="11"/>
      <c r="V35" s="11"/>
      <c r="W35" s="11"/>
      <c r="X35" s="10">
        <f t="shared" si="3"/>
        <v>43463</v>
      </c>
      <c r="Y35" s="11"/>
      <c r="Z35" s="11"/>
      <c r="AA35" s="11"/>
      <c r="AB35" s="11"/>
      <c r="AC35" s="11"/>
      <c r="AD35" s="11"/>
      <c r="AE35" s="10">
        <f t="shared" si="4"/>
        <v>43494</v>
      </c>
      <c r="AF35" s="11"/>
      <c r="AG35" s="11"/>
      <c r="AH35" s="11"/>
      <c r="AI35" s="11"/>
      <c r="AJ35" s="11"/>
      <c r="AK35" s="11"/>
      <c r="AL35" s="10" t="str">
        <f t="shared" si="5"/>
        <v/>
      </c>
      <c r="AM35" s="11"/>
      <c r="AN35" s="11"/>
      <c r="AO35" s="11"/>
      <c r="AP35" s="11"/>
      <c r="AQ35" s="11"/>
      <c r="AR35" s="11"/>
      <c r="AS35" s="10">
        <f t="shared" si="6"/>
        <v>43553</v>
      </c>
      <c r="AT35" s="11"/>
      <c r="AU35" s="11"/>
      <c r="AV35" s="11"/>
      <c r="AW35" s="11"/>
      <c r="AX35" s="11"/>
      <c r="AY35" s="11"/>
      <c r="AZ35" s="10">
        <f t="shared" si="7"/>
        <v>43584</v>
      </c>
      <c r="BA35" s="11"/>
      <c r="BB35" s="11"/>
      <c r="BC35" s="11"/>
      <c r="BD35" s="11"/>
      <c r="BE35" s="11"/>
      <c r="BF35" s="11"/>
      <c r="BG35" s="10">
        <f t="shared" si="8"/>
        <v>43614</v>
      </c>
      <c r="BH35" s="11"/>
      <c r="BI35" s="11"/>
      <c r="BJ35" s="11"/>
      <c r="BK35" s="11"/>
      <c r="BL35" s="11"/>
      <c r="BM35" s="11"/>
      <c r="BN35" s="10">
        <f t="shared" si="9"/>
        <v>43645</v>
      </c>
      <c r="BO35" s="11"/>
      <c r="BP35" s="11"/>
      <c r="BQ35" s="11"/>
      <c r="BR35" s="11"/>
      <c r="BS35" s="11"/>
      <c r="BT35" s="11"/>
      <c r="BU35" s="10">
        <f t="shared" si="10"/>
        <v>43675</v>
      </c>
      <c r="BV35" s="11"/>
      <c r="BW35" s="11"/>
      <c r="BX35" s="11"/>
      <c r="BY35" s="11"/>
      <c r="BZ35" s="11"/>
      <c r="CA35" s="11"/>
    </row>
    <row r="36" spans="2:79" ht="15" customHeight="1" x14ac:dyDescent="0.25">
      <c r="B36">
        <v>30</v>
      </c>
      <c r="C36" s="10">
        <f t="shared" si="0"/>
        <v>43373</v>
      </c>
      <c r="D36" s="11"/>
      <c r="E36" s="11"/>
      <c r="F36" s="11"/>
      <c r="G36" s="11"/>
      <c r="H36" s="11"/>
      <c r="I36" s="11"/>
      <c r="J36" s="10">
        <f t="shared" si="1"/>
        <v>43403</v>
      </c>
      <c r="K36" s="11"/>
      <c r="L36" s="11"/>
      <c r="M36" s="11"/>
      <c r="N36" s="11"/>
      <c r="O36" s="11"/>
      <c r="P36" s="11"/>
      <c r="Q36" s="10">
        <f t="shared" si="2"/>
        <v>43434</v>
      </c>
      <c r="R36" s="11"/>
      <c r="S36" s="11"/>
      <c r="T36" s="11"/>
      <c r="U36" s="11"/>
      <c r="V36" s="11"/>
      <c r="W36" s="11"/>
      <c r="X36" s="10">
        <f t="shared" si="3"/>
        <v>43464</v>
      </c>
      <c r="Y36" s="11"/>
      <c r="Z36" s="11"/>
      <c r="AA36" s="11"/>
      <c r="AB36" s="11"/>
      <c r="AC36" s="11"/>
      <c r="AD36" s="11"/>
      <c r="AE36" s="10">
        <f t="shared" si="4"/>
        <v>43495</v>
      </c>
      <c r="AF36" s="11"/>
      <c r="AG36" s="11"/>
      <c r="AH36" s="11"/>
      <c r="AI36" s="11"/>
      <c r="AJ36" s="11"/>
      <c r="AK36" s="11"/>
      <c r="AL36" s="10" t="str">
        <f t="shared" si="5"/>
        <v/>
      </c>
      <c r="AM36" s="11"/>
      <c r="AN36" s="11"/>
      <c r="AO36" s="11"/>
      <c r="AP36" s="11"/>
      <c r="AQ36" s="11"/>
      <c r="AR36" s="11"/>
      <c r="AS36" s="10">
        <f t="shared" si="6"/>
        <v>43554</v>
      </c>
      <c r="AT36" s="11"/>
      <c r="AU36" s="11"/>
      <c r="AV36" s="11"/>
      <c r="AW36" s="11"/>
      <c r="AX36" s="11"/>
      <c r="AY36" s="11"/>
      <c r="AZ36" s="10">
        <f t="shared" si="7"/>
        <v>43585</v>
      </c>
      <c r="BA36" s="11"/>
      <c r="BB36" s="11"/>
      <c r="BC36" s="11"/>
      <c r="BD36" s="11"/>
      <c r="BE36" s="11"/>
      <c r="BF36" s="11"/>
      <c r="BG36" s="10">
        <f t="shared" si="8"/>
        <v>43615</v>
      </c>
      <c r="BH36" s="11"/>
      <c r="BI36" s="11"/>
      <c r="BJ36" s="11"/>
      <c r="BK36" s="11"/>
      <c r="BL36" s="11"/>
      <c r="BM36" s="11"/>
      <c r="BN36" s="10">
        <f t="shared" si="9"/>
        <v>43646</v>
      </c>
      <c r="BO36" s="11"/>
      <c r="BP36" s="11"/>
      <c r="BQ36" s="11"/>
      <c r="BR36" s="11"/>
      <c r="BS36" s="11"/>
      <c r="BT36" s="11"/>
      <c r="BU36" s="10">
        <f t="shared" si="10"/>
        <v>43676</v>
      </c>
      <c r="BV36" s="11"/>
      <c r="BW36" s="11"/>
      <c r="BX36" s="11"/>
      <c r="BY36" s="11"/>
      <c r="BZ36" s="11"/>
      <c r="CA36" s="11"/>
    </row>
    <row r="37" spans="2:79" ht="15" customHeight="1" x14ac:dyDescent="0.25">
      <c r="B37">
        <v>31</v>
      </c>
      <c r="C37" s="25" t="str">
        <f t="shared" si="0"/>
        <v/>
      </c>
      <c r="D37" s="26"/>
      <c r="E37" s="26"/>
      <c r="F37" s="26"/>
      <c r="G37" s="26"/>
      <c r="H37" s="26"/>
      <c r="I37" s="26"/>
      <c r="J37" s="10">
        <f t="shared" si="1"/>
        <v>43404</v>
      </c>
      <c r="K37" s="11"/>
      <c r="L37" s="11"/>
      <c r="M37" s="11"/>
      <c r="N37" s="11"/>
      <c r="O37" s="11"/>
      <c r="P37" s="11"/>
      <c r="Q37" s="10" t="str">
        <f t="shared" si="2"/>
        <v/>
      </c>
      <c r="R37" s="11"/>
      <c r="S37" s="11"/>
      <c r="T37" s="11"/>
      <c r="U37" s="11"/>
      <c r="V37" s="11"/>
      <c r="W37" s="11"/>
      <c r="X37" s="10">
        <f t="shared" si="3"/>
        <v>43465</v>
      </c>
      <c r="Y37" s="11"/>
      <c r="Z37" s="11"/>
      <c r="AA37" s="11"/>
      <c r="AB37" s="11"/>
      <c r="AC37" s="11"/>
      <c r="AD37" s="11"/>
      <c r="AE37" s="10">
        <f t="shared" si="4"/>
        <v>43496</v>
      </c>
      <c r="AF37" s="11"/>
      <c r="AG37" s="11"/>
      <c r="AH37" s="11"/>
      <c r="AI37" s="11"/>
      <c r="AJ37" s="11"/>
      <c r="AK37" s="11"/>
      <c r="AL37" s="10" t="str">
        <f t="shared" si="5"/>
        <v/>
      </c>
      <c r="AM37" s="11"/>
      <c r="AN37" s="11"/>
      <c r="AO37" s="11"/>
      <c r="AP37" s="11"/>
      <c r="AQ37" s="11"/>
      <c r="AR37" s="11"/>
      <c r="AS37" s="10">
        <f t="shared" si="6"/>
        <v>43555</v>
      </c>
      <c r="AT37" s="11"/>
      <c r="AU37" s="11"/>
      <c r="AV37" s="11"/>
      <c r="AW37" s="11"/>
      <c r="AX37" s="11"/>
      <c r="AY37" s="11"/>
      <c r="AZ37" s="10" t="str">
        <f t="shared" si="7"/>
        <v/>
      </c>
      <c r="BA37" s="11"/>
      <c r="BB37" s="11"/>
      <c r="BC37" s="11"/>
      <c r="BD37" s="11"/>
      <c r="BE37" s="11"/>
      <c r="BF37" s="11"/>
      <c r="BG37" s="10">
        <f t="shared" si="8"/>
        <v>43616</v>
      </c>
      <c r="BH37" s="11"/>
      <c r="BI37" s="11"/>
      <c r="BJ37" s="11"/>
      <c r="BK37" s="11"/>
      <c r="BL37" s="11"/>
      <c r="BM37" s="11"/>
      <c r="BN37" s="10" t="str">
        <f t="shared" si="9"/>
        <v/>
      </c>
      <c r="BO37" s="11"/>
      <c r="BP37" s="11"/>
      <c r="BQ37" s="11"/>
      <c r="BR37" s="11"/>
      <c r="BS37" s="11"/>
      <c r="BT37" s="11"/>
      <c r="BU37" s="10">
        <f t="shared" si="10"/>
        <v>43677</v>
      </c>
      <c r="BV37" s="11"/>
      <c r="BW37" s="11"/>
      <c r="BX37" s="11"/>
      <c r="BY37" s="11"/>
      <c r="BZ37" s="11"/>
      <c r="CA37" s="11"/>
    </row>
  </sheetData>
  <mergeCells count="48">
    <mergeCell ref="BU5:BU6"/>
    <mergeCell ref="BV5:BW5"/>
    <mergeCell ref="BX5:BY5"/>
    <mergeCell ref="BZ5:CA5"/>
    <mergeCell ref="BL5:BM5"/>
    <mergeCell ref="BN5:BN6"/>
    <mergeCell ref="BO5:BP5"/>
    <mergeCell ref="BQ5:BR5"/>
    <mergeCell ref="BS5:BT5"/>
    <mergeCell ref="K2:L2"/>
    <mergeCell ref="N2:O2"/>
    <mergeCell ref="D2:J2"/>
    <mergeCell ref="BA5:BB5"/>
    <mergeCell ref="BC5:BD5"/>
    <mergeCell ref="AF5:AG5"/>
    <mergeCell ref="AH5:AI5"/>
    <mergeCell ref="AJ5:AK5"/>
    <mergeCell ref="AL5:AL6"/>
    <mergeCell ref="AM5:AN5"/>
    <mergeCell ref="AO5:AP5"/>
    <mergeCell ref="V5:W5"/>
    <mergeCell ref="X5:X6"/>
    <mergeCell ref="Y5:Z5"/>
    <mergeCell ref="AA5:AB5"/>
    <mergeCell ref="AC5:AD5"/>
    <mergeCell ref="BE5:BF5"/>
    <mergeCell ref="BG5:BG6"/>
    <mergeCell ref="BH5:BI5"/>
    <mergeCell ref="BJ5:BK5"/>
    <mergeCell ref="AQ5:AR5"/>
    <mergeCell ref="AS5:AS6"/>
    <mergeCell ref="AT5:AU5"/>
    <mergeCell ref="AV5:AW5"/>
    <mergeCell ref="AX5:AY5"/>
    <mergeCell ref="AZ5:AZ6"/>
    <mergeCell ref="D4:I4"/>
    <mergeCell ref="C5:C6"/>
    <mergeCell ref="AE5:AE6"/>
    <mergeCell ref="K5:L5"/>
    <mergeCell ref="M5:N5"/>
    <mergeCell ref="O5:P5"/>
    <mergeCell ref="Q5:Q6"/>
    <mergeCell ref="R5:S5"/>
    <mergeCell ref="T5:U5"/>
    <mergeCell ref="J5:J6"/>
    <mergeCell ref="D5:E5"/>
    <mergeCell ref="F5:G5"/>
    <mergeCell ref="H5:I5"/>
  </mergeCells>
  <conditionalFormatting sqref="K7">
    <cfRule type="expression" dxfId="769" priority="742">
      <formula>OR(WEEKDAY(J7,2)=6,WEEKDAY(J7,2)=7)</formula>
    </cfRule>
    <cfRule type="expression" dxfId="768" priority="1065">
      <formula>AND($K$2&lt;&gt;"",J7="")</formula>
    </cfRule>
    <cfRule type="expression" dxfId="767" priority="1071">
      <formula>$K$2&lt;&gt;""</formula>
    </cfRule>
  </conditionalFormatting>
  <conditionalFormatting sqref="L7">
    <cfRule type="expression" dxfId="766" priority="741">
      <formula>OR(WEEKDAY(J7,2)=6,WEEKDAY(J7,2)=7)</formula>
    </cfRule>
    <cfRule type="expression" dxfId="765" priority="1064">
      <formula>AND($K$2&lt;&gt;"",J7="")</formula>
    </cfRule>
    <cfRule type="expression" dxfId="764" priority="1070">
      <formula>$K$2&lt;&gt;""</formula>
    </cfRule>
  </conditionalFormatting>
  <conditionalFormatting sqref="M7">
    <cfRule type="expression" dxfId="763" priority="740">
      <formula>OR(WEEKDAY(J7,2)=6,WEEKDAY(J7,2)=7)</formula>
    </cfRule>
    <cfRule type="expression" dxfId="762" priority="1063">
      <formula>AND($K$2&lt;&gt;"",J7="")</formula>
    </cfRule>
    <cfRule type="expression" dxfId="761" priority="1069">
      <formula>$K$2&lt;&gt;""</formula>
    </cfRule>
  </conditionalFormatting>
  <conditionalFormatting sqref="N7">
    <cfRule type="expression" dxfId="760" priority="739">
      <formula>OR(WEEKDAY(J7,2)=6,WEEKDAY(J7,2)=7)</formula>
    </cfRule>
    <cfRule type="expression" dxfId="759" priority="1062">
      <formula>AND($K$2&lt;&gt;"",J7="")</formula>
    </cfRule>
    <cfRule type="expression" dxfId="758" priority="1068">
      <formula>$K$2&lt;&gt;""</formula>
    </cfRule>
  </conditionalFormatting>
  <conditionalFormatting sqref="O7">
    <cfRule type="expression" dxfId="757" priority="738">
      <formula>OR(WEEKDAY(J7,2)=6,WEEKDAY(J7,2)=7)</formula>
    </cfRule>
    <cfRule type="expression" dxfId="756" priority="1061">
      <formula>AND($K$2&lt;&gt;"",J7="")</formula>
    </cfRule>
    <cfRule type="expression" dxfId="755" priority="1067">
      <formula>$K$2&lt;&gt;""</formula>
    </cfRule>
  </conditionalFormatting>
  <conditionalFormatting sqref="P7">
    <cfRule type="expression" dxfId="754" priority="737">
      <formula>OR(WEEKDAY(J7,2)=6,WEEKDAY(J7,2)=7)</formula>
    </cfRule>
    <cfRule type="expression" dxfId="753" priority="1060">
      <formula>AND($K$2&lt;&gt;"",J7="")</formula>
    </cfRule>
    <cfRule type="expression" dxfId="752" priority="1066">
      <formula>$K$2&lt;&gt;""</formula>
    </cfRule>
  </conditionalFormatting>
  <conditionalFormatting sqref="J7">
    <cfRule type="expression" dxfId="751" priority="781">
      <formula>OR(WEEKDAY(J7,2)=6,WEEKDAY(J7,2)=7)</formula>
    </cfRule>
    <cfRule type="expression" dxfId="750" priority="783">
      <formula>AND($K$2&lt;&gt;"",J7="")</formula>
    </cfRule>
    <cfRule type="expression" dxfId="749" priority="784">
      <formula>$K$2&lt;&gt;""</formula>
    </cfRule>
  </conditionalFormatting>
  <conditionalFormatting sqref="J8:J37">
    <cfRule type="expression" dxfId="748" priority="766">
      <formula>OR(WEEKDAY(J8,2)=6,WEEKDAY(J8,2)=7)</formula>
    </cfRule>
    <cfRule type="expression" dxfId="747" priority="768">
      <formula>AND($K$2&lt;&gt;"",J8="")</formula>
    </cfRule>
    <cfRule type="expression" dxfId="746" priority="769">
      <formula>$K$2&lt;&gt;""</formula>
    </cfRule>
  </conditionalFormatting>
  <conditionalFormatting sqref="K8:K37">
    <cfRule type="expression" dxfId="745" priority="731">
      <formula>OR(WEEKDAY(J8,2)=6,WEEKDAY(J8,2)=7)</formula>
    </cfRule>
    <cfRule type="expression" dxfId="744" priority="733">
      <formula>AND($K$2&lt;&gt;"",J8="")</formula>
    </cfRule>
    <cfRule type="expression" dxfId="743" priority="734">
      <formula>$K$2&lt;&gt;""</formula>
    </cfRule>
  </conditionalFormatting>
  <conditionalFormatting sqref="L8:L37">
    <cfRule type="expression" dxfId="742" priority="726">
      <formula>OR(WEEKDAY(J8,2)=6,WEEKDAY(J8,2)=7)</formula>
    </cfRule>
    <cfRule type="expression" dxfId="741" priority="728">
      <formula>AND($K$2&lt;&gt;"",J8="")</formula>
    </cfRule>
    <cfRule type="expression" dxfId="740" priority="729">
      <formula>$K$2&lt;&gt;""</formula>
    </cfRule>
  </conditionalFormatting>
  <conditionalFormatting sqref="M8:M37">
    <cfRule type="expression" dxfId="739" priority="717">
      <formula>OR(WEEKDAY(J8,2)=6,WEEKDAY(J8,2)=7)</formula>
    </cfRule>
    <cfRule type="expression" dxfId="738" priority="719">
      <formula>AND($K$2&lt;&gt;"",J8="")</formula>
    </cfRule>
    <cfRule type="expression" dxfId="737" priority="720">
      <formula>$K$2&lt;&gt;""</formula>
    </cfRule>
  </conditionalFormatting>
  <conditionalFormatting sqref="N8:N37">
    <cfRule type="expression" dxfId="736" priority="712">
      <formula>OR(WEEKDAY(J8,2)=6,WEEKDAY(J8,2)=7)</formula>
    </cfRule>
    <cfRule type="expression" dxfId="735" priority="714">
      <formula>AND($K$2&lt;&gt;"",J8="")</formula>
    </cfRule>
    <cfRule type="expression" dxfId="734" priority="715">
      <formula>$K$2&lt;&gt;""</formula>
    </cfRule>
  </conditionalFormatting>
  <conditionalFormatting sqref="O8:O37">
    <cfRule type="expression" dxfId="733" priority="707">
      <formula>OR(WEEKDAY(J8,2)=6,WEEKDAY(J8,2)=7)</formula>
    </cfRule>
    <cfRule type="expression" dxfId="732" priority="709">
      <formula>AND($K$2&lt;&gt;"",J8="")</formula>
    </cfRule>
    <cfRule type="expression" dxfId="731" priority="710">
      <formula>$K$2&lt;&gt;""</formula>
    </cfRule>
  </conditionalFormatting>
  <conditionalFormatting sqref="P8:P37">
    <cfRule type="expression" dxfId="730" priority="702">
      <formula>OR(WEEKDAY(J8,2)=6,WEEKDAY(J8,2)=7)</formula>
    </cfRule>
    <cfRule type="expression" dxfId="729" priority="704">
      <formula>AND($K$2&lt;&gt;"",J8="")</formula>
    </cfRule>
    <cfRule type="expression" dxfId="728" priority="705">
      <formula>$K$2&lt;&gt;""</formula>
    </cfRule>
  </conditionalFormatting>
  <conditionalFormatting sqref="R7">
    <cfRule type="expression" dxfId="727" priority="672">
      <formula>OR(WEEKDAY(Q7,2)=6,WEEKDAY(Q7,2)=7)</formula>
    </cfRule>
    <cfRule type="expression" dxfId="726" priority="694">
      <formula>AND($K$2&lt;&gt;"",Q7="")</formula>
    </cfRule>
    <cfRule type="expression" dxfId="725" priority="700">
      <formula>$K$2&lt;&gt;""</formula>
    </cfRule>
  </conditionalFormatting>
  <conditionalFormatting sqref="S7">
    <cfRule type="expression" dxfId="724" priority="671">
      <formula>OR(WEEKDAY(Q7,2)=6,WEEKDAY(Q7,2)=7)</formula>
    </cfRule>
    <cfRule type="expression" dxfId="723" priority="693">
      <formula>AND($K$2&lt;&gt;"",Q7="")</formula>
    </cfRule>
    <cfRule type="expression" dxfId="722" priority="699">
      <formula>$K$2&lt;&gt;""</formula>
    </cfRule>
  </conditionalFormatting>
  <conditionalFormatting sqref="T7">
    <cfRule type="expression" dxfId="721" priority="670">
      <formula>OR(WEEKDAY(Q7,2)=6,WEEKDAY(Q7,2)=7)</formula>
    </cfRule>
    <cfRule type="expression" dxfId="720" priority="692">
      <formula>AND($K$2&lt;&gt;"",Q7="")</formula>
    </cfRule>
    <cfRule type="expression" dxfId="719" priority="698">
      <formula>$K$2&lt;&gt;""</formula>
    </cfRule>
  </conditionalFormatting>
  <conditionalFormatting sqref="U7">
    <cfRule type="expression" dxfId="718" priority="669">
      <formula>OR(WEEKDAY(Q7,2)=6,WEEKDAY(Q7,2)=7)</formula>
    </cfRule>
    <cfRule type="expression" dxfId="717" priority="691">
      <formula>AND($K$2&lt;&gt;"",Q7="")</formula>
    </cfRule>
    <cfRule type="expression" dxfId="716" priority="697">
      <formula>$K$2&lt;&gt;""</formula>
    </cfRule>
  </conditionalFormatting>
  <conditionalFormatting sqref="V7">
    <cfRule type="expression" dxfId="715" priority="668">
      <formula>OR(WEEKDAY(Q7,2)=6,WEEKDAY(Q7,2)=7)</formula>
    </cfRule>
    <cfRule type="expression" dxfId="714" priority="690">
      <formula>AND($K$2&lt;&gt;"",Q7="")</formula>
    </cfRule>
    <cfRule type="expression" dxfId="713" priority="696">
      <formula>$K$2&lt;&gt;""</formula>
    </cfRule>
  </conditionalFormatting>
  <conditionalFormatting sqref="W7">
    <cfRule type="expression" dxfId="712" priority="667">
      <formula>OR(WEEKDAY(Q7,2)=6,WEEKDAY(Q7,2)=7)</formula>
    </cfRule>
    <cfRule type="expression" dxfId="711" priority="689">
      <formula>AND($K$2&lt;&gt;"",Q7="")</formula>
    </cfRule>
    <cfRule type="expression" dxfId="710" priority="695">
      <formula>$K$2&lt;&gt;""</formula>
    </cfRule>
  </conditionalFormatting>
  <conditionalFormatting sqref="Q7">
    <cfRule type="expression" dxfId="709" priority="685">
      <formula>OR(WEEKDAY(Q7,2)=6,WEEKDAY(Q7,2)=7)</formula>
    </cfRule>
    <cfRule type="expression" dxfId="708" priority="687">
      <formula>AND($K$2&lt;&gt;"",Q7="")</formula>
    </cfRule>
    <cfRule type="expression" dxfId="707" priority="688">
      <formula>$K$2&lt;&gt;""</formula>
    </cfRule>
  </conditionalFormatting>
  <conditionalFormatting sqref="Q8:Q37">
    <cfRule type="expression" dxfId="706" priority="680">
      <formula>OR(WEEKDAY(Q8,2)=6,WEEKDAY(Q8,2)=7)</formula>
    </cfRule>
    <cfRule type="expression" dxfId="705" priority="682">
      <formula>AND($K$2&lt;&gt;"",Q8="")</formula>
    </cfRule>
    <cfRule type="expression" dxfId="704" priority="683">
      <formula>$K$2&lt;&gt;""</formula>
    </cfRule>
  </conditionalFormatting>
  <conditionalFormatting sqref="R8:R37">
    <cfRule type="expression" dxfId="703" priority="661">
      <formula>OR(WEEKDAY(Q8,2)=6,WEEKDAY(Q8,2)=7)</formula>
    </cfRule>
    <cfRule type="expression" dxfId="702" priority="663">
      <formula>AND($K$2&lt;&gt;"",Q8="")</formula>
    </cfRule>
    <cfRule type="expression" dxfId="701" priority="664">
      <formula>$K$2&lt;&gt;""</formula>
    </cfRule>
  </conditionalFormatting>
  <conditionalFormatting sqref="S8:S37">
    <cfRule type="expression" dxfId="700" priority="656">
      <formula>OR(WEEKDAY(Q8,2)=6,WEEKDAY(Q8,2)=7)</formula>
    </cfRule>
    <cfRule type="expression" dxfId="699" priority="658">
      <formula>AND($K$2&lt;&gt;"",Q8="")</formula>
    </cfRule>
    <cfRule type="expression" dxfId="698" priority="659">
      <formula>$K$2&lt;&gt;""</formula>
    </cfRule>
  </conditionalFormatting>
  <conditionalFormatting sqref="T8:T37">
    <cfRule type="expression" dxfId="697" priority="647">
      <formula>OR(WEEKDAY(Q8,2)=6,WEEKDAY(Q8,2)=7)</formula>
    </cfRule>
    <cfRule type="expression" dxfId="696" priority="649">
      <formula>AND($K$2&lt;&gt;"",Q8="")</formula>
    </cfRule>
    <cfRule type="expression" dxfId="695" priority="650">
      <formula>$K$2&lt;&gt;""</formula>
    </cfRule>
  </conditionalFormatting>
  <conditionalFormatting sqref="U8:U37">
    <cfRule type="expression" dxfId="694" priority="642">
      <formula>OR(WEEKDAY(Q8,2)=6,WEEKDAY(Q8,2)=7)</formula>
    </cfRule>
    <cfRule type="expression" dxfId="693" priority="644">
      <formula>AND($K$2&lt;&gt;"",Q8="")</formula>
    </cfRule>
    <cfRule type="expression" dxfId="692" priority="645">
      <formula>$K$2&lt;&gt;""</formula>
    </cfRule>
  </conditionalFormatting>
  <conditionalFormatting sqref="V8:V37">
    <cfRule type="expression" dxfId="691" priority="637">
      <formula>OR(WEEKDAY(Q8,2)=6,WEEKDAY(Q8,2)=7)</formula>
    </cfRule>
    <cfRule type="expression" dxfId="690" priority="639">
      <formula>AND($K$2&lt;&gt;"",Q8="")</formula>
    </cfRule>
    <cfRule type="expression" dxfId="689" priority="640">
      <formula>$K$2&lt;&gt;""</formula>
    </cfRule>
  </conditionalFormatting>
  <conditionalFormatting sqref="W8:W37">
    <cfRule type="expression" dxfId="688" priority="632">
      <formula>OR(WEEKDAY(Q8,2)=6,WEEKDAY(Q8,2)=7)</formula>
    </cfRule>
    <cfRule type="expression" dxfId="687" priority="634">
      <formula>AND($K$2&lt;&gt;"",Q8="")</formula>
    </cfRule>
    <cfRule type="expression" dxfId="686" priority="635">
      <formula>$K$2&lt;&gt;""</formula>
    </cfRule>
  </conditionalFormatting>
  <conditionalFormatting sqref="D7">
    <cfRule type="expression" dxfId="685" priority="602">
      <formula>OR(WEEKDAY(C7,2)=6,WEEKDAY(C7,2)=7)</formula>
    </cfRule>
    <cfRule type="expression" dxfId="684" priority="624">
      <formula>AND($K$2&lt;&gt;"",C7="")</formula>
    </cfRule>
    <cfRule type="expression" dxfId="683" priority="630">
      <formula>$K$2&lt;&gt;""</formula>
    </cfRule>
  </conditionalFormatting>
  <conditionalFormatting sqref="E7">
    <cfRule type="expression" dxfId="682" priority="601">
      <formula>OR(WEEKDAY(C7,2)=6,WEEKDAY(C7,2)=7)</formula>
    </cfRule>
    <cfRule type="expression" dxfId="681" priority="623">
      <formula>AND($K$2&lt;&gt;"",C7="")</formula>
    </cfRule>
    <cfRule type="expression" dxfId="680" priority="629">
      <formula>$K$2&lt;&gt;""</formula>
    </cfRule>
  </conditionalFormatting>
  <conditionalFormatting sqref="F7">
    <cfRule type="expression" dxfId="679" priority="600">
      <formula>OR(WEEKDAY(C7,2)=6,WEEKDAY(C7,2)=7)</formula>
    </cfRule>
    <cfRule type="expression" dxfId="678" priority="622">
      <formula>AND($K$2&lt;&gt;"",C7="")</formula>
    </cfRule>
    <cfRule type="expression" dxfId="677" priority="628">
      <formula>$K$2&lt;&gt;""</formula>
    </cfRule>
  </conditionalFormatting>
  <conditionalFormatting sqref="G7">
    <cfRule type="expression" dxfId="676" priority="599">
      <formula>OR(WEEKDAY(C7,2)=6,WEEKDAY(C7,2)=7)</formula>
    </cfRule>
    <cfRule type="expression" dxfId="675" priority="621">
      <formula>AND($K$2&lt;&gt;"",C7="")</formula>
    </cfRule>
    <cfRule type="expression" dxfId="674" priority="627">
      <formula>$K$2&lt;&gt;""</formula>
    </cfRule>
  </conditionalFormatting>
  <conditionalFormatting sqref="H7">
    <cfRule type="expression" dxfId="673" priority="598">
      <formula>OR(WEEKDAY(C7,2)=6,WEEKDAY(C7,2)=7)</formula>
    </cfRule>
    <cfRule type="expression" dxfId="672" priority="620">
      <formula>AND($K$2&lt;&gt;"",C7="")</formula>
    </cfRule>
    <cfRule type="expression" dxfId="671" priority="626">
      <formula>$K$2&lt;&gt;""</formula>
    </cfRule>
  </conditionalFormatting>
  <conditionalFormatting sqref="I7">
    <cfRule type="expression" dxfId="670" priority="597">
      <formula>OR(WEEKDAY(C7,2)=6,WEEKDAY(C7,2)=7)</formula>
    </cfRule>
    <cfRule type="expression" dxfId="669" priority="619">
      <formula>AND($K$2&lt;&gt;"",C7="")</formula>
    </cfRule>
    <cfRule type="expression" dxfId="668" priority="625">
      <formula>$K$2&lt;&gt;""</formula>
    </cfRule>
  </conditionalFormatting>
  <conditionalFormatting sqref="C7">
    <cfRule type="expression" dxfId="667" priority="615">
      <formula>OR(WEEKDAY(C7,2)=6,WEEKDAY(C7,2)=7)</formula>
    </cfRule>
    <cfRule type="expression" dxfId="666" priority="617">
      <formula>AND($K$2&lt;&gt;"",C7="")</formula>
    </cfRule>
    <cfRule type="expression" dxfId="665" priority="618">
      <formula>$K$2&lt;&gt;""</formula>
    </cfRule>
  </conditionalFormatting>
  <conditionalFormatting sqref="C8:C37">
    <cfRule type="expression" dxfId="664" priority="610">
      <formula>OR(WEEKDAY(C8,2)=6,WEEKDAY(C8,2)=7)</formula>
    </cfRule>
    <cfRule type="expression" dxfId="663" priority="611">
      <formula>AND($K$2&lt;&gt;"",C8="")</formula>
    </cfRule>
    <cfRule type="expression" dxfId="662" priority="613">
      <formula>$K$2&lt;&gt;""</formula>
    </cfRule>
  </conditionalFormatting>
  <conditionalFormatting sqref="D8:D37">
    <cfRule type="expression" dxfId="661" priority="591">
      <formula>OR(WEEKDAY(C8,2)=6,WEEKDAY(C8,2)=7)</formula>
    </cfRule>
    <cfRule type="expression" dxfId="660" priority="593">
      <formula>AND($K$2&lt;&gt;"",C8="")</formula>
    </cfRule>
    <cfRule type="expression" dxfId="659" priority="594">
      <formula>$K$2&lt;&gt;""</formula>
    </cfRule>
  </conditionalFormatting>
  <conditionalFormatting sqref="E8:E37">
    <cfRule type="expression" dxfId="4" priority="586">
      <formula>OR(WEEKDAY(C8,2)=6,WEEKDAY(C8,2)=7)</formula>
    </cfRule>
    <cfRule type="expression" dxfId="3" priority="588">
      <formula>AND($K$2&lt;&gt;"",C8="")</formula>
    </cfRule>
    <cfRule type="expression" dxfId="2" priority="589">
      <formula>$K$2&lt;&gt;""</formula>
    </cfRule>
  </conditionalFormatting>
  <conditionalFormatting sqref="F8:F37">
    <cfRule type="expression" dxfId="658" priority="577">
      <formula>OR(WEEKDAY(C8,2)=6,WEEKDAY(C8,2)=7)</formula>
    </cfRule>
    <cfRule type="expression" dxfId="657" priority="579">
      <formula>AND($K$2&lt;&gt;"",C8="")</formula>
    </cfRule>
    <cfRule type="expression" dxfId="656" priority="580">
      <formula>$K$2&lt;&gt;""</formula>
    </cfRule>
  </conditionalFormatting>
  <conditionalFormatting sqref="G8:G37">
    <cfRule type="expression" dxfId="655" priority="572">
      <formula>OR(WEEKDAY(C8,2)=6,WEEKDAY(C8,2)=7)</formula>
    </cfRule>
    <cfRule type="expression" dxfId="654" priority="574">
      <formula>AND($K$2&lt;&gt;"",C8="")</formula>
    </cfRule>
    <cfRule type="expression" dxfId="653" priority="575">
      <formula>$K$2&lt;&gt;""</formula>
    </cfRule>
  </conditionalFormatting>
  <conditionalFormatting sqref="H8:H37">
    <cfRule type="expression" dxfId="652" priority="567">
      <formula>OR(WEEKDAY(C8,2)=6,WEEKDAY(C8,2)=7)</formula>
    </cfRule>
    <cfRule type="expression" dxfId="651" priority="569">
      <formula>AND($K$2&lt;&gt;"",C8="")</formula>
    </cfRule>
    <cfRule type="expression" dxfId="650" priority="570">
      <formula>$K$2&lt;&gt;""</formula>
    </cfRule>
  </conditionalFormatting>
  <conditionalFormatting sqref="I8:I37">
    <cfRule type="expression" dxfId="649" priority="562">
      <formula>OR(WEEKDAY(C8,2)=6,WEEKDAY(C8,2)=7)</formula>
    </cfRule>
    <cfRule type="expression" dxfId="648" priority="564">
      <formula>AND($K$2&lt;&gt;"",C8="")</formula>
    </cfRule>
    <cfRule type="expression" dxfId="647" priority="565">
      <formula>$K$2&lt;&gt;""</formula>
    </cfRule>
  </conditionalFormatting>
  <conditionalFormatting sqref="Y7">
    <cfRule type="expression" dxfId="646" priority="532">
      <formula>OR(WEEKDAY(X7,2)=6,WEEKDAY(X7,2)=7)</formula>
    </cfRule>
    <cfRule type="expression" dxfId="645" priority="554">
      <formula>AND($K$2&lt;&gt;"",X7="")</formula>
    </cfRule>
    <cfRule type="expression" dxfId="644" priority="560">
      <formula>$K$2&lt;&gt;""</formula>
    </cfRule>
  </conditionalFormatting>
  <conditionalFormatting sqref="Z7">
    <cfRule type="expression" dxfId="643" priority="531">
      <formula>OR(WEEKDAY(X7,2)=6,WEEKDAY(X7,2)=7)</formula>
    </cfRule>
    <cfRule type="expression" dxfId="642" priority="553">
      <formula>AND($K$2&lt;&gt;"",X7="")</formula>
    </cfRule>
    <cfRule type="expression" dxfId="641" priority="559">
      <formula>$K$2&lt;&gt;""</formula>
    </cfRule>
  </conditionalFormatting>
  <conditionalFormatting sqref="AA7">
    <cfRule type="expression" dxfId="640" priority="530">
      <formula>OR(WEEKDAY(X7,2)=6,WEEKDAY(X7,2)=7)</formula>
    </cfRule>
    <cfRule type="expression" dxfId="639" priority="552">
      <formula>AND($K$2&lt;&gt;"",X7="")</formula>
    </cfRule>
    <cfRule type="expression" dxfId="638" priority="558">
      <formula>$K$2&lt;&gt;""</formula>
    </cfRule>
  </conditionalFormatting>
  <conditionalFormatting sqref="AB7">
    <cfRule type="expression" dxfId="637" priority="529">
      <formula>OR(WEEKDAY(X7,2)=6,WEEKDAY(X7,2)=7)</formula>
    </cfRule>
    <cfRule type="expression" dxfId="636" priority="551">
      <formula>AND($K$2&lt;&gt;"",X7="")</formula>
    </cfRule>
    <cfRule type="expression" dxfId="635" priority="557">
      <formula>$K$2&lt;&gt;""</formula>
    </cfRule>
  </conditionalFormatting>
  <conditionalFormatting sqref="AC7">
    <cfRule type="expression" dxfId="634" priority="528">
      <formula>OR(WEEKDAY(X7,2)=6,WEEKDAY(X7,2)=7)</formula>
    </cfRule>
    <cfRule type="expression" dxfId="633" priority="550">
      <formula>AND($K$2&lt;&gt;"",X7="")</formula>
    </cfRule>
    <cfRule type="expression" dxfId="632" priority="556">
      <formula>$K$2&lt;&gt;""</formula>
    </cfRule>
  </conditionalFormatting>
  <conditionalFormatting sqref="AD7">
    <cfRule type="expression" dxfId="631" priority="527">
      <formula>OR(WEEKDAY(X7,2)=6,WEEKDAY(X7,2)=7)</formula>
    </cfRule>
    <cfRule type="expression" dxfId="630" priority="549">
      <formula>AND($K$2&lt;&gt;"",X7="")</formula>
    </cfRule>
    <cfRule type="expression" dxfId="629" priority="555">
      <formula>$K$2&lt;&gt;""</formula>
    </cfRule>
  </conditionalFormatting>
  <conditionalFormatting sqref="X7">
    <cfRule type="expression" dxfId="628" priority="545">
      <formula>OR(WEEKDAY(X7,2)=6,WEEKDAY(X7,2)=7)</formula>
    </cfRule>
    <cfRule type="expression" dxfId="627" priority="547">
      <formula>AND($K$2&lt;&gt;"",X7="")</formula>
    </cfRule>
    <cfRule type="expression" dxfId="626" priority="548">
      <formula>$K$2&lt;&gt;""</formula>
    </cfRule>
  </conditionalFormatting>
  <conditionalFormatting sqref="X8:X37">
    <cfRule type="expression" dxfId="625" priority="540">
      <formula>OR(WEEKDAY(X8,2)=6,WEEKDAY(X8,2)=7)</formula>
    </cfRule>
    <cfRule type="expression" dxfId="624" priority="542">
      <formula>AND($K$2&lt;&gt;"",X8="")</formula>
    </cfRule>
    <cfRule type="expression" dxfId="623" priority="543">
      <formula>$K$2&lt;&gt;""</formula>
    </cfRule>
  </conditionalFormatting>
  <conditionalFormatting sqref="Y8:Y37">
    <cfRule type="expression" dxfId="622" priority="521">
      <formula>OR(WEEKDAY(X8,2)=6,WEEKDAY(X8,2)=7)</formula>
    </cfRule>
    <cfRule type="expression" dxfId="621" priority="523">
      <formula>AND($K$2&lt;&gt;"",X8="")</formula>
    </cfRule>
    <cfRule type="expression" dxfId="620" priority="524">
      <formula>$K$2&lt;&gt;""</formula>
    </cfRule>
  </conditionalFormatting>
  <conditionalFormatting sqref="Z8:Z37">
    <cfRule type="expression" dxfId="619" priority="516">
      <formula>OR(WEEKDAY(X8,2)=6,WEEKDAY(X8,2)=7)</formula>
    </cfRule>
    <cfRule type="expression" dxfId="618" priority="518">
      <formula>AND($K$2&lt;&gt;"",X8="")</formula>
    </cfRule>
    <cfRule type="expression" dxfId="617" priority="519">
      <formula>$K$2&lt;&gt;""</formula>
    </cfRule>
  </conditionalFormatting>
  <conditionalFormatting sqref="AA8:AA37">
    <cfRule type="expression" dxfId="616" priority="507">
      <formula>OR(WEEKDAY(X8,2)=6,WEEKDAY(X8,2)=7)</formula>
    </cfRule>
    <cfRule type="expression" dxfId="615" priority="509">
      <formula>AND($K$2&lt;&gt;"",X8="")</formula>
    </cfRule>
    <cfRule type="expression" dxfId="614" priority="510">
      <formula>$K$2&lt;&gt;""</formula>
    </cfRule>
  </conditionalFormatting>
  <conditionalFormatting sqref="AB8:AB37">
    <cfRule type="expression" dxfId="613" priority="502">
      <formula>OR(WEEKDAY(X8,2)=6,WEEKDAY(X8,2)=7)</formula>
    </cfRule>
    <cfRule type="expression" dxfId="612" priority="504">
      <formula>AND($K$2&lt;&gt;"",X8="")</formula>
    </cfRule>
    <cfRule type="expression" dxfId="611" priority="505">
      <formula>$K$2&lt;&gt;""</formula>
    </cfRule>
  </conditionalFormatting>
  <conditionalFormatting sqref="AC8:AC37">
    <cfRule type="expression" dxfId="610" priority="497">
      <formula>OR(WEEKDAY(X8,2)=6,WEEKDAY(X8,2)=7)</formula>
    </cfRule>
    <cfRule type="expression" dxfId="609" priority="499">
      <formula>AND($K$2&lt;&gt;"",X8="")</formula>
    </cfRule>
    <cfRule type="expression" dxfId="608" priority="500">
      <formula>$K$2&lt;&gt;""</formula>
    </cfRule>
  </conditionalFormatting>
  <conditionalFormatting sqref="AD8:AD37">
    <cfRule type="expression" dxfId="607" priority="492">
      <formula>OR(WEEKDAY(X8,2)=6,WEEKDAY(X8,2)=7)</formula>
    </cfRule>
    <cfRule type="expression" dxfId="606" priority="494">
      <formula>AND($K$2&lt;&gt;"",X8="")</formula>
    </cfRule>
    <cfRule type="expression" dxfId="605" priority="495">
      <formula>$K$2&lt;&gt;""</formula>
    </cfRule>
  </conditionalFormatting>
  <conditionalFormatting sqref="AF7">
    <cfRule type="expression" dxfId="604" priority="467">
      <formula>OR(WEEKDAY(AE7,2)=6,WEEKDAY(AE7,2)=7)</formula>
    </cfRule>
    <cfRule type="expression" dxfId="603" priority="484">
      <formula>AND($N$2&lt;&gt;"",AE7="")</formula>
    </cfRule>
    <cfRule type="expression" dxfId="602" priority="490">
      <formula>$N$2&lt;&gt;""</formula>
    </cfRule>
  </conditionalFormatting>
  <conditionalFormatting sqref="AG7">
    <cfRule type="expression" dxfId="601" priority="466">
      <formula>OR(WEEKDAY(AE7,2)=6,WEEKDAY(AE7,2)=7)</formula>
    </cfRule>
    <cfRule type="expression" dxfId="600" priority="483">
      <formula>AND($N$2&lt;&gt;"",AE7="")</formula>
    </cfRule>
    <cfRule type="expression" dxfId="599" priority="489">
      <formula>$N$2&lt;&gt;""</formula>
    </cfRule>
  </conditionalFormatting>
  <conditionalFormatting sqref="AH7">
    <cfRule type="expression" dxfId="598" priority="465">
      <formula>OR(WEEKDAY(AE7,2)=6,WEEKDAY(AE7,2)=7)</formula>
    </cfRule>
    <cfRule type="expression" dxfId="597" priority="482">
      <formula>AND($N$2&lt;&gt;"",AE7="")</formula>
    </cfRule>
    <cfRule type="expression" dxfId="596" priority="488">
      <formula>$N$2&lt;&gt;""</formula>
    </cfRule>
  </conditionalFormatting>
  <conditionalFormatting sqref="AI7">
    <cfRule type="expression" dxfId="595" priority="464">
      <formula>OR(WEEKDAY(AE7,2)=6,WEEKDAY(AE7,2)=7)</formula>
    </cfRule>
    <cfRule type="expression" dxfId="594" priority="481">
      <formula>AND($N$2&lt;&gt;"",AE7="")</formula>
    </cfRule>
    <cfRule type="expression" dxfId="593" priority="487">
      <formula>$N$2&lt;&gt;""</formula>
    </cfRule>
  </conditionalFormatting>
  <conditionalFormatting sqref="AJ7">
    <cfRule type="expression" dxfId="592" priority="463">
      <formula>OR(WEEKDAY(AE7,2)=6,WEEKDAY(AE7,2)=7)</formula>
    </cfRule>
    <cfRule type="expression" dxfId="591" priority="480">
      <formula>AND($N$2&lt;&gt;"",AE7="")</formula>
    </cfRule>
    <cfRule type="expression" dxfId="590" priority="486">
      <formula>$N$2&lt;&gt;""</formula>
    </cfRule>
  </conditionalFormatting>
  <conditionalFormatting sqref="AK7">
    <cfRule type="expression" dxfId="589" priority="462">
      <formula>OR(WEEKDAY(AE7,2)=6,WEEKDAY(AE7,2)=7)</formula>
    </cfRule>
    <cfRule type="expression" dxfId="588" priority="479">
      <formula>AND($N$2&lt;&gt;"",AE7="")</formula>
    </cfRule>
    <cfRule type="expression" dxfId="587" priority="485">
      <formula>$N$2&lt;&gt;""</formula>
    </cfRule>
  </conditionalFormatting>
  <conditionalFormatting sqref="AE7">
    <cfRule type="expression" dxfId="586" priority="475">
      <formula>OR(WEEKDAY(AE7,2)=6,WEEKDAY(AE7,2)=7)</formula>
    </cfRule>
    <cfRule type="expression" dxfId="585" priority="477">
      <formula>AND($N$2&lt;&gt;"",AE7="")</formula>
    </cfRule>
    <cfRule type="expression" dxfId="584" priority="478">
      <formula>$N$2&lt;&gt;""</formula>
    </cfRule>
  </conditionalFormatting>
  <conditionalFormatting sqref="AE8:AE37">
    <cfRule type="expression" dxfId="583" priority="452">
      <formula>OR(WEEKDAY(AE8,2)=6,WEEKDAY(AE8,2)=7)</formula>
    </cfRule>
    <cfRule type="expression" dxfId="582" priority="454">
      <formula>AND($N$2&lt;&gt;"",AE8="")</formula>
    </cfRule>
    <cfRule type="expression" dxfId="581" priority="455">
      <formula>$N$2&lt;&gt;""</formula>
    </cfRule>
  </conditionalFormatting>
  <conditionalFormatting sqref="AF8:AF37">
    <cfRule type="expression" dxfId="580" priority="447">
      <formula>OR(WEEKDAY(AE8,2)=6,WEEKDAY(AE8,2)=7)</formula>
    </cfRule>
    <cfRule type="expression" dxfId="579" priority="449">
      <formula>AND($N$2&lt;&gt;"",AE8="")</formula>
    </cfRule>
    <cfRule type="expression" dxfId="578" priority="450">
      <formula>$N$2&lt;&gt;""</formula>
    </cfRule>
  </conditionalFormatting>
  <conditionalFormatting sqref="AG8:AG37">
    <cfRule type="expression" dxfId="577" priority="442">
      <formula>OR(WEEKDAY(AE8,2)=6,WEEKDAY(AE8,2)=7)</formula>
    </cfRule>
    <cfRule type="expression" dxfId="576" priority="444">
      <formula>AND($N$2&lt;&gt;"",AE8="")</formula>
    </cfRule>
    <cfRule type="expression" dxfId="575" priority="445">
      <formula>$N$2&lt;&gt;""</formula>
    </cfRule>
  </conditionalFormatting>
  <conditionalFormatting sqref="AH8:AH37">
    <cfRule type="expression" dxfId="574" priority="437">
      <formula>OR(WEEKDAY(AE8,2)=6,WEEKDAY(AE8,2)=7)</formula>
    </cfRule>
    <cfRule type="expression" dxfId="573" priority="439">
      <formula>AND($N$2&lt;&gt;"",AE8="")</formula>
    </cfRule>
    <cfRule type="expression" dxfId="572" priority="440">
      <formula>$N$2&lt;&gt;""</formula>
    </cfRule>
  </conditionalFormatting>
  <conditionalFormatting sqref="AI8:AI37">
    <cfRule type="expression" dxfId="571" priority="432">
      <formula>OR(WEEKDAY(AE8,2)=6,WEEKDAY(AE8,2)=7)</formula>
    </cfRule>
    <cfRule type="expression" dxfId="570" priority="434">
      <formula>AND($N$2&lt;&gt;"",AE8="")</formula>
    </cfRule>
    <cfRule type="expression" dxfId="569" priority="435">
      <formula>$N$2&lt;&gt;""</formula>
    </cfRule>
  </conditionalFormatting>
  <conditionalFormatting sqref="AJ8:AJ37">
    <cfRule type="expression" dxfId="568" priority="427">
      <formula>OR(WEEKDAY(AE8,2)=6,WEEKDAY(AE8,2)=7)</formula>
    </cfRule>
    <cfRule type="expression" dxfId="567" priority="429">
      <formula>AND($N$2&lt;&gt;"",AE8="")</formula>
    </cfRule>
    <cfRule type="expression" dxfId="566" priority="430">
      <formula>$N$2&lt;&gt;""</formula>
    </cfRule>
  </conditionalFormatting>
  <conditionalFormatting sqref="CA8:CA37">
    <cfRule type="expression" dxfId="565" priority="2">
      <formula>OR(WEEKDAY(BU8,2)=6,WEEKDAY(BU8,2)=7)</formula>
    </cfRule>
    <cfRule type="expression" dxfId="564" priority="4">
      <formula>AND($N$2&lt;&gt;"",BU8="")</formula>
    </cfRule>
    <cfRule type="expression" dxfId="563" priority="5">
      <formula>$N$2&lt;&gt;""</formula>
    </cfRule>
  </conditionalFormatting>
  <conditionalFormatting sqref="AK8:AK37">
    <cfRule type="expression" dxfId="562" priority="422">
      <formula>OR(WEEKDAY(AE8,2)=6,WEEKDAY(AE8,2)=7)</formula>
    </cfRule>
    <cfRule type="expression" dxfId="561" priority="424">
      <formula>AND($N$2&lt;&gt;"",AE8="")</formula>
    </cfRule>
    <cfRule type="expression" dxfId="560" priority="425">
      <formula>$N$2&lt;&gt;""</formula>
    </cfRule>
  </conditionalFormatting>
  <conditionalFormatting sqref="AM7">
    <cfRule type="expression" dxfId="559" priority="397">
      <formula>OR(WEEKDAY(AL7,2)=6,WEEKDAY(AL7,2)=7)</formula>
    </cfRule>
    <cfRule type="expression" dxfId="558" priority="414">
      <formula>AND($N$2&lt;&gt;"",AL7="")</formula>
    </cfRule>
    <cfRule type="expression" dxfId="557" priority="420">
      <formula>$N$2&lt;&gt;""</formula>
    </cfRule>
  </conditionalFormatting>
  <conditionalFormatting sqref="AN7">
    <cfRule type="expression" dxfId="556" priority="396">
      <formula>OR(WEEKDAY(AL7,2)=6,WEEKDAY(AL7,2)=7)</formula>
    </cfRule>
    <cfRule type="expression" dxfId="555" priority="413">
      <formula>AND($N$2&lt;&gt;"",AL7="")</formula>
    </cfRule>
    <cfRule type="expression" dxfId="554" priority="419">
      <formula>$N$2&lt;&gt;""</formula>
    </cfRule>
  </conditionalFormatting>
  <conditionalFormatting sqref="AO7">
    <cfRule type="expression" dxfId="553" priority="395">
      <formula>OR(WEEKDAY(AL7,2)=6,WEEKDAY(AL7,2)=7)</formula>
    </cfRule>
    <cfRule type="expression" dxfId="552" priority="412">
      <formula>AND($N$2&lt;&gt;"",AL7="")</formula>
    </cfRule>
    <cfRule type="expression" dxfId="551" priority="418">
      <formula>$N$2&lt;&gt;""</formula>
    </cfRule>
  </conditionalFormatting>
  <conditionalFormatting sqref="AP7">
    <cfRule type="expression" dxfId="550" priority="394">
      <formula>OR(WEEKDAY(AL7,2)=6,WEEKDAY(AL7,2)=7)</formula>
    </cfRule>
    <cfRule type="expression" dxfId="549" priority="411">
      <formula>AND($N$2&lt;&gt;"",AL7="")</formula>
    </cfRule>
    <cfRule type="expression" dxfId="548" priority="417">
      <formula>$N$2&lt;&gt;""</formula>
    </cfRule>
  </conditionalFormatting>
  <conditionalFormatting sqref="AQ7">
    <cfRule type="expression" dxfId="547" priority="393">
      <formula>OR(WEEKDAY(AL7,2)=6,WEEKDAY(AL7,2)=7)</formula>
    </cfRule>
    <cfRule type="expression" dxfId="546" priority="410">
      <formula>AND($N$2&lt;&gt;"",AL7="")</formula>
    </cfRule>
    <cfRule type="expression" dxfId="545" priority="416">
      <formula>$N$2&lt;&gt;""</formula>
    </cfRule>
  </conditionalFormatting>
  <conditionalFormatting sqref="AR7">
    <cfRule type="expression" dxfId="544" priority="392">
      <formula>OR(WEEKDAY(AL7,2)=6,WEEKDAY(AL7,2)=7)</formula>
    </cfRule>
    <cfRule type="expression" dxfId="543" priority="409">
      <formula>AND($N$2&lt;&gt;"",AL7="")</formula>
    </cfRule>
    <cfRule type="expression" dxfId="542" priority="415">
      <formula>$N$2&lt;&gt;""</formula>
    </cfRule>
  </conditionalFormatting>
  <conditionalFormatting sqref="AL7">
    <cfRule type="expression" dxfId="541" priority="405">
      <formula>OR(WEEKDAY(AL7,2)=6,WEEKDAY(AL7,2)=7)</formula>
    </cfRule>
    <cfRule type="expression" dxfId="540" priority="407">
      <formula>AND($N$2&lt;&gt;"",AL7="")</formula>
    </cfRule>
    <cfRule type="expression" dxfId="539" priority="408">
      <formula>$N$2&lt;&gt;""</formula>
    </cfRule>
  </conditionalFormatting>
  <conditionalFormatting sqref="AL8:AL37">
    <cfRule type="expression" dxfId="538" priority="382">
      <formula>OR(WEEKDAY(AL8,2)=6,WEEKDAY(AL8,2)=7)</formula>
    </cfRule>
    <cfRule type="expression" dxfId="537" priority="384">
      <formula>AND($N$2&lt;&gt;"",AL8="")</formula>
    </cfRule>
    <cfRule type="expression" dxfId="536" priority="385">
      <formula>$N$2&lt;&gt;""</formula>
    </cfRule>
  </conditionalFormatting>
  <conditionalFormatting sqref="AM8:AM37">
    <cfRule type="expression" dxfId="535" priority="377">
      <formula>OR(WEEKDAY(AL8,2)=6,WEEKDAY(AL8,2)=7)</formula>
    </cfRule>
    <cfRule type="expression" dxfId="534" priority="379">
      <formula>AND($N$2&lt;&gt;"",AL8="")</formula>
    </cfRule>
    <cfRule type="expression" dxfId="533" priority="380">
      <formula>$N$2&lt;&gt;""</formula>
    </cfRule>
  </conditionalFormatting>
  <conditionalFormatting sqref="AN8:AN37">
    <cfRule type="expression" dxfId="532" priority="372">
      <formula>OR(WEEKDAY(AL8,2)=6,WEEKDAY(AL8,2)=7)</formula>
    </cfRule>
    <cfRule type="expression" dxfId="531" priority="374">
      <formula>AND($N$2&lt;&gt;"",AL8="")</formula>
    </cfRule>
    <cfRule type="expression" dxfId="530" priority="375">
      <formula>$N$2&lt;&gt;""</formula>
    </cfRule>
  </conditionalFormatting>
  <conditionalFormatting sqref="AO8:AO37">
    <cfRule type="expression" dxfId="529" priority="367">
      <formula>OR(WEEKDAY(AL8,2)=6,WEEKDAY(AL8,2)=7)</formula>
    </cfRule>
    <cfRule type="expression" dxfId="528" priority="369">
      <formula>AND($N$2&lt;&gt;"",AL8="")</formula>
    </cfRule>
    <cfRule type="expression" dxfId="527" priority="370">
      <formula>$N$2&lt;&gt;""</formula>
    </cfRule>
  </conditionalFormatting>
  <conditionalFormatting sqref="AP8:AP37">
    <cfRule type="expression" dxfId="526" priority="362">
      <formula>OR(WEEKDAY(AL8,2)=6,WEEKDAY(AL8,2)=7)</formula>
    </cfRule>
    <cfRule type="expression" dxfId="525" priority="364">
      <formula>AND($N$2&lt;&gt;"",AL8="")</formula>
    </cfRule>
    <cfRule type="expression" dxfId="524" priority="365">
      <formula>$N$2&lt;&gt;""</formula>
    </cfRule>
  </conditionalFormatting>
  <conditionalFormatting sqref="AQ8:AQ37">
    <cfRule type="expression" dxfId="523" priority="357">
      <formula>OR(WEEKDAY(AL8,2)=6,WEEKDAY(AL8,2)=7)</formula>
    </cfRule>
    <cfRule type="expression" dxfId="522" priority="359">
      <formula>AND($N$2&lt;&gt;"",AL8="")</formula>
    </cfRule>
    <cfRule type="expression" dxfId="521" priority="360">
      <formula>$N$2&lt;&gt;""</formula>
    </cfRule>
  </conditionalFormatting>
  <conditionalFormatting sqref="AR8:AR37">
    <cfRule type="expression" dxfId="520" priority="352">
      <formula>OR(WEEKDAY(AL8,2)=6,WEEKDAY(AL8,2)=7)</formula>
    </cfRule>
    <cfRule type="expression" dxfId="519" priority="354">
      <formula>AND($N$2&lt;&gt;"",AL8="")</formula>
    </cfRule>
    <cfRule type="expression" dxfId="518" priority="355">
      <formula>$N$2&lt;&gt;""</formula>
    </cfRule>
  </conditionalFormatting>
  <conditionalFormatting sqref="AT7">
    <cfRule type="expression" dxfId="517" priority="327">
      <formula>OR(WEEKDAY(AS7,2)=6,WEEKDAY(AS7,2)=7)</formula>
    </cfRule>
    <cfRule type="expression" dxfId="516" priority="344">
      <formula>AND($N$2&lt;&gt;"",AS7="")</formula>
    </cfRule>
    <cfRule type="expression" dxfId="515" priority="350">
      <formula>$N$2&lt;&gt;""</formula>
    </cfRule>
  </conditionalFormatting>
  <conditionalFormatting sqref="AU7">
    <cfRule type="expression" dxfId="514" priority="326">
      <formula>OR(WEEKDAY(AS7,2)=6,WEEKDAY(AS7,2)=7)</formula>
    </cfRule>
    <cfRule type="expression" dxfId="513" priority="343">
      <formula>AND($N$2&lt;&gt;"",AS7="")</formula>
    </cfRule>
    <cfRule type="expression" dxfId="512" priority="349">
      <formula>$N$2&lt;&gt;""</formula>
    </cfRule>
  </conditionalFormatting>
  <conditionalFormatting sqref="AV7">
    <cfRule type="expression" dxfId="511" priority="325">
      <formula>OR(WEEKDAY(AS7,2)=6,WEEKDAY(AS7,2)=7)</formula>
    </cfRule>
    <cfRule type="expression" dxfId="510" priority="342">
      <formula>AND($N$2&lt;&gt;"",AS7="")</formula>
    </cfRule>
    <cfRule type="expression" dxfId="509" priority="348">
      <formula>$N$2&lt;&gt;""</formula>
    </cfRule>
  </conditionalFormatting>
  <conditionalFormatting sqref="AW7">
    <cfRule type="expression" dxfId="508" priority="324">
      <formula>OR(WEEKDAY(AS7,2)=6,WEEKDAY(AS7,2)=7)</formula>
    </cfRule>
    <cfRule type="expression" dxfId="507" priority="341">
      <formula>AND($N$2&lt;&gt;"",AS7="")</formula>
    </cfRule>
    <cfRule type="expression" dxfId="506" priority="347">
      <formula>$N$2&lt;&gt;""</formula>
    </cfRule>
  </conditionalFormatting>
  <conditionalFormatting sqref="AX7">
    <cfRule type="expression" dxfId="505" priority="323">
      <formula>OR(WEEKDAY(AS7,2)=6,WEEKDAY(AS7,2)=7)</formula>
    </cfRule>
    <cfRule type="expression" dxfId="504" priority="340">
      <formula>AND($N$2&lt;&gt;"",AS7="")</formula>
    </cfRule>
    <cfRule type="expression" dxfId="503" priority="346">
      <formula>$N$2&lt;&gt;""</formula>
    </cfRule>
  </conditionalFormatting>
  <conditionalFormatting sqref="AY7">
    <cfRule type="expression" dxfId="502" priority="322">
      <formula>OR(WEEKDAY(AS7,2)=6,WEEKDAY(AS7,2)=7)</formula>
    </cfRule>
    <cfRule type="expression" dxfId="501" priority="339">
      <formula>AND($N$2&lt;&gt;"",AS7="")</formula>
    </cfRule>
    <cfRule type="expression" dxfId="500" priority="345">
      <formula>$N$2&lt;&gt;""</formula>
    </cfRule>
  </conditionalFormatting>
  <conditionalFormatting sqref="AS7">
    <cfRule type="expression" dxfId="499" priority="335">
      <formula>OR(WEEKDAY(AS7,2)=6,WEEKDAY(AS7,2)=7)</formula>
    </cfRule>
    <cfRule type="expression" dxfId="498" priority="337">
      <formula>AND($N$2&lt;&gt;"",AS7="")</formula>
    </cfRule>
    <cfRule type="expression" dxfId="497" priority="338">
      <formula>$N$2&lt;&gt;""</formula>
    </cfRule>
  </conditionalFormatting>
  <conditionalFormatting sqref="AS8:AS37">
    <cfRule type="expression" dxfId="496" priority="312">
      <formula>OR(WEEKDAY(AS8,2)=6,WEEKDAY(AS8,2)=7)</formula>
    </cfRule>
    <cfRule type="expression" dxfId="495" priority="314">
      <formula>AND($N$2&lt;&gt;"",AS8="")</formula>
    </cfRule>
    <cfRule type="expression" dxfId="494" priority="315">
      <formula>$N$2&lt;&gt;""</formula>
    </cfRule>
  </conditionalFormatting>
  <conditionalFormatting sqref="AT8:AT37">
    <cfRule type="expression" dxfId="493" priority="307">
      <formula>OR(WEEKDAY(AS8,2)=6,WEEKDAY(AS8,2)=7)</formula>
    </cfRule>
    <cfRule type="expression" dxfId="492" priority="309">
      <formula>AND($N$2&lt;&gt;"",AS8="")</formula>
    </cfRule>
    <cfRule type="expression" dxfId="491" priority="310">
      <formula>$N$2&lt;&gt;""</formula>
    </cfRule>
  </conditionalFormatting>
  <conditionalFormatting sqref="AU8:AU37">
    <cfRule type="expression" dxfId="490" priority="302">
      <formula>OR(WEEKDAY(AS8,2)=6,WEEKDAY(AS8,2)=7)</formula>
    </cfRule>
    <cfRule type="expression" dxfId="489" priority="304">
      <formula>AND($N$2&lt;&gt;"",AS8="")</formula>
    </cfRule>
    <cfRule type="expression" dxfId="488" priority="305">
      <formula>$N$2&lt;&gt;""</formula>
    </cfRule>
  </conditionalFormatting>
  <conditionalFormatting sqref="AV8:AV37">
    <cfRule type="expression" dxfId="487" priority="297">
      <formula>OR(WEEKDAY(AS8,2)=6,WEEKDAY(AS8,2)=7)</formula>
    </cfRule>
    <cfRule type="expression" dxfId="486" priority="299">
      <formula>AND($N$2&lt;&gt;"",AS8="")</formula>
    </cfRule>
    <cfRule type="expression" dxfId="485" priority="300">
      <formula>$N$2&lt;&gt;""</formula>
    </cfRule>
  </conditionalFormatting>
  <conditionalFormatting sqref="AW8:AW37">
    <cfRule type="expression" dxfId="484" priority="292">
      <formula>OR(WEEKDAY(AS8,2)=6,WEEKDAY(AS8,2)=7)</formula>
    </cfRule>
    <cfRule type="expression" dxfId="483" priority="294">
      <formula>AND($N$2&lt;&gt;"",AS8="")</formula>
    </cfRule>
    <cfRule type="expression" dxfId="482" priority="295">
      <formula>$N$2&lt;&gt;""</formula>
    </cfRule>
  </conditionalFormatting>
  <conditionalFormatting sqref="AX8:AX37">
    <cfRule type="expression" dxfId="481" priority="287">
      <formula>OR(WEEKDAY(AS8,2)=6,WEEKDAY(AS8,2)=7)</formula>
    </cfRule>
    <cfRule type="expression" dxfId="480" priority="289">
      <formula>AND($N$2&lt;&gt;"",AS8="")</formula>
    </cfRule>
    <cfRule type="expression" dxfId="479" priority="290">
      <formula>$N$2&lt;&gt;""</formula>
    </cfRule>
  </conditionalFormatting>
  <conditionalFormatting sqref="AY8:AY37">
    <cfRule type="expression" dxfId="478" priority="282">
      <formula>OR(WEEKDAY(AS8,2)=6,WEEKDAY(AS8,2)=7)</formula>
    </cfRule>
    <cfRule type="expression" dxfId="477" priority="284">
      <formula>AND($N$2&lt;&gt;"",AS8="")</formula>
    </cfRule>
    <cfRule type="expression" dxfId="476" priority="285">
      <formula>$N$2&lt;&gt;""</formula>
    </cfRule>
  </conditionalFormatting>
  <conditionalFormatting sqref="BA7">
    <cfRule type="expression" dxfId="475" priority="257">
      <formula>OR(WEEKDAY(AZ7,2)=6,WEEKDAY(AZ7,2)=7)</formula>
    </cfRule>
    <cfRule type="expression" dxfId="474" priority="274">
      <formula>AND($N$2&lt;&gt;"",AZ7="")</formula>
    </cfRule>
    <cfRule type="expression" dxfId="473" priority="280">
      <formula>$N$2&lt;&gt;""</formula>
    </cfRule>
  </conditionalFormatting>
  <conditionalFormatting sqref="BB7">
    <cfRule type="expression" dxfId="472" priority="256">
      <formula>OR(WEEKDAY(AZ7,2)=6,WEEKDAY(AZ7,2)=7)</formula>
    </cfRule>
    <cfRule type="expression" dxfId="471" priority="273">
      <formula>AND($N$2&lt;&gt;"",AZ7="")</formula>
    </cfRule>
    <cfRule type="expression" dxfId="470" priority="279">
      <formula>$N$2&lt;&gt;""</formula>
    </cfRule>
  </conditionalFormatting>
  <conditionalFormatting sqref="BC7">
    <cfRule type="expression" dxfId="469" priority="255">
      <formula>OR(WEEKDAY(AZ7,2)=6,WEEKDAY(AZ7,2)=7)</formula>
    </cfRule>
    <cfRule type="expression" dxfId="468" priority="272">
      <formula>AND($N$2&lt;&gt;"",AZ7="")</formula>
    </cfRule>
    <cfRule type="expression" dxfId="467" priority="278">
      <formula>$N$2&lt;&gt;""</formula>
    </cfRule>
  </conditionalFormatting>
  <conditionalFormatting sqref="BD7">
    <cfRule type="expression" dxfId="466" priority="254">
      <formula>OR(WEEKDAY(AZ7,2)=6,WEEKDAY(AZ7,2)=7)</formula>
    </cfRule>
    <cfRule type="expression" dxfId="465" priority="271">
      <formula>AND($N$2&lt;&gt;"",AZ7="")</formula>
    </cfRule>
    <cfRule type="expression" dxfId="464" priority="277">
      <formula>$N$2&lt;&gt;""</formula>
    </cfRule>
  </conditionalFormatting>
  <conditionalFormatting sqref="BE7">
    <cfRule type="expression" dxfId="463" priority="253">
      <formula>OR(WEEKDAY(AZ7,2)=6,WEEKDAY(AZ7,2)=7)</formula>
    </cfRule>
    <cfRule type="expression" dxfId="462" priority="270">
      <formula>AND($N$2&lt;&gt;"",AZ7="")</formula>
    </cfRule>
    <cfRule type="expression" dxfId="461" priority="276">
      <formula>$N$2&lt;&gt;""</formula>
    </cfRule>
  </conditionalFormatting>
  <conditionalFormatting sqref="BF7">
    <cfRule type="expression" dxfId="460" priority="252">
      <formula>OR(WEEKDAY(AZ7,2)=6,WEEKDAY(AZ7,2)=7)</formula>
    </cfRule>
    <cfRule type="expression" dxfId="459" priority="269">
      <formula>AND($N$2&lt;&gt;"",AZ7="")</formula>
    </cfRule>
    <cfRule type="expression" dxfId="458" priority="275">
      <formula>$N$2&lt;&gt;""</formula>
    </cfRule>
  </conditionalFormatting>
  <conditionalFormatting sqref="AZ7">
    <cfRule type="expression" dxfId="457" priority="265">
      <formula>OR(WEEKDAY(AZ7,2)=6,WEEKDAY(AZ7,2)=7)</formula>
    </cfRule>
    <cfRule type="expression" dxfId="456" priority="267">
      <formula>AND($N$2&lt;&gt;"",AZ7="")</formula>
    </cfRule>
    <cfRule type="expression" dxfId="455" priority="268">
      <formula>$N$2&lt;&gt;""</formula>
    </cfRule>
  </conditionalFormatting>
  <conditionalFormatting sqref="AZ8:AZ37">
    <cfRule type="expression" dxfId="454" priority="242">
      <formula>OR(WEEKDAY(AZ8,2)=6,WEEKDAY(AZ8,2)=7)</formula>
    </cfRule>
    <cfRule type="expression" dxfId="453" priority="244">
      <formula>AND($N$2&lt;&gt;"",AZ8="")</formula>
    </cfRule>
    <cfRule type="expression" dxfId="452" priority="245">
      <formula>$N$2&lt;&gt;""</formula>
    </cfRule>
  </conditionalFormatting>
  <conditionalFormatting sqref="BA8:BA37">
    <cfRule type="expression" dxfId="451" priority="237">
      <formula>OR(WEEKDAY(AZ8,2)=6,WEEKDAY(AZ8,2)=7)</formula>
    </cfRule>
    <cfRule type="expression" dxfId="450" priority="239">
      <formula>AND($N$2&lt;&gt;"",AZ8="")</formula>
    </cfRule>
    <cfRule type="expression" dxfId="449" priority="240">
      <formula>$N$2&lt;&gt;""</formula>
    </cfRule>
  </conditionalFormatting>
  <conditionalFormatting sqref="BB8:BB37">
    <cfRule type="expression" dxfId="448" priority="232">
      <formula>OR(WEEKDAY(AZ8,2)=6,WEEKDAY(AZ8,2)=7)</formula>
    </cfRule>
    <cfRule type="expression" dxfId="447" priority="234">
      <formula>AND($N$2&lt;&gt;"",AZ8="")</formula>
    </cfRule>
    <cfRule type="expression" dxfId="446" priority="235">
      <formula>$N$2&lt;&gt;""</formula>
    </cfRule>
  </conditionalFormatting>
  <conditionalFormatting sqref="BC8:BC37">
    <cfRule type="expression" dxfId="445" priority="227">
      <formula>OR(WEEKDAY(AZ8,2)=6,WEEKDAY(AZ8,2)=7)</formula>
    </cfRule>
    <cfRule type="expression" dxfId="444" priority="229">
      <formula>AND($N$2&lt;&gt;"",AZ8="")</formula>
    </cfRule>
    <cfRule type="expression" dxfId="443" priority="230">
      <formula>$N$2&lt;&gt;""</formula>
    </cfRule>
  </conditionalFormatting>
  <conditionalFormatting sqref="BD8:BD37">
    <cfRule type="expression" dxfId="442" priority="222">
      <formula>OR(WEEKDAY(AZ8,2)=6,WEEKDAY(AZ8,2)=7)</formula>
    </cfRule>
    <cfRule type="expression" dxfId="441" priority="224">
      <formula>AND($N$2&lt;&gt;"",AZ8="")</formula>
    </cfRule>
    <cfRule type="expression" dxfId="440" priority="225">
      <formula>$N$2&lt;&gt;""</formula>
    </cfRule>
  </conditionalFormatting>
  <conditionalFormatting sqref="BE8:BE37">
    <cfRule type="expression" dxfId="439" priority="217">
      <formula>OR(WEEKDAY(AZ8,2)=6,WEEKDAY(AZ8,2)=7)</formula>
    </cfRule>
    <cfRule type="expression" dxfId="438" priority="219">
      <formula>AND($N$2&lt;&gt;"",AZ8="")</formula>
    </cfRule>
    <cfRule type="expression" dxfId="437" priority="220">
      <formula>$N$2&lt;&gt;""</formula>
    </cfRule>
  </conditionalFormatting>
  <conditionalFormatting sqref="BF8:BF37">
    <cfRule type="expression" dxfId="436" priority="212">
      <formula>OR(WEEKDAY(AZ8,2)=6,WEEKDAY(AZ8,2)=7)</formula>
    </cfRule>
    <cfRule type="expression" dxfId="435" priority="214">
      <formula>AND($N$2&lt;&gt;"",AZ8="")</formula>
    </cfRule>
    <cfRule type="expression" dxfId="434" priority="215">
      <formula>$N$2&lt;&gt;""</formula>
    </cfRule>
  </conditionalFormatting>
  <conditionalFormatting sqref="BH7">
    <cfRule type="expression" dxfId="433" priority="187">
      <formula>OR(WEEKDAY(BG7,2)=6,WEEKDAY(BG7,2)=7)</formula>
    </cfRule>
    <cfRule type="expression" dxfId="432" priority="204">
      <formula>AND($N$2&lt;&gt;"",BG7="")</formula>
    </cfRule>
    <cfRule type="expression" dxfId="431" priority="210">
      <formula>$N$2&lt;&gt;""</formula>
    </cfRule>
  </conditionalFormatting>
  <conditionalFormatting sqref="BI7">
    <cfRule type="expression" dxfId="430" priority="186">
      <formula>OR(WEEKDAY(BG7,2)=6,WEEKDAY(BG7,2)=7)</formula>
    </cfRule>
    <cfRule type="expression" dxfId="429" priority="203">
      <formula>AND($N$2&lt;&gt;"",BG7="")</formula>
    </cfRule>
    <cfRule type="expression" dxfId="428" priority="209">
      <formula>$N$2&lt;&gt;""</formula>
    </cfRule>
  </conditionalFormatting>
  <conditionalFormatting sqref="BJ7">
    <cfRule type="expression" dxfId="427" priority="185">
      <formula>OR(WEEKDAY(BG7,2)=6,WEEKDAY(BG7,2)=7)</formula>
    </cfRule>
    <cfRule type="expression" dxfId="426" priority="202">
      <formula>AND($N$2&lt;&gt;"",BG7="")</formula>
    </cfRule>
    <cfRule type="expression" dxfId="425" priority="208">
      <formula>$N$2&lt;&gt;""</formula>
    </cfRule>
  </conditionalFormatting>
  <conditionalFormatting sqref="BK7">
    <cfRule type="expression" dxfId="424" priority="184">
      <formula>OR(WEEKDAY(BG7,2)=6,WEEKDAY(BG7,2)=7)</formula>
    </cfRule>
    <cfRule type="expression" dxfId="423" priority="201">
      <formula>AND($N$2&lt;&gt;"",BG7="")</formula>
    </cfRule>
    <cfRule type="expression" dxfId="422" priority="207">
      <formula>$N$2&lt;&gt;""</formula>
    </cfRule>
  </conditionalFormatting>
  <conditionalFormatting sqref="BL7">
    <cfRule type="expression" dxfId="421" priority="183">
      <formula>OR(WEEKDAY(BG7,2)=6,WEEKDAY(BG7,2)=7)</formula>
    </cfRule>
    <cfRule type="expression" dxfId="420" priority="200">
      <formula>AND($N$2&lt;&gt;"",BG7="")</formula>
    </cfRule>
    <cfRule type="expression" dxfId="419" priority="206">
      <formula>$N$2&lt;&gt;""</formula>
    </cfRule>
  </conditionalFormatting>
  <conditionalFormatting sqref="BM7">
    <cfRule type="expression" dxfId="418" priority="182">
      <formula>OR(WEEKDAY(BG7,2)=6,WEEKDAY(BG7,2)=7)</formula>
    </cfRule>
    <cfRule type="expression" dxfId="417" priority="199">
      <formula>AND($N$2&lt;&gt;"",BG7="")</formula>
    </cfRule>
    <cfRule type="expression" dxfId="416" priority="205">
      <formula>$N$2&lt;&gt;""</formula>
    </cfRule>
  </conditionalFormatting>
  <conditionalFormatting sqref="BG7">
    <cfRule type="expression" dxfId="415" priority="195">
      <formula>OR(WEEKDAY(BG7,2)=6,WEEKDAY(BG7,2)=7)</formula>
    </cfRule>
    <cfRule type="expression" dxfId="414" priority="197">
      <formula>AND($N$2&lt;&gt;"",BG7="")</formula>
    </cfRule>
    <cfRule type="expression" dxfId="413" priority="198">
      <formula>$N$2&lt;&gt;""</formula>
    </cfRule>
  </conditionalFormatting>
  <conditionalFormatting sqref="BG8:BG37">
    <cfRule type="expression" dxfId="412" priority="172">
      <formula>OR(WEEKDAY(BG8,2)=6,WEEKDAY(BG8,2)=7)</formula>
    </cfRule>
    <cfRule type="expression" dxfId="411" priority="174">
      <formula>AND($N$2&lt;&gt;"",BG8="")</formula>
    </cfRule>
    <cfRule type="expression" dxfId="410" priority="175">
      <formula>$N$2&lt;&gt;""</formula>
    </cfRule>
  </conditionalFormatting>
  <conditionalFormatting sqref="BH8:BH37">
    <cfRule type="expression" dxfId="409" priority="167">
      <formula>OR(WEEKDAY(BG8,2)=6,WEEKDAY(BG8,2)=7)</formula>
    </cfRule>
    <cfRule type="expression" dxfId="408" priority="169">
      <formula>AND($N$2&lt;&gt;"",BG8="")</formula>
    </cfRule>
    <cfRule type="expression" dxfId="407" priority="170">
      <formula>$N$2&lt;&gt;""</formula>
    </cfRule>
  </conditionalFormatting>
  <conditionalFormatting sqref="BI8:BI37">
    <cfRule type="expression" dxfId="406" priority="162">
      <formula>OR(WEEKDAY(BG8,2)=6,WEEKDAY(BG8,2)=7)</formula>
    </cfRule>
    <cfRule type="expression" dxfId="405" priority="164">
      <formula>AND($N$2&lt;&gt;"",BG8="")</formula>
    </cfRule>
    <cfRule type="expression" dxfId="404" priority="165">
      <formula>$N$2&lt;&gt;""</formula>
    </cfRule>
  </conditionalFormatting>
  <conditionalFormatting sqref="BJ8:BJ37">
    <cfRule type="expression" dxfId="403" priority="157">
      <formula>OR(WEEKDAY(BG8,2)=6,WEEKDAY(BG8,2)=7)</formula>
    </cfRule>
    <cfRule type="expression" dxfId="402" priority="159">
      <formula>AND($N$2&lt;&gt;"",BG8="")</formula>
    </cfRule>
    <cfRule type="expression" dxfId="401" priority="160">
      <formula>$N$2&lt;&gt;""</formula>
    </cfRule>
  </conditionalFormatting>
  <conditionalFormatting sqref="BK8:BK37">
    <cfRule type="expression" dxfId="400" priority="152">
      <formula>OR(WEEKDAY(BG8,2)=6,WEEKDAY(BG8,2)=7)</formula>
    </cfRule>
    <cfRule type="expression" dxfId="399" priority="154">
      <formula>AND($N$2&lt;&gt;"",BG8="")</formula>
    </cfRule>
    <cfRule type="expression" dxfId="398" priority="155">
      <formula>$N$2&lt;&gt;""</formula>
    </cfRule>
  </conditionalFormatting>
  <conditionalFormatting sqref="BL8:BL37">
    <cfRule type="expression" dxfId="397" priority="147">
      <formula>OR(WEEKDAY(BG8,2)=6,WEEKDAY(BG8,2)=7)</formula>
    </cfRule>
    <cfRule type="expression" dxfId="396" priority="149">
      <formula>AND($N$2&lt;&gt;"",BG8="")</formula>
    </cfRule>
    <cfRule type="expression" dxfId="395" priority="150">
      <formula>$N$2&lt;&gt;""</formula>
    </cfRule>
  </conditionalFormatting>
  <conditionalFormatting sqref="BM8:BM37">
    <cfRule type="expression" dxfId="394" priority="142">
      <formula>OR(WEEKDAY(BG8,2)=6,WEEKDAY(BG8,2)=7)</formula>
    </cfRule>
    <cfRule type="expression" dxfId="393" priority="144">
      <formula>AND($N$2&lt;&gt;"",BG8="")</formula>
    </cfRule>
    <cfRule type="expression" dxfId="392" priority="145">
      <formula>$N$2&lt;&gt;""</formula>
    </cfRule>
  </conditionalFormatting>
  <conditionalFormatting sqref="BO7">
    <cfRule type="expression" dxfId="391" priority="117">
      <formula>OR(WEEKDAY(BN7,2)=6,WEEKDAY(BN7,2)=7)</formula>
    </cfRule>
    <cfRule type="expression" dxfId="390" priority="134">
      <formula>AND($N$2&lt;&gt;"",BN7="")</formula>
    </cfRule>
    <cfRule type="expression" dxfId="389" priority="140">
      <formula>$N$2&lt;&gt;""</formula>
    </cfRule>
  </conditionalFormatting>
  <conditionalFormatting sqref="BP7">
    <cfRule type="expression" dxfId="388" priority="116">
      <formula>OR(WEEKDAY(BN7,2)=6,WEEKDAY(BN7,2)=7)</formula>
    </cfRule>
    <cfRule type="expression" dxfId="387" priority="133">
      <formula>AND($N$2&lt;&gt;"",BN7="")</formula>
    </cfRule>
    <cfRule type="expression" dxfId="386" priority="139">
      <formula>$N$2&lt;&gt;""</formula>
    </cfRule>
  </conditionalFormatting>
  <conditionalFormatting sqref="BQ7">
    <cfRule type="expression" dxfId="385" priority="115">
      <formula>OR(WEEKDAY(BN7,2)=6,WEEKDAY(BN7,2)=7)</formula>
    </cfRule>
    <cfRule type="expression" dxfId="384" priority="132">
      <formula>AND($N$2&lt;&gt;"",BN7="")</formula>
    </cfRule>
    <cfRule type="expression" dxfId="383" priority="138">
      <formula>$N$2&lt;&gt;""</formula>
    </cfRule>
  </conditionalFormatting>
  <conditionalFormatting sqref="BR7">
    <cfRule type="expression" dxfId="382" priority="114">
      <formula>OR(WEEKDAY(BN7,2)=6,WEEKDAY(BN7,2)=7)</formula>
    </cfRule>
    <cfRule type="expression" dxfId="381" priority="131">
      <formula>AND($N$2&lt;&gt;"",BN7="")</formula>
    </cfRule>
    <cfRule type="expression" dxfId="380" priority="137">
      <formula>$N$2&lt;&gt;""</formula>
    </cfRule>
  </conditionalFormatting>
  <conditionalFormatting sqref="BS7">
    <cfRule type="expression" dxfId="379" priority="113">
      <formula>OR(WEEKDAY(BN7,2)=6,WEEKDAY(BN7,2)=7)</formula>
    </cfRule>
    <cfRule type="expression" dxfId="378" priority="130">
      <formula>AND($N$2&lt;&gt;"",BN7="")</formula>
    </cfRule>
    <cfRule type="expression" dxfId="377" priority="136">
      <formula>$N$2&lt;&gt;""</formula>
    </cfRule>
  </conditionalFormatting>
  <conditionalFormatting sqref="BT7">
    <cfRule type="expression" dxfId="376" priority="112">
      <formula>OR(WEEKDAY(BN7,2)=6,WEEKDAY(BN7,2)=7)</formula>
    </cfRule>
    <cfRule type="expression" dxfId="375" priority="129">
      <formula>AND($N$2&lt;&gt;"",BN7="")</formula>
    </cfRule>
    <cfRule type="expression" dxfId="374" priority="135">
      <formula>$N$2&lt;&gt;""</formula>
    </cfRule>
  </conditionalFormatting>
  <conditionalFormatting sqref="BN7">
    <cfRule type="expression" dxfId="373" priority="125">
      <formula>OR(WEEKDAY(BN7,2)=6,WEEKDAY(BN7,2)=7)</formula>
    </cfRule>
    <cfRule type="expression" dxfId="372" priority="127">
      <formula>AND($N$2&lt;&gt;"",BN7="")</formula>
    </cfRule>
    <cfRule type="expression" dxfId="371" priority="128">
      <formula>$N$2&lt;&gt;""</formula>
    </cfRule>
  </conditionalFormatting>
  <conditionalFormatting sqref="BN8:BN37">
    <cfRule type="expression" dxfId="370" priority="102">
      <formula>OR(WEEKDAY(BN8,2)=6,WEEKDAY(BN8,2)=7)</formula>
    </cfRule>
    <cfRule type="expression" dxfId="369" priority="104">
      <formula>AND($N$2&lt;&gt;"",BN8="")</formula>
    </cfRule>
    <cfRule type="expression" dxfId="368" priority="105">
      <formula>$N$2&lt;&gt;""</formula>
    </cfRule>
  </conditionalFormatting>
  <conditionalFormatting sqref="BO8:BO37">
    <cfRule type="expression" dxfId="367" priority="97">
      <formula>OR(WEEKDAY(BN8,2)=6,WEEKDAY(BN8,2)=7)</formula>
    </cfRule>
    <cfRule type="expression" dxfId="366" priority="99">
      <formula>AND($N$2&lt;&gt;"",BN8="")</formula>
    </cfRule>
    <cfRule type="expression" dxfId="365" priority="100">
      <formula>$N$2&lt;&gt;""</formula>
    </cfRule>
  </conditionalFormatting>
  <conditionalFormatting sqref="BP8:BP37">
    <cfRule type="expression" dxfId="364" priority="92">
      <formula>OR(WEEKDAY(BN8,2)=6,WEEKDAY(BN8,2)=7)</formula>
    </cfRule>
    <cfRule type="expression" dxfId="363" priority="94">
      <formula>AND($N$2&lt;&gt;"",BN8="")</formula>
    </cfRule>
    <cfRule type="expression" dxfId="362" priority="95">
      <formula>$N$2&lt;&gt;""</formula>
    </cfRule>
  </conditionalFormatting>
  <conditionalFormatting sqref="BQ8:BQ37">
    <cfRule type="expression" dxfId="361" priority="87">
      <formula>OR(WEEKDAY(BN8,2)=6,WEEKDAY(BN8,2)=7)</formula>
    </cfRule>
    <cfRule type="expression" dxfId="360" priority="89">
      <formula>AND($N$2&lt;&gt;"",BN8="")</formula>
    </cfRule>
    <cfRule type="expression" dxfId="359" priority="90">
      <formula>$N$2&lt;&gt;""</formula>
    </cfRule>
  </conditionalFormatting>
  <conditionalFormatting sqref="BR8:BR37">
    <cfRule type="expression" dxfId="358" priority="82">
      <formula>OR(WEEKDAY(BN8,2)=6,WEEKDAY(BN8,2)=7)</formula>
    </cfRule>
    <cfRule type="expression" dxfId="357" priority="84">
      <formula>AND($N$2&lt;&gt;"",BN8="")</formula>
    </cfRule>
    <cfRule type="expression" dxfId="356" priority="85">
      <formula>$N$2&lt;&gt;""</formula>
    </cfRule>
  </conditionalFormatting>
  <conditionalFormatting sqref="BS8:BS37">
    <cfRule type="expression" dxfId="355" priority="77">
      <formula>OR(WEEKDAY(BN8,2)=6,WEEKDAY(BN8,2)=7)</formula>
    </cfRule>
    <cfRule type="expression" dxfId="354" priority="79">
      <formula>AND($N$2&lt;&gt;"",BN8="")</formula>
    </cfRule>
    <cfRule type="expression" dxfId="353" priority="80">
      <formula>$N$2&lt;&gt;""</formula>
    </cfRule>
  </conditionalFormatting>
  <conditionalFormatting sqref="BT8:BT37">
    <cfRule type="expression" dxfId="352" priority="72">
      <formula>OR(WEEKDAY(BN8,2)=6,WEEKDAY(BN8,2)=7)</formula>
    </cfRule>
    <cfRule type="expression" dxfId="351" priority="74">
      <formula>AND($N$2&lt;&gt;"",BN8="")</formula>
    </cfRule>
    <cfRule type="expression" dxfId="350" priority="75">
      <formula>$N$2&lt;&gt;""</formula>
    </cfRule>
  </conditionalFormatting>
  <conditionalFormatting sqref="BV7">
    <cfRule type="expression" dxfId="349" priority="47">
      <formula>OR(WEEKDAY(BU7,2)=6,WEEKDAY(BU7,2)=7)</formula>
    </cfRule>
    <cfRule type="expression" dxfId="348" priority="64">
      <formula>AND($N$2&lt;&gt;"",BU7="")</formula>
    </cfRule>
    <cfRule type="expression" dxfId="347" priority="70">
      <formula>$N$2&lt;&gt;""</formula>
    </cfRule>
  </conditionalFormatting>
  <conditionalFormatting sqref="BW7">
    <cfRule type="expression" dxfId="346" priority="46">
      <formula>OR(WEEKDAY(BU7,2)=6,WEEKDAY(BU7,2)=7)</formula>
    </cfRule>
    <cfRule type="expression" dxfId="345" priority="63">
      <formula>AND($N$2&lt;&gt;"",BU7="")</formula>
    </cfRule>
    <cfRule type="expression" dxfId="344" priority="69">
      <formula>$N$2&lt;&gt;""</formula>
    </cfRule>
  </conditionalFormatting>
  <conditionalFormatting sqref="BX7">
    <cfRule type="expression" dxfId="343" priority="45">
      <formula>OR(WEEKDAY(BU7,2)=6,WEEKDAY(BU7,2)=7)</formula>
    </cfRule>
    <cfRule type="expression" dxfId="342" priority="62">
      <formula>AND($N$2&lt;&gt;"",BU7="")</formula>
    </cfRule>
    <cfRule type="expression" dxfId="341" priority="68">
      <formula>$N$2&lt;&gt;""</formula>
    </cfRule>
  </conditionalFormatting>
  <conditionalFormatting sqref="BY7">
    <cfRule type="expression" dxfId="340" priority="44">
      <formula>OR(WEEKDAY(BU7,2)=6,WEEKDAY(BU7,2)=7)</formula>
    </cfRule>
    <cfRule type="expression" dxfId="339" priority="61">
      <formula>AND($N$2&lt;&gt;"",BU7="")</formula>
    </cfRule>
    <cfRule type="expression" dxfId="338" priority="67">
      <formula>$N$2&lt;&gt;""</formula>
    </cfRule>
  </conditionalFormatting>
  <conditionalFormatting sqref="BZ7">
    <cfRule type="expression" dxfId="337" priority="43">
      <formula>OR(WEEKDAY(BU7,2)=6,WEEKDAY(BU7,2)=7)</formula>
    </cfRule>
    <cfRule type="expression" dxfId="336" priority="60">
      <formula>AND($N$2&lt;&gt;"",BU7="")</formula>
    </cfRule>
    <cfRule type="expression" dxfId="335" priority="66">
      <formula>$N$2&lt;&gt;""</formula>
    </cfRule>
  </conditionalFormatting>
  <conditionalFormatting sqref="CA7">
    <cfRule type="expression" dxfId="334" priority="42">
      <formula>OR(WEEKDAY(BU7,2)=6,WEEKDAY(BU7,2)=7)</formula>
    </cfRule>
    <cfRule type="expression" dxfId="333" priority="59">
      <formula>AND($N$2&lt;&gt;"",BU7="")</formula>
    </cfRule>
    <cfRule type="expression" dxfId="332" priority="65">
      <formula>$N$2&lt;&gt;""</formula>
    </cfRule>
  </conditionalFormatting>
  <conditionalFormatting sqref="BU7">
    <cfRule type="expression" dxfId="331" priority="55">
      <formula>OR(WEEKDAY(BU7,2)=6,WEEKDAY(BU7,2)=7)</formula>
    </cfRule>
    <cfRule type="expression" dxfId="330" priority="57">
      <formula>AND($N$2&lt;&gt;"",BU7="")</formula>
    </cfRule>
    <cfRule type="expression" dxfId="329" priority="58">
      <formula>$N$2&lt;&gt;""</formula>
    </cfRule>
  </conditionalFormatting>
  <conditionalFormatting sqref="BU8:BU37">
    <cfRule type="expression" dxfId="328" priority="32">
      <formula>OR(WEEKDAY(BU8,2)=6,WEEKDAY(BU8,2)=7)</formula>
    </cfRule>
    <cfRule type="expression" dxfId="327" priority="34">
      <formula>AND($N$2&lt;&gt;"",BU8="")</formula>
    </cfRule>
    <cfRule type="expression" dxfId="326" priority="35">
      <formula>$N$2&lt;&gt;""</formula>
    </cfRule>
  </conditionalFormatting>
  <conditionalFormatting sqref="BV8:BV37">
    <cfRule type="expression" dxfId="325" priority="27">
      <formula>OR(WEEKDAY(BU8,2)=6,WEEKDAY(BU8,2)=7)</formula>
    </cfRule>
    <cfRule type="expression" dxfId="324" priority="29">
      <formula>AND($N$2&lt;&gt;"",BU8="")</formula>
    </cfRule>
    <cfRule type="expression" dxfId="323" priority="30">
      <formula>$N$2&lt;&gt;""</formula>
    </cfRule>
  </conditionalFormatting>
  <conditionalFormatting sqref="BW8:BW37">
    <cfRule type="expression" dxfId="322" priority="22">
      <formula>OR(WEEKDAY(BU8,2)=6,WEEKDAY(BU8,2)=7)</formula>
    </cfRule>
    <cfRule type="expression" dxfId="321" priority="24">
      <formula>AND($N$2&lt;&gt;"",BU8="")</formula>
    </cfRule>
    <cfRule type="expression" dxfId="320" priority="25">
      <formula>$N$2&lt;&gt;""</formula>
    </cfRule>
  </conditionalFormatting>
  <conditionalFormatting sqref="BX8:BX37">
    <cfRule type="expression" dxfId="319" priority="17">
      <formula>OR(WEEKDAY(BU8,2)=6,WEEKDAY(BU8,2)=7)</formula>
    </cfRule>
    <cfRule type="expression" dxfId="318" priority="19">
      <formula>AND($N$2&lt;&gt;"",BU8="")</formula>
    </cfRule>
    <cfRule type="expression" dxfId="317" priority="20">
      <formula>$N$2&lt;&gt;""</formula>
    </cfRule>
  </conditionalFormatting>
  <conditionalFormatting sqref="BY8:BY37">
    <cfRule type="expression" dxfId="316" priority="12">
      <formula>OR(WEEKDAY(BU8,2)=6,WEEKDAY(BU8,2)=7)</formula>
    </cfRule>
    <cfRule type="expression" dxfId="315" priority="14">
      <formula>AND($N$2&lt;&gt;"",BU8="")</formula>
    </cfRule>
    <cfRule type="expression" dxfId="314" priority="15">
      <formula>$N$2&lt;&gt;""</formula>
    </cfRule>
  </conditionalFormatting>
  <conditionalFormatting sqref="BZ8:BZ37">
    <cfRule type="expression" dxfId="313" priority="7">
      <formula>OR(WEEKDAY(BU8,2)=6,WEEKDAY(BU8,2)=7)</formula>
    </cfRule>
    <cfRule type="expression" dxfId="312" priority="9">
      <formula>AND($N$2&lt;&gt;"",BU8="")</formula>
    </cfRule>
    <cfRule type="expression" dxfId="311" priority="10">
      <formula>$N$2&lt;&gt;""</formula>
    </cfRule>
  </conditionalFormatting>
  <printOptions horizontalCentered="1" verticalCentered="1"/>
  <pageMargins left="0" right="0" top="0" bottom="0" header="0.31496062992125984" footer="0.31496062992125984"/>
  <pageSetup paperSize="9" scale="3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36" id="{B1ACD1F6-6236-4BCC-8874-82100EB1F067}">
            <xm:f>VLOOKUP(J7,Paramétres!$C$6:$C$14,1,FALSE)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748" id="{BEBD7466-0241-4ECC-A14B-8A76E60D31A7}">
            <xm:f>IF($K$2&lt;&gt;"",SUMPRODUCT((J7&gt;=Paramétres!$G$7:$G$20)*(J7&lt;=Paramétres!$H$7:$H$20))&gt;0)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K7</xm:sqref>
        </x14:conditionalFormatting>
        <x14:conditionalFormatting xmlns:xm="http://schemas.microsoft.com/office/excel/2006/main">
          <x14:cfRule type="expression" priority="735" id="{0A409294-36CC-4FC9-AB94-BBDC50C75CE6}">
            <xm:f>VLOOKUP(J7,Paramétres!$C$6:$C$14,1,FALSE)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747" id="{B780D491-1F75-4410-9190-71B218049452}">
            <xm:f>IF($K$2&lt;&gt;"",SUMPRODUCT((J7&gt;=Paramétres!$G$7:$G$20)*(J7&lt;=Paramétres!$H$7:$H$20))&gt;0)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L7</xm:sqref>
        </x14:conditionalFormatting>
        <x14:conditionalFormatting xmlns:xm="http://schemas.microsoft.com/office/excel/2006/main">
          <x14:cfRule type="expression" priority="724" id="{3CF314DE-381F-47D8-9432-DE0C7E3E177F}">
            <xm:f>VLOOKUP(J7,Paramétres!$C$6:$C$14,1,FALSE)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746" id="{106D9C0F-B5A7-443A-AF43-B9AED303C85F}">
            <xm:f>IF($K$2&lt;&gt;"",SUMPRODUCT((J7&gt;=Paramétres!$G$7:$G$20)*(J7&lt;=Paramétres!$H$7:$H$20))&gt;0)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M7</xm:sqref>
        </x14:conditionalFormatting>
        <x14:conditionalFormatting xmlns:xm="http://schemas.microsoft.com/office/excel/2006/main">
          <x14:cfRule type="expression" priority="723" id="{C6CEFDB1-D1C3-4CD0-BD42-9704AE8BC72F}">
            <xm:f>VLOOKUP(J7,Paramétres!$C$6:$C$14,1,FALSE)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745" id="{38E49A47-1E7D-4D8F-9033-22F47C6B1366}">
            <xm:f>IF($K$2&lt;&gt;"",SUMPRODUCT((J7&gt;=Paramétres!$G$7:$G$20)*(J7&lt;=Paramétres!$H$7:$H$20))&gt;0)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N7</xm:sqref>
        </x14:conditionalFormatting>
        <x14:conditionalFormatting xmlns:xm="http://schemas.microsoft.com/office/excel/2006/main">
          <x14:cfRule type="expression" priority="722" id="{96419C89-8BCC-49B5-B22A-43511C2DB680}">
            <xm:f>VLOOKUP(J7,Paramétres!$C$6:$C$14,1,FALSE)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744" id="{EAFAEB1A-C189-4A5F-8572-BE4B58EC8CA4}">
            <xm:f>IF($K$2&lt;&gt;"",SUMPRODUCT((J7&gt;=Paramétres!$G$7:$G$20)*(J7&lt;=Paramétres!$H$7:$H$20))&gt;0)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O7</xm:sqref>
        </x14:conditionalFormatting>
        <x14:conditionalFormatting xmlns:xm="http://schemas.microsoft.com/office/excel/2006/main">
          <x14:cfRule type="expression" priority="721" id="{97BA6CE6-4A27-44B3-B390-85AD02F2DE59}">
            <xm:f>VLOOKUP(J7,Paramétres!$C$6:$C$14,1,FALSE)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743" id="{7C631E25-D561-44B4-A068-F1A7FEC666A9}">
            <xm:f>IF($K$2&lt;&gt;"",SUMPRODUCT((J7&gt;=Paramétres!$G$7:$G$20)*(J7&lt;=Paramétres!$H$7:$H$20))&gt;0)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P7</xm:sqref>
        </x14:conditionalFormatting>
        <x14:conditionalFormatting xmlns:xm="http://schemas.microsoft.com/office/excel/2006/main">
          <x14:cfRule type="expression" priority="782" id="{442EB1A8-F32F-4964-9143-0BFA9058D645}">
            <xm:f>IF($K$2&lt;&gt;"",SUMPRODUCT((J7&gt;=Paramétres!$G$7:$G$20)*(J7&lt;=Paramétres!$H$7:$H$20))&gt;0)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J7</xm:sqref>
        </x14:conditionalFormatting>
        <x14:conditionalFormatting xmlns:xm="http://schemas.microsoft.com/office/excel/2006/main">
          <x14:cfRule type="expression" priority="780" id="{148D8C91-23F4-4F87-AF61-FBA4B7FDC612}">
            <xm:f>VLOOKUP(J7,Paramétres!$C$6:$C$14,1,FALSE)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J7</xm:sqref>
        </x14:conditionalFormatting>
        <x14:conditionalFormatting xmlns:xm="http://schemas.microsoft.com/office/excel/2006/main">
          <x14:cfRule type="expression" priority="767" id="{771B7091-F771-4BA3-B7DB-BA88BABABBBC}">
            <xm:f>IF($K$2&lt;&gt;"",SUMPRODUCT((J8&gt;=Paramétres!$G$7:$G$20)*(J8&lt;=Paramétres!$H$7:$H$20))&gt;0)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J8:J37</xm:sqref>
        </x14:conditionalFormatting>
        <x14:conditionalFormatting xmlns:xm="http://schemas.microsoft.com/office/excel/2006/main">
          <x14:cfRule type="expression" priority="765" id="{DAEBB19D-3ABF-42B0-B138-F5BE4275AFC1}">
            <xm:f>VLOOKUP(J8,Paramétres!$C$6:$C$14,1,FALSE)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J8:J37</xm:sqref>
        </x14:conditionalFormatting>
        <x14:conditionalFormatting xmlns:xm="http://schemas.microsoft.com/office/excel/2006/main">
          <x14:cfRule type="expression" priority="730" id="{FDFAA6DF-396F-4DB2-BD3C-84C94E3FFC83}">
            <xm:f>VLOOKUP(J8,Paramétres!$C$6:$C$14,1,FALSE)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732" id="{3DEF4910-6345-48D6-91F8-ABC110B4AC61}">
            <xm:f>IF($K$2&lt;&gt;"",SUMPRODUCT((J8&gt;=Paramétres!$G$7:$G$20)*(J8&lt;=Paramétres!$H$7:$H$20))&gt;0)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K8:K37</xm:sqref>
        </x14:conditionalFormatting>
        <x14:conditionalFormatting xmlns:xm="http://schemas.microsoft.com/office/excel/2006/main">
          <x14:cfRule type="expression" priority="725" id="{C77CA71D-1048-48EA-B819-0EE7C5D60F23}">
            <xm:f>VLOOKUP(J8,Paramétres!$C$6:$C$14,1,FALSE)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727" id="{6B0B35F1-CFB4-4591-984B-05A96D1701D5}">
            <xm:f>IF($K$2&lt;&gt;"",SUMPRODUCT((J8&gt;=Paramétres!$G$7:$G$20)*(J8&lt;=Paramétres!$H$7:$H$20))&gt;0)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L8:L37</xm:sqref>
        </x14:conditionalFormatting>
        <x14:conditionalFormatting xmlns:xm="http://schemas.microsoft.com/office/excel/2006/main">
          <x14:cfRule type="expression" priority="716" id="{B19E5770-A924-4297-BA27-A57DB33F2BC3}">
            <xm:f>VLOOKUP(J8,Paramétres!$C$6:$C$14,1,FALSE)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718" id="{FE16DDD6-840E-4F4E-A2B6-7C270747B33C}">
            <xm:f>IF($K$2&lt;&gt;"",SUMPRODUCT((J8&gt;=Paramétres!$G$7:$G$20)*(J8&lt;=Paramétres!$H$7:$H$20))&gt;0)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M8:M37</xm:sqref>
        </x14:conditionalFormatting>
        <x14:conditionalFormatting xmlns:xm="http://schemas.microsoft.com/office/excel/2006/main">
          <x14:cfRule type="expression" priority="711" id="{DC91BCE3-8377-432B-AA20-F28F0C59BDE4}">
            <xm:f>VLOOKUP(J8,Paramétres!$C$6:$C$14,1,FALSE)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713" id="{19A27781-14AF-400C-9769-9F89353CD122}">
            <xm:f>IF($K$2&lt;&gt;"",SUMPRODUCT((J8&gt;=Paramétres!$G$7:$G$20)*(J8&lt;=Paramétres!$H$7:$H$20))&gt;0)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N8:N37</xm:sqref>
        </x14:conditionalFormatting>
        <x14:conditionalFormatting xmlns:xm="http://schemas.microsoft.com/office/excel/2006/main">
          <x14:cfRule type="expression" priority="706" id="{C07AD96C-AB4A-4AA4-A66F-417737ADB6C8}">
            <xm:f>VLOOKUP(J8,Paramétres!$C$6:$C$14,1,FALSE)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708" id="{424E73B1-ECA8-40E8-9E37-8B1345C13761}">
            <xm:f>IF($K$2&lt;&gt;"",SUMPRODUCT((J8&gt;=Paramétres!$G$7:$G$20)*(J8&lt;=Paramétres!$H$7:$H$20))&gt;0)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O8:O37</xm:sqref>
        </x14:conditionalFormatting>
        <x14:conditionalFormatting xmlns:xm="http://schemas.microsoft.com/office/excel/2006/main">
          <x14:cfRule type="expression" priority="701" id="{FD10B204-80B6-4B4B-B0E0-C6448A60FDEB}">
            <xm:f>VLOOKUP(J8,Paramétres!$C$6:$C$14,1,FALSE)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703" id="{E38D9D6E-602D-4618-86B7-D527881A121C}">
            <xm:f>IF($K$2&lt;&gt;"",SUMPRODUCT((J8&gt;=Paramétres!$G$7:$G$20)*(J8&lt;=Paramétres!$H$7:$H$20))&gt;0)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P8:P37</xm:sqref>
        </x14:conditionalFormatting>
        <x14:conditionalFormatting xmlns:xm="http://schemas.microsoft.com/office/excel/2006/main">
          <x14:cfRule type="expression" priority="666" id="{A800F770-205E-45F7-8D2B-D161C4E6702E}">
            <xm:f>VLOOKUP(Q7,Paramétres!$C$6:$C$14,1,FALSE)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678" id="{AD6BA008-6C1B-4A0E-9CF0-F2D22EE9A91D}">
            <xm:f>IF($K$2&lt;&gt;"",SUMPRODUCT((Q7&gt;=Paramétres!$G$7:$G$20)*(Q7&lt;=Paramétres!$H$7:$H$20))&gt;0)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R7</xm:sqref>
        </x14:conditionalFormatting>
        <x14:conditionalFormatting xmlns:xm="http://schemas.microsoft.com/office/excel/2006/main">
          <x14:cfRule type="expression" priority="665" id="{62DDD9A6-A590-4FD8-A12F-78D2DD7A7DD5}">
            <xm:f>VLOOKUP(Q7,Paramétres!$C$6:$C$14,1,FALSE)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677" id="{7FD45266-4357-491E-9EA7-4A55C4FCA538}">
            <xm:f>IF($K$2&lt;&gt;"",SUMPRODUCT((Q7&gt;=Paramétres!$G$7:$G$20)*(Q7&lt;=Paramétres!$H$7:$H$20))&gt;0)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S7</xm:sqref>
        </x14:conditionalFormatting>
        <x14:conditionalFormatting xmlns:xm="http://schemas.microsoft.com/office/excel/2006/main">
          <x14:cfRule type="expression" priority="654" id="{1AF0065D-F5FD-4286-A388-A2D775605592}">
            <xm:f>VLOOKUP(Q7,Paramétres!$C$6:$C$14,1,FALSE)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676" id="{4268DF18-3E9E-4575-AFBD-EF96ECA49D67}">
            <xm:f>IF($K$2&lt;&gt;"",SUMPRODUCT((Q7&gt;=Paramétres!$G$7:$G$20)*(Q7&lt;=Paramétres!$H$7:$H$20))&gt;0)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T7</xm:sqref>
        </x14:conditionalFormatting>
        <x14:conditionalFormatting xmlns:xm="http://schemas.microsoft.com/office/excel/2006/main">
          <x14:cfRule type="expression" priority="653" id="{FA49A772-C8ED-428A-B8EC-1E6017B07BF4}">
            <xm:f>VLOOKUP(Q7,Paramétres!$C$6:$C$14,1,FALSE)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675" id="{5E6A77D9-F93A-4746-8352-2751F53FE437}">
            <xm:f>IF($K$2&lt;&gt;"",SUMPRODUCT((Q7&gt;=Paramétres!$G$7:$G$20)*(Q7&lt;=Paramétres!$H$7:$H$20))&gt;0)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U7</xm:sqref>
        </x14:conditionalFormatting>
        <x14:conditionalFormatting xmlns:xm="http://schemas.microsoft.com/office/excel/2006/main">
          <x14:cfRule type="expression" priority="652" id="{D6F27062-E462-43EF-91B1-8D28EE524140}">
            <xm:f>VLOOKUP(Q7,Paramétres!$C$6:$C$14,1,FALSE)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674" id="{67C376BE-6727-4864-A06F-EDCAA06D6B15}">
            <xm:f>IF($K$2&lt;&gt;"",SUMPRODUCT((Q7&gt;=Paramétres!$G$7:$G$20)*(Q7&lt;=Paramétres!$H$7:$H$20))&gt;0)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V7</xm:sqref>
        </x14:conditionalFormatting>
        <x14:conditionalFormatting xmlns:xm="http://schemas.microsoft.com/office/excel/2006/main">
          <x14:cfRule type="expression" priority="651" id="{B444D16F-A643-43D9-85ED-00EFB95B1A4F}">
            <xm:f>VLOOKUP(Q7,Paramétres!$C$6:$C$14,1,FALSE)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673" id="{77C4864D-9CE0-4DC3-AE95-0B5384E0D6CF}">
            <xm:f>IF($K$2&lt;&gt;"",SUMPRODUCT((Q7&gt;=Paramétres!$G$7:$G$20)*(Q7&lt;=Paramétres!$H$7:$H$20))&gt;0)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W7</xm:sqref>
        </x14:conditionalFormatting>
        <x14:conditionalFormatting xmlns:xm="http://schemas.microsoft.com/office/excel/2006/main">
          <x14:cfRule type="expression" priority="686" id="{1F38161C-F714-4EE3-94DA-3019CC211E0C}">
            <xm:f>IF($K$2&lt;&gt;"",SUMPRODUCT((Q7&gt;=Paramétres!$G$7:$G$20)*(Q7&lt;=Paramétres!$H$7:$H$20))&gt;0)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Q7</xm:sqref>
        </x14:conditionalFormatting>
        <x14:conditionalFormatting xmlns:xm="http://schemas.microsoft.com/office/excel/2006/main">
          <x14:cfRule type="expression" priority="684" id="{B66B7E64-A26A-45CD-B31B-BB273E1F27E5}">
            <xm:f>VLOOKUP(Q7,Paramétres!$C$6:$C$14,1,FALSE)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Q7</xm:sqref>
        </x14:conditionalFormatting>
        <x14:conditionalFormatting xmlns:xm="http://schemas.microsoft.com/office/excel/2006/main">
          <x14:cfRule type="expression" priority="681" id="{198FBCE1-3FBF-4D61-955F-C34C46BF1E0D}">
            <xm:f>IF($K$2&lt;&gt;"",SUMPRODUCT((Q8&gt;=Paramétres!$G$7:$G$20)*(Q8&lt;=Paramétres!$H$7:$H$20))&gt;0)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Q8:Q37</xm:sqref>
        </x14:conditionalFormatting>
        <x14:conditionalFormatting xmlns:xm="http://schemas.microsoft.com/office/excel/2006/main">
          <x14:cfRule type="expression" priority="679" id="{EF5DAC09-3E7B-4FF2-8820-2647A1220CA1}">
            <xm:f>VLOOKUP(Q8,Paramétres!$C$6:$C$14,1,FALSE)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Q8:Q37</xm:sqref>
        </x14:conditionalFormatting>
        <x14:conditionalFormatting xmlns:xm="http://schemas.microsoft.com/office/excel/2006/main">
          <x14:cfRule type="expression" priority="660" id="{11E4B0BB-4451-4BA6-91C9-0328620A27DE}">
            <xm:f>VLOOKUP(Q8,Paramétres!$C$6:$C$14,1,FALSE)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662" id="{525FF629-E4B5-416A-BC58-52E4722ACC6D}">
            <xm:f>IF($K$2&lt;&gt;"",SUMPRODUCT((Q8&gt;=Paramétres!$G$7:$G$20)*(Q8&lt;=Paramétres!$H$7:$H$20))&gt;0)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R8:R37</xm:sqref>
        </x14:conditionalFormatting>
        <x14:conditionalFormatting xmlns:xm="http://schemas.microsoft.com/office/excel/2006/main">
          <x14:cfRule type="expression" priority="655" id="{F7A9092E-3A47-4F00-A0EC-320003D7989B}">
            <xm:f>VLOOKUP(Q8,Paramétres!$C$6:$C$14,1,FALSE)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657" id="{BF59A6F2-8C12-4F96-B256-E5A8C9F67937}">
            <xm:f>IF($K$2&lt;&gt;"",SUMPRODUCT((Q8&gt;=Paramétres!$G$7:$G$20)*(Q8&lt;=Paramétres!$H$7:$H$20))&gt;0)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S8:S37</xm:sqref>
        </x14:conditionalFormatting>
        <x14:conditionalFormatting xmlns:xm="http://schemas.microsoft.com/office/excel/2006/main">
          <x14:cfRule type="expression" priority="646" id="{159000A0-AAFF-49D3-BD4B-C6F75D1D7820}">
            <xm:f>VLOOKUP(Q8,Paramétres!$C$6:$C$14,1,FALSE)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648" id="{AE7C98A6-3858-4624-A4A5-B715C93CDA8A}">
            <xm:f>IF($K$2&lt;&gt;"",SUMPRODUCT((Q8&gt;=Paramétres!$G$7:$G$20)*(Q8&lt;=Paramétres!$H$7:$H$20))&gt;0)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T8:T37</xm:sqref>
        </x14:conditionalFormatting>
        <x14:conditionalFormatting xmlns:xm="http://schemas.microsoft.com/office/excel/2006/main">
          <x14:cfRule type="expression" priority="641" id="{78634205-B62D-4F88-B889-1160F0B7E51E}">
            <xm:f>VLOOKUP(Q8,Paramétres!$C$6:$C$14,1,FALSE)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643" id="{CF16C228-AECE-4395-91FF-D49F69666326}">
            <xm:f>IF($K$2&lt;&gt;"",SUMPRODUCT((Q8&gt;=Paramétres!$G$7:$G$20)*(Q8&lt;=Paramétres!$H$7:$H$20))&gt;0)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U8:U37</xm:sqref>
        </x14:conditionalFormatting>
        <x14:conditionalFormatting xmlns:xm="http://schemas.microsoft.com/office/excel/2006/main">
          <x14:cfRule type="expression" priority="636" id="{44B56F01-389D-4AED-AE02-96632976DF7F}">
            <xm:f>VLOOKUP(Q8,Paramétres!$C$6:$C$14,1,FALSE)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638" id="{06622C9F-106A-4315-9C62-B394DACA8B3A}">
            <xm:f>IF($K$2&lt;&gt;"",SUMPRODUCT((Q8&gt;=Paramétres!$G$7:$G$20)*(Q8&lt;=Paramétres!$H$7:$H$20))&gt;0)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V8:V37</xm:sqref>
        </x14:conditionalFormatting>
        <x14:conditionalFormatting xmlns:xm="http://schemas.microsoft.com/office/excel/2006/main">
          <x14:cfRule type="expression" priority="631" id="{09B4AE3D-D37C-4785-BF94-D4E6526DEC83}">
            <xm:f>VLOOKUP(Q8,Paramétres!$C$6:$C$14,1,FALSE)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633" id="{CAC719DC-3C2A-4023-810D-47C37BF01943}">
            <xm:f>IF($K$2&lt;&gt;"",SUMPRODUCT((Q8&gt;=Paramétres!$G$7:$G$20)*(Q8&lt;=Paramétres!$H$7:$H$20))&gt;0)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W8:W37</xm:sqref>
        </x14:conditionalFormatting>
        <x14:conditionalFormatting xmlns:xm="http://schemas.microsoft.com/office/excel/2006/main">
          <x14:cfRule type="expression" priority="596" id="{AD855E44-7FA0-4141-8542-D6658F4C0CAF}">
            <xm:f>VLOOKUP(C7,Paramétres!$C$6:$C$14,1,FALSE)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608" id="{27DEF33B-8646-40B4-BCDB-9EA304EED757}">
            <xm:f>IF($K$2&lt;&gt;"",SUMPRODUCT((C7&gt;=Paramétres!$G$7:$G$20)*(C7&lt;=Paramétres!$H$7:$H$20))&gt;0)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D7</xm:sqref>
        </x14:conditionalFormatting>
        <x14:conditionalFormatting xmlns:xm="http://schemas.microsoft.com/office/excel/2006/main">
          <x14:cfRule type="expression" priority="595" id="{772BD161-9212-4CC5-A5E9-A8D23ED050CC}">
            <xm:f>VLOOKUP(C7,Paramétres!$C$6:$C$14,1,FALSE)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607" id="{81601E86-7988-4E90-B172-C97DDB6E920F}">
            <xm:f>IF($K$2&lt;&gt;"",SUMPRODUCT((C7&gt;=Paramétres!$G$7:$G$20)*(C7&lt;=Paramétres!$H$7:$H$20))&gt;0)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E7</xm:sqref>
        </x14:conditionalFormatting>
        <x14:conditionalFormatting xmlns:xm="http://schemas.microsoft.com/office/excel/2006/main">
          <x14:cfRule type="expression" priority="584" id="{E3E3BB15-5804-440A-A02F-266C76A1EDE9}">
            <xm:f>VLOOKUP(C7,Paramétres!$C$6:$C$14,1,FALSE)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606" id="{E0575C51-E5D8-41D3-925C-43FEC3ACB154}">
            <xm:f>IF($K$2&lt;&gt;"",SUMPRODUCT((C7&gt;=Paramétres!$G$7:$G$20)*(C7&lt;=Paramétres!$H$7:$H$20))&gt;0)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expression" priority="583" id="{E1BFB592-06A7-4F47-A9BB-6EDCCDCF939A}">
            <xm:f>VLOOKUP(C7,Paramétres!$C$6:$C$14,1,FALSE)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605" id="{5763129A-585D-4137-B367-0499EF2AE446}">
            <xm:f>IF($K$2&lt;&gt;"",SUMPRODUCT((C7&gt;=Paramétres!$G$7:$G$20)*(C7&lt;=Paramétres!$H$7:$H$20))&gt;0)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G7</xm:sqref>
        </x14:conditionalFormatting>
        <x14:conditionalFormatting xmlns:xm="http://schemas.microsoft.com/office/excel/2006/main">
          <x14:cfRule type="expression" priority="582" id="{BB6287E3-3E82-4C20-98C3-62AA7AC9211F}">
            <xm:f>VLOOKUP(C7,Paramétres!$C$6:$C$14,1,FALSE)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604" id="{B630CC69-50F1-4131-8BF5-16535DC892BE}">
            <xm:f>IF($K$2&lt;&gt;"",SUMPRODUCT((C7&gt;=Paramétres!$G$7:$G$20)*(C7&lt;=Paramétres!$H$7:$H$20))&gt;0)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H7</xm:sqref>
        </x14:conditionalFormatting>
        <x14:conditionalFormatting xmlns:xm="http://schemas.microsoft.com/office/excel/2006/main">
          <x14:cfRule type="expression" priority="581" id="{25AD7285-D397-4FB8-815C-4C925CDC205F}">
            <xm:f>VLOOKUP(C7,Paramétres!$C$6:$C$14,1,FALSE)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603" id="{9EE89C10-702D-458F-B2A6-E09427BA466B}">
            <xm:f>IF($K$2&lt;&gt;"",SUMPRODUCT((C7&gt;=Paramétres!$G$7:$G$20)*(C7&lt;=Paramétres!$H$7:$H$20))&gt;0)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expression" priority="616" id="{0E651147-F83A-4166-B8C6-5E39721EBBF3}">
            <xm:f>IF($K$2&lt;&gt;"",SUMPRODUCT((C7&gt;=Paramétres!$G$7:$G$20)*(C7&lt;=Paramétres!$H$7:$H$20))&gt;0)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614" id="{D8BA0BBA-626E-4565-BBD1-25879ED21730}">
            <xm:f>VLOOKUP(C7,Paramétres!$C$6:$C$14,1,FALSE)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612" id="{602F1CAE-654D-4200-9BA9-AFACB7A3518B}">
            <xm:f>IF($K$2&lt;&gt;"",SUMPRODUCT((C8&gt;=Paramétres!$G$7:$G$20)*(C8&lt;=Paramétres!$H$7:$H$20))&gt;0)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C8:C37</xm:sqref>
        </x14:conditionalFormatting>
        <x14:conditionalFormatting xmlns:xm="http://schemas.microsoft.com/office/excel/2006/main">
          <x14:cfRule type="expression" priority="609" id="{ED8B2856-4336-40D1-B82F-BBFAB6D6D59B}">
            <xm:f>VLOOKUP(C8,Paramétres!$C$6:$C$14,1,FALSE)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C8:C37</xm:sqref>
        </x14:conditionalFormatting>
        <x14:conditionalFormatting xmlns:xm="http://schemas.microsoft.com/office/excel/2006/main">
          <x14:cfRule type="expression" priority="590" id="{AD6E1EB3-17C6-44C5-8360-A5CC8A343C02}">
            <xm:f>VLOOKUP(C8,Paramétres!$C$6:$C$14,1,FALSE)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592" id="{B877FE33-AC17-45FC-B3AF-F7BC6E6B4329}">
            <xm:f>IF($K$2&lt;&gt;"",SUMPRODUCT((C8&gt;=Paramétres!$G$7:$G$20)*(C8&lt;=Paramétres!$H$7:$H$20))&gt;0)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D8:D37</xm:sqref>
        </x14:conditionalFormatting>
        <x14:conditionalFormatting xmlns:xm="http://schemas.microsoft.com/office/excel/2006/main">
          <x14:cfRule type="expression" priority="585" id="{9A846E01-A2D7-4669-BCB8-356EF46A8F57}">
            <xm:f>VLOOKUP(C8,Paramétres!$C$6:$C$14,1,FALSE)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587" id="{DAFA60ED-874C-4362-BC30-A7D6C2448704}">
            <xm:f>IF($K$2&lt;&gt;"",SUMPRODUCT((C8&gt;=Paramétres!$G$7:$G$20)*(C8&lt;=Paramétres!$H$7:$H$20))&gt;0)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E8:E37</xm:sqref>
        </x14:conditionalFormatting>
        <x14:conditionalFormatting xmlns:xm="http://schemas.microsoft.com/office/excel/2006/main">
          <x14:cfRule type="expression" priority="576" id="{A4CBDBBD-C68C-44BC-8E94-4852B58AE286}">
            <xm:f>VLOOKUP(C8,Paramétres!$C$6:$C$14,1,FALSE)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578" id="{4AA75761-A7BD-48FA-9595-C95E36CC07F8}">
            <xm:f>IF($K$2&lt;&gt;"",SUMPRODUCT((C8&gt;=Paramétres!$G$7:$G$20)*(C8&lt;=Paramétres!$H$7:$H$20))&gt;0)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F8:F37</xm:sqref>
        </x14:conditionalFormatting>
        <x14:conditionalFormatting xmlns:xm="http://schemas.microsoft.com/office/excel/2006/main">
          <x14:cfRule type="expression" priority="571" id="{BDB9870B-17F1-4A2A-86A9-4C87828DCD09}">
            <xm:f>VLOOKUP(C8,Paramétres!$C$6:$C$14,1,FALSE)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573" id="{7CA64942-AC09-4253-8E66-E24E543C2B19}">
            <xm:f>IF($K$2&lt;&gt;"",SUMPRODUCT((C8&gt;=Paramétres!$G$7:$G$20)*(C8&lt;=Paramétres!$H$7:$H$20))&gt;0)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G8:G37</xm:sqref>
        </x14:conditionalFormatting>
        <x14:conditionalFormatting xmlns:xm="http://schemas.microsoft.com/office/excel/2006/main">
          <x14:cfRule type="expression" priority="566" id="{51EAB702-AE49-45D1-B629-3EDA78903D3A}">
            <xm:f>VLOOKUP(C8,Paramétres!$C$6:$C$14,1,FALSE)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568" id="{202CF8AF-91FB-4C93-BD94-A7723FF386F5}">
            <xm:f>IF($K$2&lt;&gt;"",SUMPRODUCT((C8&gt;=Paramétres!$G$7:$G$20)*(C8&lt;=Paramétres!$H$7:$H$20))&gt;0)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H8:H37</xm:sqref>
        </x14:conditionalFormatting>
        <x14:conditionalFormatting xmlns:xm="http://schemas.microsoft.com/office/excel/2006/main">
          <x14:cfRule type="expression" priority="561" id="{A2FB33B7-E1AA-4CE4-9B63-585F75EB47BE}">
            <xm:f>VLOOKUP(C8,Paramétres!$C$6:$C$14,1,FALSE)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563" id="{7DB60D7E-EB89-4C47-A3C3-07C062AD6626}">
            <xm:f>IF($K$2&lt;&gt;"",SUMPRODUCT((C8&gt;=Paramétres!$G$7:$G$20)*(C8&lt;=Paramétres!$H$7:$H$20))&gt;0)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I8:I37</xm:sqref>
        </x14:conditionalFormatting>
        <x14:conditionalFormatting xmlns:xm="http://schemas.microsoft.com/office/excel/2006/main">
          <x14:cfRule type="expression" priority="526" id="{A10E8347-7AA4-4AA9-AA4D-F9CF77B4DE71}">
            <xm:f>VLOOKUP(X7,Paramétres!$C$6:$C$14,1,FALSE)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538" id="{4B727E2E-D04A-47C3-9E1A-55BD8B717485}">
            <xm:f>IF($K$2&lt;&gt;"",SUMPRODUCT((X7&gt;=Paramétres!$G$7:$G$20)*(X7&lt;=Paramétres!$H$7:$H$20))&gt;0)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Y7</xm:sqref>
        </x14:conditionalFormatting>
        <x14:conditionalFormatting xmlns:xm="http://schemas.microsoft.com/office/excel/2006/main">
          <x14:cfRule type="expression" priority="525" id="{67399729-B4B1-4156-9539-1541C19399EF}">
            <xm:f>VLOOKUP(X7,Paramétres!$C$6:$C$14,1,FALSE)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537" id="{CEEB69FE-E30E-4326-8555-C9A86D849351}">
            <xm:f>IF($K$2&lt;&gt;"",SUMPRODUCT((X7&gt;=Paramétres!$G$7:$G$20)*(X7&lt;=Paramétres!$H$7:$H$20))&gt;0)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Z7</xm:sqref>
        </x14:conditionalFormatting>
        <x14:conditionalFormatting xmlns:xm="http://schemas.microsoft.com/office/excel/2006/main">
          <x14:cfRule type="expression" priority="514" id="{6C3CFD89-DFF4-4E77-A751-94EE460AFD94}">
            <xm:f>VLOOKUP(X7,Paramétres!$C$6:$C$14,1,FALSE)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536" id="{9E1E5CCF-07C5-4D6D-84B9-E897273C0CA1}">
            <xm:f>IF($K$2&lt;&gt;"",SUMPRODUCT((X7&gt;=Paramétres!$G$7:$G$20)*(X7&lt;=Paramétres!$H$7:$H$20))&gt;0)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AA7</xm:sqref>
        </x14:conditionalFormatting>
        <x14:conditionalFormatting xmlns:xm="http://schemas.microsoft.com/office/excel/2006/main">
          <x14:cfRule type="expression" priority="513" id="{F4CE8A20-B8EC-4D41-91EB-035680B63D7E}">
            <xm:f>VLOOKUP(X7,Paramétres!$C$6:$C$14,1,FALSE)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535" id="{1B427A0F-C7B0-4EA5-9AB4-964AC1D7858C}">
            <xm:f>IF($K$2&lt;&gt;"",SUMPRODUCT((X7&gt;=Paramétres!$G$7:$G$20)*(X7&lt;=Paramétres!$H$7:$H$20))&gt;0)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AB7</xm:sqref>
        </x14:conditionalFormatting>
        <x14:conditionalFormatting xmlns:xm="http://schemas.microsoft.com/office/excel/2006/main">
          <x14:cfRule type="expression" priority="512" id="{95075A7B-CC40-4A71-B0AF-5EB6BA0EC198}">
            <xm:f>VLOOKUP(X7,Paramétres!$C$6:$C$14,1,FALSE)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534" id="{2BAEA1E6-4681-46B7-99D8-968C4252E023}">
            <xm:f>IF($K$2&lt;&gt;"",SUMPRODUCT((X7&gt;=Paramétres!$G$7:$G$20)*(X7&lt;=Paramétres!$H$7:$H$20))&gt;0)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AC7</xm:sqref>
        </x14:conditionalFormatting>
        <x14:conditionalFormatting xmlns:xm="http://schemas.microsoft.com/office/excel/2006/main">
          <x14:cfRule type="expression" priority="511" id="{B205FFAF-2D57-43BA-A9C4-1F709E2145D2}">
            <xm:f>VLOOKUP(X7,Paramétres!$C$6:$C$14,1,FALSE)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533" id="{1E6A5F6D-9B3B-4294-8B21-1395EE09FE18}">
            <xm:f>IF($K$2&lt;&gt;"",SUMPRODUCT((X7&gt;=Paramétres!$G$7:$G$20)*(X7&lt;=Paramétres!$H$7:$H$20))&gt;0)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AD7</xm:sqref>
        </x14:conditionalFormatting>
        <x14:conditionalFormatting xmlns:xm="http://schemas.microsoft.com/office/excel/2006/main">
          <x14:cfRule type="expression" priority="546" id="{535D3FA2-CE33-4CF8-B1E6-0F7E24BC905E}">
            <xm:f>IF($K$2&lt;&gt;"",SUMPRODUCT((X7&gt;=Paramétres!$G$7:$G$20)*(X7&lt;=Paramétres!$H$7:$H$20))&gt;0)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X7</xm:sqref>
        </x14:conditionalFormatting>
        <x14:conditionalFormatting xmlns:xm="http://schemas.microsoft.com/office/excel/2006/main">
          <x14:cfRule type="expression" priority="544" id="{D8D0C42F-2BC0-42D5-8CA2-BFBE7E00DBFF}">
            <xm:f>VLOOKUP(X7,Paramétres!$C$6:$C$14,1,FALSE)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X7</xm:sqref>
        </x14:conditionalFormatting>
        <x14:conditionalFormatting xmlns:xm="http://schemas.microsoft.com/office/excel/2006/main">
          <x14:cfRule type="expression" priority="541" id="{AA9090D2-D133-4A75-BF59-BF11B6B9E70E}">
            <xm:f>IF($K$2&lt;&gt;"",SUMPRODUCT((X8&gt;=Paramétres!$G$7:$G$20)*(X8&lt;=Paramétres!$H$7:$H$20))&gt;0)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X8:X37</xm:sqref>
        </x14:conditionalFormatting>
        <x14:conditionalFormatting xmlns:xm="http://schemas.microsoft.com/office/excel/2006/main">
          <x14:cfRule type="expression" priority="539" id="{D37D3F9D-F600-4B89-BAF8-28CD92557990}">
            <xm:f>VLOOKUP(X8,Paramétres!$C$6:$C$14,1,FALSE)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X8:X37</xm:sqref>
        </x14:conditionalFormatting>
        <x14:conditionalFormatting xmlns:xm="http://schemas.microsoft.com/office/excel/2006/main">
          <x14:cfRule type="expression" priority="520" id="{7AE32166-DEAA-482B-BB93-7A1B74898F5B}">
            <xm:f>VLOOKUP(X8,Paramétres!$C$6:$C$14,1,FALSE)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522" id="{2D5D8E47-42A2-4576-B58B-75F53A36031E}">
            <xm:f>IF($K$2&lt;&gt;"",SUMPRODUCT((X8&gt;=Paramétres!$G$7:$G$20)*(X8&lt;=Paramétres!$H$7:$H$20))&gt;0)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Y8:Y37</xm:sqref>
        </x14:conditionalFormatting>
        <x14:conditionalFormatting xmlns:xm="http://schemas.microsoft.com/office/excel/2006/main">
          <x14:cfRule type="expression" priority="515" id="{56FEA82F-F7D1-4755-9EDF-46CFBD0B9160}">
            <xm:f>VLOOKUP(X8,Paramétres!$C$6:$C$14,1,FALSE)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517" id="{71EAA5D5-19A0-45B1-ACB2-3360FDC23B3D}">
            <xm:f>IF($K$2&lt;&gt;"",SUMPRODUCT((X8&gt;=Paramétres!$G$7:$G$20)*(X8&lt;=Paramétres!$H$7:$H$20))&gt;0)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Z8:Z37</xm:sqref>
        </x14:conditionalFormatting>
        <x14:conditionalFormatting xmlns:xm="http://schemas.microsoft.com/office/excel/2006/main">
          <x14:cfRule type="expression" priority="506" id="{0B339D14-C976-4B08-A931-CA63FACACC7E}">
            <xm:f>VLOOKUP(X8,Paramétres!$C$6:$C$14,1,FALSE)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508" id="{44A88F94-DFDA-4797-862C-EE28E52C1D22}">
            <xm:f>IF($K$2&lt;&gt;"",SUMPRODUCT((X8&gt;=Paramétres!$G$7:$G$20)*(X8&lt;=Paramétres!$H$7:$H$20))&gt;0)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AA8:AA37</xm:sqref>
        </x14:conditionalFormatting>
        <x14:conditionalFormatting xmlns:xm="http://schemas.microsoft.com/office/excel/2006/main">
          <x14:cfRule type="expression" priority="501" id="{BDBF01FF-4E13-4D82-9F0A-D5BCBB00E30D}">
            <xm:f>VLOOKUP(X8,Paramétres!$C$6:$C$14,1,FALSE)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503" id="{CB52AE0F-E55E-4391-A13A-8A4AA55C3B4F}">
            <xm:f>IF($K$2&lt;&gt;"",SUMPRODUCT((X8&gt;=Paramétres!$G$7:$G$20)*(X8&lt;=Paramétres!$H$7:$H$20))&gt;0)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AB8:AB37</xm:sqref>
        </x14:conditionalFormatting>
        <x14:conditionalFormatting xmlns:xm="http://schemas.microsoft.com/office/excel/2006/main">
          <x14:cfRule type="expression" priority="496" id="{0F9FA0DF-9F3C-434D-AD94-FCAE7C227D5D}">
            <xm:f>VLOOKUP(X8,Paramétres!$C$6:$C$14,1,FALSE)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98" id="{65B98E04-36DC-49C7-9D3F-B7F960284797}">
            <xm:f>IF($K$2&lt;&gt;"",SUMPRODUCT((X8&gt;=Paramétres!$G$7:$G$20)*(X8&lt;=Paramétres!$H$7:$H$20))&gt;0)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AC8:AC37</xm:sqref>
        </x14:conditionalFormatting>
        <x14:conditionalFormatting xmlns:xm="http://schemas.microsoft.com/office/excel/2006/main">
          <x14:cfRule type="expression" priority="491" id="{8F0CC6E9-6598-4255-980D-694CA594E116}">
            <xm:f>VLOOKUP(X8,Paramétres!$C$6:$C$14,1,FALSE)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93" id="{A6295240-FC5C-4B42-822D-EAFE5186AC14}">
            <xm:f>IF($K$2&lt;&gt;"",SUMPRODUCT((X8&gt;=Paramétres!$G$7:$G$20)*(X8&lt;=Paramétres!$H$7:$H$20))&gt;0)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AD8:AD37</xm:sqref>
        </x14:conditionalFormatting>
        <x14:conditionalFormatting xmlns:xm="http://schemas.microsoft.com/office/excel/2006/main">
          <x14:cfRule type="expression" priority="461" id="{C3593BFA-1ADF-4606-AA71-314ED7D17F14}">
            <xm:f>VLOOKUP(AE7,Paramétres!$C$6:$C$14,1,FALSE)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73" id="{FA5C7BB3-D351-451D-9195-FCE2CDADEDC1}">
            <xm:f>IF($N$2&lt;&gt;"",SUMPRODUCT((AE7&gt;=Paramétres!$G$7:$G$20)*(AE7&lt;=Paramétres!$H$7:$H$20))&gt;0)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AF7</xm:sqref>
        </x14:conditionalFormatting>
        <x14:conditionalFormatting xmlns:xm="http://schemas.microsoft.com/office/excel/2006/main">
          <x14:cfRule type="expression" priority="460" id="{161B6D52-24B4-490E-B6ED-AB2DB26D9702}">
            <xm:f>VLOOKUP(AE7,Paramétres!$C$6:$C$14,1,FALSE)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72" id="{2083256F-370E-4111-932C-CF159B8198BA}">
            <xm:f>IF($N$2&lt;&gt;"",SUMPRODUCT((AE7&gt;=Paramétres!$G$7:$G$20)*(AE7&lt;=Paramétres!$H$7:$H$20))&gt;0)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AG7</xm:sqref>
        </x14:conditionalFormatting>
        <x14:conditionalFormatting xmlns:xm="http://schemas.microsoft.com/office/excel/2006/main">
          <x14:cfRule type="expression" priority="459" id="{D84C9113-E625-47FA-A8A7-0F6F99CCB2C7}">
            <xm:f>VLOOKUP(AE7,Paramétres!$C$6:$C$14,1,FALSE)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71" id="{E12BD5B6-BB5E-45D1-9106-AEBA762D7F75}">
            <xm:f>IF($N$2&lt;&gt;"",SUMPRODUCT((AE7&gt;=Paramétres!$G$7:$G$20)*(AE7&lt;=Paramétres!$H$7:$H$20))&gt;0)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AH7</xm:sqref>
        </x14:conditionalFormatting>
        <x14:conditionalFormatting xmlns:xm="http://schemas.microsoft.com/office/excel/2006/main">
          <x14:cfRule type="expression" priority="458" id="{94A7DF42-3F62-41DC-83C9-4122AFC82CCE}">
            <xm:f>VLOOKUP(AE7,Paramétres!$C$6:$C$14,1,FALSE)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70" id="{0E74B85E-25F7-45B6-96FE-A80F8D29FC02}">
            <xm:f>IF($N$2&lt;&gt;"",SUMPRODUCT((AE7&gt;=Paramétres!$G$7:$G$20)*(AE7&lt;=Paramétres!$H$7:$H$20))&gt;0)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AI7</xm:sqref>
        </x14:conditionalFormatting>
        <x14:conditionalFormatting xmlns:xm="http://schemas.microsoft.com/office/excel/2006/main">
          <x14:cfRule type="expression" priority="457" id="{BFC103F9-0940-43C9-9248-061F9D1A1CDA}">
            <xm:f>VLOOKUP(AE7,Paramétres!$C$6:$C$14,1,FALSE)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69" id="{CC0FF6B0-DD50-4347-A352-3A833C7ADCB5}">
            <xm:f>IF($N$2&lt;&gt;"",SUMPRODUCT((AE7&gt;=Paramétres!$G$7:$G$20)*(AE7&lt;=Paramétres!$H$7:$H$20))&gt;0)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AJ7</xm:sqref>
        </x14:conditionalFormatting>
        <x14:conditionalFormatting xmlns:xm="http://schemas.microsoft.com/office/excel/2006/main">
          <x14:cfRule type="expression" priority="456" id="{06B202FD-77E4-4F77-9095-A02A5BCAFB69}">
            <xm:f>VLOOKUP(AE7,Paramétres!$C$6:$C$14,1,FALSE)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68" id="{C5F41602-C857-40D1-9890-44D4071169DF}">
            <xm:f>IF($N$2&lt;&gt;"",SUMPRODUCT((AE7&gt;=Paramétres!$G$7:$G$20)*(AE7&lt;=Paramétres!$H$7:$H$20))&gt;0)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AK7</xm:sqref>
        </x14:conditionalFormatting>
        <x14:conditionalFormatting xmlns:xm="http://schemas.microsoft.com/office/excel/2006/main">
          <x14:cfRule type="expression" priority="476" id="{C04303B9-1BA1-4C6D-8A4D-F54FB547AD0E}">
            <xm:f>IF($N$2&lt;&gt;"",SUMPRODUCT((AE7&gt;=Paramétres!$G$7:$G$20)*(AE7&lt;=Paramétres!$H$7:$H$20))&gt;0)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AE7</xm:sqref>
        </x14:conditionalFormatting>
        <x14:conditionalFormatting xmlns:xm="http://schemas.microsoft.com/office/excel/2006/main">
          <x14:cfRule type="expression" priority="474" id="{AA995D71-4068-4D21-A0F3-1183D5E5797F}">
            <xm:f>VLOOKUP(AE7,Paramétres!$C$6:$C$14,1,FALSE)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AE7</xm:sqref>
        </x14:conditionalFormatting>
        <x14:conditionalFormatting xmlns:xm="http://schemas.microsoft.com/office/excel/2006/main">
          <x14:cfRule type="expression" priority="453" id="{3E95123C-A586-43E6-BA3A-F3412C22254E}">
            <xm:f>IF($N$2&lt;&gt;"",SUMPRODUCT((AE8&gt;=Paramétres!$G$7:$G$20)*(AE8&lt;=Paramétres!$H$7:$H$20))&gt;0)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AE8:AE37</xm:sqref>
        </x14:conditionalFormatting>
        <x14:conditionalFormatting xmlns:xm="http://schemas.microsoft.com/office/excel/2006/main">
          <x14:cfRule type="expression" priority="451" id="{0AB3870D-2729-4D21-AFCA-0B5C95022233}">
            <xm:f>VLOOKUP(AE8,Paramétres!$C$6:$C$14,1,FALSE)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AE8:AE37</xm:sqref>
        </x14:conditionalFormatting>
        <x14:conditionalFormatting xmlns:xm="http://schemas.microsoft.com/office/excel/2006/main">
          <x14:cfRule type="expression" priority="446" id="{7906A071-9570-451D-846F-F9120510731C}">
            <xm:f>VLOOKUP(AE8,Paramétres!$C$6:$C$14,1,FALSE)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48" id="{B209F7F5-5B4B-466E-AF1B-1C1BB058C506}">
            <xm:f>IF($N$2&lt;&gt;"",SUMPRODUCT((AE8&gt;=Paramétres!$G$7:$G$20)*(AE8&lt;=Paramétres!$H$7:$H$20))&gt;0)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AF8:AF37</xm:sqref>
        </x14:conditionalFormatting>
        <x14:conditionalFormatting xmlns:xm="http://schemas.microsoft.com/office/excel/2006/main">
          <x14:cfRule type="expression" priority="441" id="{8A826CB8-E885-4546-8D86-676414A5AAC1}">
            <xm:f>VLOOKUP(AE8,Paramétres!$C$6:$C$14,1,FALSE)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43" id="{4B238D27-8B0F-4C7A-905F-5E54D187B92F}">
            <xm:f>IF($N$2&lt;&gt;"",SUMPRODUCT((AE8&gt;=Paramétres!$G$7:$G$20)*(AE8&lt;=Paramétres!$H$7:$H$20))&gt;0)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AG8:AG37</xm:sqref>
        </x14:conditionalFormatting>
        <x14:conditionalFormatting xmlns:xm="http://schemas.microsoft.com/office/excel/2006/main">
          <x14:cfRule type="expression" priority="436" id="{915B0B27-A3AC-438C-9AA2-E594F4E4D175}">
            <xm:f>VLOOKUP(AE8,Paramétres!$C$6:$C$14,1,FALSE)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38" id="{DD2DCE14-472F-4B14-9D66-BFD17BEAE49F}">
            <xm:f>IF($N$2&lt;&gt;"",SUMPRODUCT((AE8&gt;=Paramétres!$G$7:$G$20)*(AE8&lt;=Paramétres!$H$7:$H$20))&gt;0)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AH8:AH37</xm:sqref>
        </x14:conditionalFormatting>
        <x14:conditionalFormatting xmlns:xm="http://schemas.microsoft.com/office/excel/2006/main">
          <x14:cfRule type="expression" priority="431" id="{1E3C2B54-60E0-49A4-988A-F0FC24139601}">
            <xm:f>VLOOKUP(AE8,Paramétres!$C$6:$C$14,1,FALSE)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33" id="{5A71EAD5-050F-4C04-9E13-46FC8CF4A008}">
            <xm:f>IF($N$2&lt;&gt;"",SUMPRODUCT((AE8&gt;=Paramétres!$G$7:$G$20)*(AE8&lt;=Paramétres!$H$7:$H$20))&gt;0)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AI8:AI37</xm:sqref>
        </x14:conditionalFormatting>
        <x14:conditionalFormatting xmlns:xm="http://schemas.microsoft.com/office/excel/2006/main">
          <x14:cfRule type="expression" priority="426" id="{D4952393-B8FF-4AF7-9DB3-BAB9B3673D1E}">
            <xm:f>VLOOKUP(AE8,Paramétres!$C$6:$C$14,1,FALSE)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28" id="{40D23E6C-51E6-4CFA-9E9A-7140C9838230}">
            <xm:f>IF($N$2&lt;&gt;"",SUMPRODUCT((AE8&gt;=Paramétres!$G$7:$G$20)*(AE8&lt;=Paramétres!$H$7:$H$20))&gt;0)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AJ8:AJ37</xm:sqref>
        </x14:conditionalFormatting>
        <x14:conditionalFormatting xmlns:xm="http://schemas.microsoft.com/office/excel/2006/main">
          <x14:cfRule type="expression" priority="1" id="{907ECB27-5733-4070-82BF-727B2632BBAD}">
            <xm:f>VLOOKUP(BU8,Paramétres!$C$6:$C$14,1,FALSE)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3" id="{28868F5F-0EEA-44A2-844D-2845C61A6FA7}">
            <xm:f>IF($N$2&lt;&gt;"",SUMPRODUCT((BU8&gt;=Paramétres!$G$7:$G$20)*(BU8&lt;=Paramétres!$H$7:$H$20))&gt;0)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CA8:CA37</xm:sqref>
        </x14:conditionalFormatting>
        <x14:conditionalFormatting xmlns:xm="http://schemas.microsoft.com/office/excel/2006/main">
          <x14:cfRule type="expression" priority="421" id="{08FAC482-FE15-4D30-947A-6D4F0B9F058D}">
            <xm:f>VLOOKUP(AE8,Paramétres!$C$6:$C$14,1,FALSE)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23" id="{9E44CA53-785D-4FAA-AA00-33F0E52D0DFC}">
            <xm:f>IF($N$2&lt;&gt;"",SUMPRODUCT((AE8&gt;=Paramétres!$G$7:$G$20)*(AE8&lt;=Paramétres!$H$7:$H$20))&gt;0)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AK8:AK37</xm:sqref>
        </x14:conditionalFormatting>
        <x14:conditionalFormatting xmlns:xm="http://schemas.microsoft.com/office/excel/2006/main">
          <x14:cfRule type="expression" priority="391" id="{A815C07D-90B3-4490-ADAA-26062B69630A}">
            <xm:f>VLOOKUP(AL7,Paramétres!$C$6:$C$14,1,FALSE)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03" id="{805DC059-5F85-4720-B715-3641E0DFC539}">
            <xm:f>IF($N$2&lt;&gt;"",SUMPRODUCT((AL7&gt;=Paramétres!$G$7:$G$20)*(AL7&lt;=Paramétres!$H$7:$H$20))&gt;0)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AM7</xm:sqref>
        </x14:conditionalFormatting>
        <x14:conditionalFormatting xmlns:xm="http://schemas.microsoft.com/office/excel/2006/main">
          <x14:cfRule type="expression" priority="390" id="{E0F939FF-92F3-4A2A-93A8-0546CF83DC52}">
            <xm:f>VLOOKUP(AL7,Paramétres!$C$6:$C$14,1,FALSE)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02" id="{B579EF0E-09D1-4998-B762-DED1CC13C7BC}">
            <xm:f>IF($N$2&lt;&gt;"",SUMPRODUCT((AL7&gt;=Paramétres!$G$7:$G$20)*(AL7&lt;=Paramétres!$H$7:$H$20))&gt;0)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AN7</xm:sqref>
        </x14:conditionalFormatting>
        <x14:conditionalFormatting xmlns:xm="http://schemas.microsoft.com/office/excel/2006/main">
          <x14:cfRule type="expression" priority="389" id="{4D9D1ECB-1C9B-4B28-9ACD-0C15FA3242C6}">
            <xm:f>VLOOKUP(AL7,Paramétres!$C$6:$C$14,1,FALSE)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01" id="{D9D37CDE-F9DA-4C7C-BB52-7E48B2559EA2}">
            <xm:f>IF($N$2&lt;&gt;"",SUMPRODUCT((AL7&gt;=Paramétres!$G$7:$G$20)*(AL7&lt;=Paramétres!$H$7:$H$20))&gt;0)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AO7</xm:sqref>
        </x14:conditionalFormatting>
        <x14:conditionalFormatting xmlns:xm="http://schemas.microsoft.com/office/excel/2006/main">
          <x14:cfRule type="expression" priority="388" id="{FB41FBB0-C74F-4C6D-A503-772484D44259}">
            <xm:f>VLOOKUP(AL7,Paramétres!$C$6:$C$14,1,FALSE)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00" id="{C37A5157-920B-41A5-B7F8-0D8F2733E636}">
            <xm:f>IF($N$2&lt;&gt;"",SUMPRODUCT((AL7&gt;=Paramétres!$G$7:$G$20)*(AL7&lt;=Paramétres!$H$7:$H$20))&gt;0)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AP7</xm:sqref>
        </x14:conditionalFormatting>
        <x14:conditionalFormatting xmlns:xm="http://schemas.microsoft.com/office/excel/2006/main">
          <x14:cfRule type="expression" priority="387" id="{9D0FE6CC-1BC2-4D80-ACBB-056B94EBCCC3}">
            <xm:f>VLOOKUP(AL7,Paramétres!$C$6:$C$14,1,FALSE)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399" id="{C72D6B05-C96B-4BD6-8E71-49C5A6E10323}">
            <xm:f>IF($N$2&lt;&gt;"",SUMPRODUCT((AL7&gt;=Paramétres!$G$7:$G$20)*(AL7&lt;=Paramétres!$H$7:$H$20))&gt;0)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AQ7</xm:sqref>
        </x14:conditionalFormatting>
        <x14:conditionalFormatting xmlns:xm="http://schemas.microsoft.com/office/excel/2006/main">
          <x14:cfRule type="expression" priority="386" id="{8762C4E3-B698-4060-95E1-8C84D1A2C8A0}">
            <xm:f>VLOOKUP(AL7,Paramétres!$C$6:$C$14,1,FALSE)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398" id="{7F8C097E-CE9E-4B59-9CBC-157501571A3E}">
            <xm:f>IF($N$2&lt;&gt;"",SUMPRODUCT((AL7&gt;=Paramétres!$G$7:$G$20)*(AL7&lt;=Paramétres!$H$7:$H$20))&gt;0)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AR7</xm:sqref>
        </x14:conditionalFormatting>
        <x14:conditionalFormatting xmlns:xm="http://schemas.microsoft.com/office/excel/2006/main">
          <x14:cfRule type="expression" priority="406" id="{5D2B1BF5-8AFC-4208-A852-8B293CE2395B}">
            <xm:f>IF($N$2&lt;&gt;"",SUMPRODUCT((AL7&gt;=Paramétres!$G$7:$G$20)*(AL7&lt;=Paramétres!$H$7:$H$20))&gt;0)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AL7</xm:sqref>
        </x14:conditionalFormatting>
        <x14:conditionalFormatting xmlns:xm="http://schemas.microsoft.com/office/excel/2006/main">
          <x14:cfRule type="expression" priority="404" id="{EBD3F918-0648-4BF6-9740-ED8166C973FB}">
            <xm:f>VLOOKUP(AL7,Paramétres!$C$6:$C$14,1,FALSE)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AL7</xm:sqref>
        </x14:conditionalFormatting>
        <x14:conditionalFormatting xmlns:xm="http://schemas.microsoft.com/office/excel/2006/main">
          <x14:cfRule type="expression" priority="383" id="{5843DEA2-C12D-4F73-ADF0-74672215861C}">
            <xm:f>IF($N$2&lt;&gt;"",SUMPRODUCT((AL8&gt;=Paramétres!$G$7:$G$20)*(AL8&lt;=Paramétres!$H$7:$H$20))&gt;0)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AL8:AL37</xm:sqref>
        </x14:conditionalFormatting>
        <x14:conditionalFormatting xmlns:xm="http://schemas.microsoft.com/office/excel/2006/main">
          <x14:cfRule type="expression" priority="381" id="{D3BD415D-4F72-43E1-B38F-2840A1DBF995}">
            <xm:f>VLOOKUP(AL8,Paramétres!$C$6:$C$14,1,FALSE)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AL8:AL37</xm:sqref>
        </x14:conditionalFormatting>
        <x14:conditionalFormatting xmlns:xm="http://schemas.microsoft.com/office/excel/2006/main">
          <x14:cfRule type="expression" priority="376" id="{3140BFD1-A0F3-4D98-B497-FFB0BA11B4AB}">
            <xm:f>VLOOKUP(AL8,Paramétres!$C$6:$C$14,1,FALSE)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378" id="{969ED058-AB75-4434-81CE-FC19921457F7}">
            <xm:f>IF($N$2&lt;&gt;"",SUMPRODUCT((AL8&gt;=Paramétres!$G$7:$G$20)*(AL8&lt;=Paramétres!$H$7:$H$20))&gt;0)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AM8:AM37</xm:sqref>
        </x14:conditionalFormatting>
        <x14:conditionalFormatting xmlns:xm="http://schemas.microsoft.com/office/excel/2006/main">
          <x14:cfRule type="expression" priority="371" id="{418B4F87-4D7D-4E1C-A80B-DA8346AC8D93}">
            <xm:f>VLOOKUP(AL8,Paramétres!$C$6:$C$14,1,FALSE)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373" id="{4BFCED64-4A63-4957-9D98-B1115D6801BB}">
            <xm:f>IF($N$2&lt;&gt;"",SUMPRODUCT((AL8&gt;=Paramétres!$G$7:$G$20)*(AL8&lt;=Paramétres!$H$7:$H$20))&gt;0)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AN8:AN37</xm:sqref>
        </x14:conditionalFormatting>
        <x14:conditionalFormatting xmlns:xm="http://schemas.microsoft.com/office/excel/2006/main">
          <x14:cfRule type="expression" priority="366" id="{33451B3C-7EA0-4039-BE07-448E539702D4}">
            <xm:f>VLOOKUP(AL8,Paramétres!$C$6:$C$14,1,FALSE)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368" id="{BF5FFF78-086C-49AE-A443-63674B8C0C34}">
            <xm:f>IF($N$2&lt;&gt;"",SUMPRODUCT((AL8&gt;=Paramétres!$G$7:$G$20)*(AL8&lt;=Paramétres!$H$7:$H$20))&gt;0)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AO8:AO37</xm:sqref>
        </x14:conditionalFormatting>
        <x14:conditionalFormatting xmlns:xm="http://schemas.microsoft.com/office/excel/2006/main">
          <x14:cfRule type="expression" priority="361" id="{4E3C7F1C-3177-4EF2-977A-C6B224525ED4}">
            <xm:f>VLOOKUP(AL8,Paramétres!$C$6:$C$14,1,FALSE)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363" id="{1D3CEE90-99C7-401F-9CBC-E707ABD5AC77}">
            <xm:f>IF($N$2&lt;&gt;"",SUMPRODUCT((AL8&gt;=Paramétres!$G$7:$G$20)*(AL8&lt;=Paramétres!$H$7:$H$20))&gt;0)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AP8:AP37</xm:sqref>
        </x14:conditionalFormatting>
        <x14:conditionalFormatting xmlns:xm="http://schemas.microsoft.com/office/excel/2006/main">
          <x14:cfRule type="expression" priority="356" id="{4D344C67-4F76-42A0-811B-C5A77FFF5195}">
            <xm:f>VLOOKUP(AL8,Paramétres!$C$6:$C$14,1,FALSE)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358" id="{790D059F-006C-4F82-8CA9-465AE4D9F834}">
            <xm:f>IF($N$2&lt;&gt;"",SUMPRODUCT((AL8&gt;=Paramétres!$G$7:$G$20)*(AL8&lt;=Paramétres!$H$7:$H$20))&gt;0)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AQ8:AQ37</xm:sqref>
        </x14:conditionalFormatting>
        <x14:conditionalFormatting xmlns:xm="http://schemas.microsoft.com/office/excel/2006/main">
          <x14:cfRule type="expression" priority="351" id="{F27D8643-F564-4D97-9175-AE0F600ABE7E}">
            <xm:f>VLOOKUP(AL8,Paramétres!$C$6:$C$14,1,FALSE)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353" id="{4C3DF0C5-6965-4248-AC1F-4698DFA9C7B4}">
            <xm:f>IF($N$2&lt;&gt;"",SUMPRODUCT((AL8&gt;=Paramétres!$G$7:$G$20)*(AL8&lt;=Paramétres!$H$7:$H$20))&gt;0)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AR8:AR37</xm:sqref>
        </x14:conditionalFormatting>
        <x14:conditionalFormatting xmlns:xm="http://schemas.microsoft.com/office/excel/2006/main">
          <x14:cfRule type="expression" priority="321" id="{AFBE6031-2E67-4134-85B8-8A3BAC8D2F24}">
            <xm:f>VLOOKUP(AS7,Paramétres!$C$6:$C$14,1,FALSE)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333" id="{2A854D28-7779-45EA-9CDF-1E1767543123}">
            <xm:f>IF($N$2&lt;&gt;"",SUMPRODUCT((AS7&gt;=Paramétres!$G$7:$G$20)*(AS7&lt;=Paramétres!$H$7:$H$20))&gt;0)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AT7</xm:sqref>
        </x14:conditionalFormatting>
        <x14:conditionalFormatting xmlns:xm="http://schemas.microsoft.com/office/excel/2006/main">
          <x14:cfRule type="expression" priority="320" id="{F9AFD977-28B3-4F9F-8670-137903350AF0}">
            <xm:f>VLOOKUP(AS7,Paramétres!$C$6:$C$14,1,FALSE)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332" id="{145FF03A-802D-4BE5-8A2B-080DB73E06E5}">
            <xm:f>IF($N$2&lt;&gt;"",SUMPRODUCT((AS7&gt;=Paramétres!$G$7:$G$20)*(AS7&lt;=Paramétres!$H$7:$H$20))&gt;0)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AU7</xm:sqref>
        </x14:conditionalFormatting>
        <x14:conditionalFormatting xmlns:xm="http://schemas.microsoft.com/office/excel/2006/main">
          <x14:cfRule type="expression" priority="319" id="{E033A85B-389A-4108-B384-2BE0A20333D3}">
            <xm:f>VLOOKUP(AS7,Paramétres!$C$6:$C$14,1,FALSE)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331" id="{ED7D167C-F143-42F5-9276-31BECE2D1BA1}">
            <xm:f>IF($N$2&lt;&gt;"",SUMPRODUCT((AS7&gt;=Paramétres!$G$7:$G$20)*(AS7&lt;=Paramétres!$H$7:$H$20))&gt;0)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AV7</xm:sqref>
        </x14:conditionalFormatting>
        <x14:conditionalFormatting xmlns:xm="http://schemas.microsoft.com/office/excel/2006/main">
          <x14:cfRule type="expression" priority="318" id="{F413DE91-2BD4-4EA1-8CA8-5A88A7A37FE2}">
            <xm:f>VLOOKUP(AS7,Paramétres!$C$6:$C$14,1,FALSE)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330" id="{DE8ED15A-F43A-4BF8-956D-12EABC358BCC}">
            <xm:f>IF($N$2&lt;&gt;"",SUMPRODUCT((AS7&gt;=Paramétres!$G$7:$G$20)*(AS7&lt;=Paramétres!$H$7:$H$20))&gt;0)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AW7</xm:sqref>
        </x14:conditionalFormatting>
        <x14:conditionalFormatting xmlns:xm="http://schemas.microsoft.com/office/excel/2006/main">
          <x14:cfRule type="expression" priority="317" id="{5D5E70C4-E546-40F2-AF7D-275125E9D82F}">
            <xm:f>VLOOKUP(AS7,Paramétres!$C$6:$C$14,1,FALSE)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329" id="{114FEBB1-8CDE-4A6E-836D-87D8758140FF}">
            <xm:f>IF($N$2&lt;&gt;"",SUMPRODUCT((AS7&gt;=Paramétres!$G$7:$G$20)*(AS7&lt;=Paramétres!$H$7:$H$20))&gt;0)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AX7</xm:sqref>
        </x14:conditionalFormatting>
        <x14:conditionalFormatting xmlns:xm="http://schemas.microsoft.com/office/excel/2006/main">
          <x14:cfRule type="expression" priority="316" id="{46053D37-7DAA-4BDD-B8AC-BFC37524FB15}">
            <xm:f>VLOOKUP(AS7,Paramétres!$C$6:$C$14,1,FALSE)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328" id="{61AA4782-E208-4149-AC16-71C879E1D412}">
            <xm:f>IF($N$2&lt;&gt;"",SUMPRODUCT((AS7&gt;=Paramétres!$G$7:$G$20)*(AS7&lt;=Paramétres!$H$7:$H$20))&gt;0)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AY7</xm:sqref>
        </x14:conditionalFormatting>
        <x14:conditionalFormatting xmlns:xm="http://schemas.microsoft.com/office/excel/2006/main">
          <x14:cfRule type="expression" priority="336" id="{B39F0DFE-4AD4-446F-A840-2EFA2D17E4A1}">
            <xm:f>IF($N$2&lt;&gt;"",SUMPRODUCT((AS7&gt;=Paramétres!$G$7:$G$20)*(AS7&lt;=Paramétres!$H$7:$H$20))&gt;0)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AS7</xm:sqref>
        </x14:conditionalFormatting>
        <x14:conditionalFormatting xmlns:xm="http://schemas.microsoft.com/office/excel/2006/main">
          <x14:cfRule type="expression" priority="334" id="{BB48917F-2D0C-425B-91C3-99767BA22664}">
            <xm:f>VLOOKUP(AS7,Paramétres!$C$6:$C$14,1,FALSE)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AS7</xm:sqref>
        </x14:conditionalFormatting>
        <x14:conditionalFormatting xmlns:xm="http://schemas.microsoft.com/office/excel/2006/main">
          <x14:cfRule type="expression" priority="313" id="{96C4EA05-A1F3-468C-815F-D68DD3D4F1D2}">
            <xm:f>IF($N$2&lt;&gt;"",SUMPRODUCT((AS8&gt;=Paramétres!$G$7:$G$20)*(AS8&lt;=Paramétres!$H$7:$H$20))&gt;0)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AS8:AS37</xm:sqref>
        </x14:conditionalFormatting>
        <x14:conditionalFormatting xmlns:xm="http://schemas.microsoft.com/office/excel/2006/main">
          <x14:cfRule type="expression" priority="311" id="{5BEC3562-51E7-4C3A-9875-5089195BFE47}">
            <xm:f>VLOOKUP(AS8,Paramétres!$C$6:$C$14,1,FALSE)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AS8:AS37</xm:sqref>
        </x14:conditionalFormatting>
        <x14:conditionalFormatting xmlns:xm="http://schemas.microsoft.com/office/excel/2006/main">
          <x14:cfRule type="expression" priority="306" id="{DCB60721-3CB0-4BF8-938D-E81457BD30B1}">
            <xm:f>VLOOKUP(AS8,Paramétres!$C$6:$C$14,1,FALSE)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308" id="{78E83A5D-0CCB-476E-A3A9-0836367D4E44}">
            <xm:f>IF($N$2&lt;&gt;"",SUMPRODUCT((AS8&gt;=Paramétres!$G$7:$G$20)*(AS8&lt;=Paramétres!$H$7:$H$20))&gt;0)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AT8:AT37</xm:sqref>
        </x14:conditionalFormatting>
        <x14:conditionalFormatting xmlns:xm="http://schemas.microsoft.com/office/excel/2006/main">
          <x14:cfRule type="expression" priority="301" id="{61884FDB-3700-4B6F-B7A2-2DC9F1EFB3B4}">
            <xm:f>VLOOKUP(AS8,Paramétres!$C$6:$C$14,1,FALSE)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303" id="{DC82EF2D-F8DF-4B91-9BF7-D155DE05174C}">
            <xm:f>IF($N$2&lt;&gt;"",SUMPRODUCT((AS8&gt;=Paramétres!$G$7:$G$20)*(AS8&lt;=Paramétres!$H$7:$H$20))&gt;0)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AU8:AU37</xm:sqref>
        </x14:conditionalFormatting>
        <x14:conditionalFormatting xmlns:xm="http://schemas.microsoft.com/office/excel/2006/main">
          <x14:cfRule type="expression" priority="296" id="{21DF09CB-82E2-4F50-8674-2FAEFA3956AC}">
            <xm:f>VLOOKUP(AS8,Paramétres!$C$6:$C$14,1,FALSE)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298" id="{97FBF8A3-2826-4ECA-8A7E-211850BCB71E}">
            <xm:f>IF($N$2&lt;&gt;"",SUMPRODUCT((AS8&gt;=Paramétres!$G$7:$G$20)*(AS8&lt;=Paramétres!$H$7:$H$20))&gt;0)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AV8:AV37</xm:sqref>
        </x14:conditionalFormatting>
        <x14:conditionalFormatting xmlns:xm="http://schemas.microsoft.com/office/excel/2006/main">
          <x14:cfRule type="expression" priority="291" id="{F7F6A9A2-249F-441B-A53D-80EE303C93E3}">
            <xm:f>VLOOKUP(AS8,Paramétres!$C$6:$C$14,1,FALSE)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293" id="{5E57A116-CAF2-45C6-97CD-E2E98FD903A6}">
            <xm:f>IF($N$2&lt;&gt;"",SUMPRODUCT((AS8&gt;=Paramétres!$G$7:$G$20)*(AS8&lt;=Paramétres!$H$7:$H$20))&gt;0)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AW8:AW37</xm:sqref>
        </x14:conditionalFormatting>
        <x14:conditionalFormatting xmlns:xm="http://schemas.microsoft.com/office/excel/2006/main">
          <x14:cfRule type="expression" priority="286" id="{199B3356-481E-43FD-8469-CF482C254172}">
            <xm:f>VLOOKUP(AS8,Paramétres!$C$6:$C$14,1,FALSE)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288" id="{95A5E476-4A21-405A-90FE-F639BB334F55}">
            <xm:f>IF($N$2&lt;&gt;"",SUMPRODUCT((AS8&gt;=Paramétres!$G$7:$G$20)*(AS8&lt;=Paramétres!$H$7:$H$20))&gt;0)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AX8:AX37</xm:sqref>
        </x14:conditionalFormatting>
        <x14:conditionalFormatting xmlns:xm="http://schemas.microsoft.com/office/excel/2006/main">
          <x14:cfRule type="expression" priority="281" id="{253D8188-B564-4462-81FB-8C34E7A415EE}">
            <xm:f>VLOOKUP(AS8,Paramétres!$C$6:$C$14,1,FALSE)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283" id="{5F1E7B42-D61E-423B-97C3-AB153D01FBC7}">
            <xm:f>IF($N$2&lt;&gt;"",SUMPRODUCT((AS8&gt;=Paramétres!$G$7:$G$20)*(AS8&lt;=Paramétres!$H$7:$H$20))&gt;0)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AY8:AY37</xm:sqref>
        </x14:conditionalFormatting>
        <x14:conditionalFormatting xmlns:xm="http://schemas.microsoft.com/office/excel/2006/main">
          <x14:cfRule type="expression" priority="251" id="{FB94B89A-9851-468A-B8EA-21F71C38E237}">
            <xm:f>VLOOKUP(AZ7,Paramétres!$C$6:$C$14,1,FALSE)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263" id="{AF39ED70-E51D-4ED4-A0C2-43B2721C5838}">
            <xm:f>IF($N$2&lt;&gt;"",SUMPRODUCT((AZ7&gt;=Paramétres!$G$7:$G$20)*(AZ7&lt;=Paramétres!$H$7:$H$20))&gt;0)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BA7</xm:sqref>
        </x14:conditionalFormatting>
        <x14:conditionalFormatting xmlns:xm="http://schemas.microsoft.com/office/excel/2006/main">
          <x14:cfRule type="expression" priority="250" id="{D5B299E0-E9FC-45E3-8346-579AE38BF1CF}">
            <xm:f>VLOOKUP(AZ7,Paramétres!$C$6:$C$14,1,FALSE)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262" id="{EA3EEAE9-62FE-4279-8AB2-CF1CE91DB155}">
            <xm:f>IF($N$2&lt;&gt;"",SUMPRODUCT((AZ7&gt;=Paramétres!$G$7:$G$20)*(AZ7&lt;=Paramétres!$H$7:$H$20))&gt;0)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BB7</xm:sqref>
        </x14:conditionalFormatting>
        <x14:conditionalFormatting xmlns:xm="http://schemas.microsoft.com/office/excel/2006/main">
          <x14:cfRule type="expression" priority="249" id="{25B0AD67-BE7C-4FB0-8EAE-5B1A3B2193CF}">
            <xm:f>VLOOKUP(AZ7,Paramétres!$C$6:$C$14,1,FALSE)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261" id="{9D8F6DEA-9A19-4F2A-968E-7181C9E46E8F}">
            <xm:f>IF($N$2&lt;&gt;"",SUMPRODUCT((AZ7&gt;=Paramétres!$G$7:$G$20)*(AZ7&lt;=Paramétres!$H$7:$H$20))&gt;0)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BC7</xm:sqref>
        </x14:conditionalFormatting>
        <x14:conditionalFormatting xmlns:xm="http://schemas.microsoft.com/office/excel/2006/main">
          <x14:cfRule type="expression" priority="248" id="{C9EC1E44-261A-457C-85FF-B220BF21FBDC}">
            <xm:f>VLOOKUP(AZ7,Paramétres!$C$6:$C$14,1,FALSE)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260" id="{693DECE8-EA99-453C-8C67-F2A91B33A8E6}">
            <xm:f>IF($N$2&lt;&gt;"",SUMPRODUCT((AZ7&gt;=Paramétres!$G$7:$G$20)*(AZ7&lt;=Paramétres!$H$7:$H$20))&gt;0)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BD7</xm:sqref>
        </x14:conditionalFormatting>
        <x14:conditionalFormatting xmlns:xm="http://schemas.microsoft.com/office/excel/2006/main">
          <x14:cfRule type="expression" priority="247" id="{A28114AF-78B5-454C-9881-F1F5B64FB9E8}">
            <xm:f>VLOOKUP(AZ7,Paramétres!$C$6:$C$14,1,FALSE)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259" id="{686CD6A6-BEA2-4AFE-91D0-49290DF6755D}">
            <xm:f>IF($N$2&lt;&gt;"",SUMPRODUCT((AZ7&gt;=Paramétres!$G$7:$G$20)*(AZ7&lt;=Paramétres!$H$7:$H$20))&gt;0)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BE7</xm:sqref>
        </x14:conditionalFormatting>
        <x14:conditionalFormatting xmlns:xm="http://schemas.microsoft.com/office/excel/2006/main">
          <x14:cfRule type="expression" priority="246" id="{1EC00F9B-2318-44E8-9E7B-DA6DF2E2947D}">
            <xm:f>VLOOKUP(AZ7,Paramétres!$C$6:$C$14,1,FALSE)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258" id="{621E0F6B-C8F8-493A-B41C-3CF532794063}">
            <xm:f>IF($N$2&lt;&gt;"",SUMPRODUCT((AZ7&gt;=Paramétres!$G$7:$G$20)*(AZ7&lt;=Paramétres!$H$7:$H$20))&gt;0)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BF7</xm:sqref>
        </x14:conditionalFormatting>
        <x14:conditionalFormatting xmlns:xm="http://schemas.microsoft.com/office/excel/2006/main">
          <x14:cfRule type="expression" priority="266" id="{648F375C-570D-4486-A822-7F3243401569}">
            <xm:f>IF($N$2&lt;&gt;"",SUMPRODUCT((AZ7&gt;=Paramétres!$G$7:$G$20)*(AZ7&lt;=Paramétres!$H$7:$H$20))&gt;0)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AZ7</xm:sqref>
        </x14:conditionalFormatting>
        <x14:conditionalFormatting xmlns:xm="http://schemas.microsoft.com/office/excel/2006/main">
          <x14:cfRule type="expression" priority="264" id="{BD8AB7DD-1607-4D50-8DE7-0500E081856B}">
            <xm:f>VLOOKUP(AZ7,Paramétres!$C$6:$C$14,1,FALSE)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AZ7</xm:sqref>
        </x14:conditionalFormatting>
        <x14:conditionalFormatting xmlns:xm="http://schemas.microsoft.com/office/excel/2006/main">
          <x14:cfRule type="expression" priority="243" id="{FCF7AB92-D668-48A3-95FE-9168741FDB4B}">
            <xm:f>IF($N$2&lt;&gt;"",SUMPRODUCT((AZ8&gt;=Paramétres!$G$7:$G$20)*(AZ8&lt;=Paramétres!$H$7:$H$20))&gt;0)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AZ8:AZ37</xm:sqref>
        </x14:conditionalFormatting>
        <x14:conditionalFormatting xmlns:xm="http://schemas.microsoft.com/office/excel/2006/main">
          <x14:cfRule type="expression" priority="241" id="{B010CBCF-FC7B-4A6E-AD85-AB912937BD46}">
            <xm:f>VLOOKUP(AZ8,Paramétres!$C$6:$C$14,1,FALSE)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AZ8:AZ37</xm:sqref>
        </x14:conditionalFormatting>
        <x14:conditionalFormatting xmlns:xm="http://schemas.microsoft.com/office/excel/2006/main">
          <x14:cfRule type="expression" priority="236" id="{675465DA-D97C-4FE4-9F8A-E3D07488FDBE}">
            <xm:f>VLOOKUP(AZ8,Paramétres!$C$6:$C$14,1,FALSE)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238" id="{4E725099-C22E-4401-A112-6F2E4C15E6E4}">
            <xm:f>IF($N$2&lt;&gt;"",SUMPRODUCT((AZ8&gt;=Paramétres!$G$7:$G$20)*(AZ8&lt;=Paramétres!$H$7:$H$20))&gt;0)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BA8:BA37</xm:sqref>
        </x14:conditionalFormatting>
        <x14:conditionalFormatting xmlns:xm="http://schemas.microsoft.com/office/excel/2006/main">
          <x14:cfRule type="expression" priority="231" id="{6D14014B-AA94-4BA8-9DC9-DAF0E7FDCDDD}">
            <xm:f>VLOOKUP(AZ8,Paramétres!$C$6:$C$14,1,FALSE)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233" id="{6127AE38-72A3-44AD-919A-99DBB887A695}">
            <xm:f>IF($N$2&lt;&gt;"",SUMPRODUCT((AZ8&gt;=Paramétres!$G$7:$G$20)*(AZ8&lt;=Paramétres!$H$7:$H$20))&gt;0)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BB8:BB37</xm:sqref>
        </x14:conditionalFormatting>
        <x14:conditionalFormatting xmlns:xm="http://schemas.microsoft.com/office/excel/2006/main">
          <x14:cfRule type="expression" priority="226" id="{DAAC395B-D999-48C8-AA64-91E57B1D9754}">
            <xm:f>VLOOKUP(AZ8,Paramétres!$C$6:$C$14,1,FALSE)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228" id="{826FE026-A6DA-4DDD-BB22-A6011E8C31B9}">
            <xm:f>IF($N$2&lt;&gt;"",SUMPRODUCT((AZ8&gt;=Paramétres!$G$7:$G$20)*(AZ8&lt;=Paramétres!$H$7:$H$20))&gt;0)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BC8:BC37</xm:sqref>
        </x14:conditionalFormatting>
        <x14:conditionalFormatting xmlns:xm="http://schemas.microsoft.com/office/excel/2006/main">
          <x14:cfRule type="expression" priority="221" id="{49C581D5-2CE7-4C4C-91AC-93C8F6E4B7B7}">
            <xm:f>VLOOKUP(AZ8,Paramétres!$C$6:$C$14,1,FALSE)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223" id="{5B258BA8-9849-4D6A-AB4C-7D5EEA423F89}">
            <xm:f>IF($N$2&lt;&gt;"",SUMPRODUCT((AZ8&gt;=Paramétres!$G$7:$G$20)*(AZ8&lt;=Paramétres!$H$7:$H$20))&gt;0)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BD8:BD37</xm:sqref>
        </x14:conditionalFormatting>
        <x14:conditionalFormatting xmlns:xm="http://schemas.microsoft.com/office/excel/2006/main">
          <x14:cfRule type="expression" priority="216" id="{39F36247-D7DC-4EAC-8381-4A3EF5A5503A}">
            <xm:f>VLOOKUP(AZ8,Paramétres!$C$6:$C$14,1,FALSE)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218" id="{67B0D0EB-33FE-4A1A-A8E1-D7DE835E6E8C}">
            <xm:f>IF($N$2&lt;&gt;"",SUMPRODUCT((AZ8&gt;=Paramétres!$G$7:$G$20)*(AZ8&lt;=Paramétres!$H$7:$H$20))&gt;0)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BE8:BE37</xm:sqref>
        </x14:conditionalFormatting>
        <x14:conditionalFormatting xmlns:xm="http://schemas.microsoft.com/office/excel/2006/main">
          <x14:cfRule type="expression" priority="211" id="{B1FC7B77-FFC4-4B04-9B44-F688F272DA99}">
            <xm:f>VLOOKUP(AZ8,Paramétres!$C$6:$C$14,1,FALSE)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213" id="{CEA9C9D2-5313-4D04-8216-BD758FBC772B}">
            <xm:f>IF($N$2&lt;&gt;"",SUMPRODUCT((AZ8&gt;=Paramétres!$G$7:$G$20)*(AZ8&lt;=Paramétres!$H$7:$H$20))&gt;0)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BF8:BF37</xm:sqref>
        </x14:conditionalFormatting>
        <x14:conditionalFormatting xmlns:xm="http://schemas.microsoft.com/office/excel/2006/main">
          <x14:cfRule type="expression" priority="181" id="{0E302C3D-0416-45B2-B504-5C429BE5D139}">
            <xm:f>VLOOKUP(BG7,Paramétres!$C$6:$C$14,1,FALSE)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93" id="{4A19F7F4-CC38-497F-9273-EA28B625C382}">
            <xm:f>IF($N$2&lt;&gt;"",SUMPRODUCT((BG7&gt;=Paramétres!$G$7:$G$20)*(BG7&lt;=Paramétres!$H$7:$H$20))&gt;0)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BH7</xm:sqref>
        </x14:conditionalFormatting>
        <x14:conditionalFormatting xmlns:xm="http://schemas.microsoft.com/office/excel/2006/main">
          <x14:cfRule type="expression" priority="180" id="{E9BCD77C-88F6-4464-AA3B-FDB125867FA6}">
            <xm:f>VLOOKUP(BG7,Paramétres!$C$6:$C$14,1,FALSE)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92" id="{0D2C8080-E44B-466D-BBCA-37A6B64B4CC2}">
            <xm:f>IF($N$2&lt;&gt;"",SUMPRODUCT((BG7&gt;=Paramétres!$G$7:$G$20)*(BG7&lt;=Paramétres!$H$7:$H$20))&gt;0)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BI7</xm:sqref>
        </x14:conditionalFormatting>
        <x14:conditionalFormatting xmlns:xm="http://schemas.microsoft.com/office/excel/2006/main">
          <x14:cfRule type="expression" priority="179" id="{DCB9BB49-8C65-4C94-84A8-3F46F803F4D2}">
            <xm:f>VLOOKUP(BG7,Paramétres!$C$6:$C$14,1,FALSE)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91" id="{DAEE2621-CD6E-49CE-91BD-EB8B56F2E242}">
            <xm:f>IF($N$2&lt;&gt;"",SUMPRODUCT((BG7&gt;=Paramétres!$G$7:$G$20)*(BG7&lt;=Paramétres!$H$7:$H$20))&gt;0)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BJ7</xm:sqref>
        </x14:conditionalFormatting>
        <x14:conditionalFormatting xmlns:xm="http://schemas.microsoft.com/office/excel/2006/main">
          <x14:cfRule type="expression" priority="178" id="{ECE44D19-D652-43CF-887B-FE8372B4A817}">
            <xm:f>VLOOKUP(BG7,Paramétres!$C$6:$C$14,1,FALSE)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90" id="{973792BD-1CE7-47AF-8F0A-85ADE02474BB}">
            <xm:f>IF($N$2&lt;&gt;"",SUMPRODUCT((BG7&gt;=Paramétres!$G$7:$G$20)*(BG7&lt;=Paramétres!$H$7:$H$20))&gt;0)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BK7</xm:sqref>
        </x14:conditionalFormatting>
        <x14:conditionalFormatting xmlns:xm="http://schemas.microsoft.com/office/excel/2006/main">
          <x14:cfRule type="expression" priority="177" id="{78EFAB02-73E2-4763-B902-EE7278370DAD}">
            <xm:f>VLOOKUP(BG7,Paramétres!$C$6:$C$14,1,FALSE)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89" id="{931A7A76-8447-4B17-9440-A4E5E17DD306}">
            <xm:f>IF($N$2&lt;&gt;"",SUMPRODUCT((BG7&gt;=Paramétres!$G$7:$G$20)*(BG7&lt;=Paramétres!$H$7:$H$20))&gt;0)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BL7</xm:sqref>
        </x14:conditionalFormatting>
        <x14:conditionalFormatting xmlns:xm="http://schemas.microsoft.com/office/excel/2006/main">
          <x14:cfRule type="expression" priority="176" id="{462CD793-4B86-4F93-954C-1E4FA80F64C1}">
            <xm:f>VLOOKUP(BG7,Paramétres!$C$6:$C$14,1,FALSE)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88" id="{81DFB6D0-7050-4C36-882D-5EDDC9DF2B5A}">
            <xm:f>IF($N$2&lt;&gt;"",SUMPRODUCT((BG7&gt;=Paramétres!$G$7:$G$20)*(BG7&lt;=Paramétres!$H$7:$H$20))&gt;0)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BM7</xm:sqref>
        </x14:conditionalFormatting>
        <x14:conditionalFormatting xmlns:xm="http://schemas.microsoft.com/office/excel/2006/main">
          <x14:cfRule type="expression" priority="196" id="{393F541C-7BAE-4323-AF3F-1CC09902F881}">
            <xm:f>IF($N$2&lt;&gt;"",SUMPRODUCT((BG7&gt;=Paramétres!$G$7:$G$20)*(BG7&lt;=Paramétres!$H$7:$H$20))&gt;0)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BG7</xm:sqref>
        </x14:conditionalFormatting>
        <x14:conditionalFormatting xmlns:xm="http://schemas.microsoft.com/office/excel/2006/main">
          <x14:cfRule type="expression" priority="194" id="{257E2D85-E65A-4727-A26C-D780E47D17F2}">
            <xm:f>VLOOKUP(BG7,Paramétres!$C$6:$C$14,1,FALSE)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BG7</xm:sqref>
        </x14:conditionalFormatting>
        <x14:conditionalFormatting xmlns:xm="http://schemas.microsoft.com/office/excel/2006/main">
          <x14:cfRule type="expression" priority="173" id="{3EBCB9B8-804A-46CE-8D19-2F58C0A5E350}">
            <xm:f>IF($N$2&lt;&gt;"",SUMPRODUCT((BG8&gt;=Paramétres!$G$7:$G$20)*(BG8&lt;=Paramétres!$H$7:$H$20))&gt;0)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BG8:BG37</xm:sqref>
        </x14:conditionalFormatting>
        <x14:conditionalFormatting xmlns:xm="http://schemas.microsoft.com/office/excel/2006/main">
          <x14:cfRule type="expression" priority="171" id="{E78212DB-7627-4E1F-8AF4-A4B278EF93E9}">
            <xm:f>VLOOKUP(BG8,Paramétres!$C$6:$C$14,1,FALSE)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BG8:BG37</xm:sqref>
        </x14:conditionalFormatting>
        <x14:conditionalFormatting xmlns:xm="http://schemas.microsoft.com/office/excel/2006/main">
          <x14:cfRule type="expression" priority="166" id="{F8B843C4-175F-467D-BA7D-21B5E55D17DA}">
            <xm:f>VLOOKUP(BG8,Paramétres!$C$6:$C$14,1,FALSE)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68" id="{FA03B4C1-0FF5-4A83-882B-2ECF00342131}">
            <xm:f>IF($N$2&lt;&gt;"",SUMPRODUCT((BG8&gt;=Paramétres!$G$7:$G$20)*(BG8&lt;=Paramétres!$H$7:$H$20))&gt;0)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BH8:BH37</xm:sqref>
        </x14:conditionalFormatting>
        <x14:conditionalFormatting xmlns:xm="http://schemas.microsoft.com/office/excel/2006/main">
          <x14:cfRule type="expression" priority="161" id="{8E55F4C6-CF3A-4CEB-8693-D29AD1C1CFA8}">
            <xm:f>VLOOKUP(BG8,Paramétres!$C$6:$C$14,1,FALSE)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63" id="{27C73FCC-0AF5-4566-B8EF-73A77472BF10}">
            <xm:f>IF($N$2&lt;&gt;"",SUMPRODUCT((BG8&gt;=Paramétres!$G$7:$G$20)*(BG8&lt;=Paramétres!$H$7:$H$20))&gt;0)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BI8:BI37</xm:sqref>
        </x14:conditionalFormatting>
        <x14:conditionalFormatting xmlns:xm="http://schemas.microsoft.com/office/excel/2006/main">
          <x14:cfRule type="expression" priority="156" id="{71E17355-FE1C-42E9-A9AA-CBDDB554C3E3}">
            <xm:f>VLOOKUP(BG8,Paramétres!$C$6:$C$14,1,FALSE)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58" id="{CEE65B77-C6DE-4AFB-AA43-5BF80FF82B2E}">
            <xm:f>IF($N$2&lt;&gt;"",SUMPRODUCT((BG8&gt;=Paramétres!$G$7:$G$20)*(BG8&lt;=Paramétres!$H$7:$H$20))&gt;0)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BJ8:BJ37</xm:sqref>
        </x14:conditionalFormatting>
        <x14:conditionalFormatting xmlns:xm="http://schemas.microsoft.com/office/excel/2006/main">
          <x14:cfRule type="expression" priority="151" id="{E606A366-5487-47FE-99AA-DBD3F1CB10F5}">
            <xm:f>VLOOKUP(BG8,Paramétres!$C$6:$C$14,1,FALSE)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53" id="{B0B7E14F-F117-4645-842D-1EEE2947BB06}">
            <xm:f>IF($N$2&lt;&gt;"",SUMPRODUCT((BG8&gt;=Paramétres!$G$7:$G$20)*(BG8&lt;=Paramétres!$H$7:$H$20))&gt;0)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BK8:BK37</xm:sqref>
        </x14:conditionalFormatting>
        <x14:conditionalFormatting xmlns:xm="http://schemas.microsoft.com/office/excel/2006/main">
          <x14:cfRule type="expression" priority="146" id="{93083E10-72AC-4DA5-8D3D-D7AA463CADA5}">
            <xm:f>VLOOKUP(BG8,Paramétres!$C$6:$C$14,1,FALSE)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8" id="{A6D586F5-9EBF-4169-BC5E-5E5F443D3BA0}">
            <xm:f>IF($N$2&lt;&gt;"",SUMPRODUCT((BG8&gt;=Paramétres!$G$7:$G$20)*(BG8&lt;=Paramétres!$H$7:$H$20))&gt;0)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BL8:BL37</xm:sqref>
        </x14:conditionalFormatting>
        <x14:conditionalFormatting xmlns:xm="http://schemas.microsoft.com/office/excel/2006/main">
          <x14:cfRule type="expression" priority="141" id="{9FBC5C85-B533-4DF3-89C1-1267A735DA92}">
            <xm:f>VLOOKUP(BG8,Paramétres!$C$6:$C$14,1,FALSE)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43" id="{E5B67E8A-E0FF-434A-AAE1-5863ECC2D688}">
            <xm:f>IF($N$2&lt;&gt;"",SUMPRODUCT((BG8&gt;=Paramétres!$G$7:$G$20)*(BG8&lt;=Paramétres!$H$7:$H$20))&gt;0)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BM8:BM37</xm:sqref>
        </x14:conditionalFormatting>
        <x14:conditionalFormatting xmlns:xm="http://schemas.microsoft.com/office/excel/2006/main">
          <x14:cfRule type="expression" priority="111" id="{4972B9C3-8E64-415A-8F65-896A2EB81354}">
            <xm:f>VLOOKUP(BN7,Paramétres!$C$6:$C$14,1,FALSE)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3" id="{514DD5F6-F328-4CA4-8C35-F838A97AD495}">
            <xm:f>IF($N$2&lt;&gt;"",SUMPRODUCT((BN7&gt;=Paramétres!$G$7:$G$20)*(BN7&lt;=Paramétres!$H$7:$H$20))&gt;0)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BO7</xm:sqref>
        </x14:conditionalFormatting>
        <x14:conditionalFormatting xmlns:xm="http://schemas.microsoft.com/office/excel/2006/main">
          <x14:cfRule type="expression" priority="110" id="{D1D5238A-ECA6-47BE-84D0-677D87CD4110}">
            <xm:f>VLOOKUP(BN7,Paramétres!$C$6:$C$14,1,FALSE)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2" id="{8F53BA7C-93DF-40CF-BCBF-35688617CACD}">
            <xm:f>IF($N$2&lt;&gt;"",SUMPRODUCT((BN7&gt;=Paramétres!$G$7:$G$20)*(BN7&lt;=Paramétres!$H$7:$H$20))&gt;0)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BP7</xm:sqref>
        </x14:conditionalFormatting>
        <x14:conditionalFormatting xmlns:xm="http://schemas.microsoft.com/office/excel/2006/main">
          <x14:cfRule type="expression" priority="109" id="{A33FCCBD-C3D9-4F82-B674-FA041561E1D8}">
            <xm:f>VLOOKUP(BN7,Paramétres!$C$6:$C$14,1,FALSE)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1" id="{D441A64A-3D3A-4829-B5FE-99B6404879C2}">
            <xm:f>IF($N$2&lt;&gt;"",SUMPRODUCT((BN7&gt;=Paramétres!$G$7:$G$20)*(BN7&lt;=Paramétres!$H$7:$H$20))&gt;0)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BQ7</xm:sqref>
        </x14:conditionalFormatting>
        <x14:conditionalFormatting xmlns:xm="http://schemas.microsoft.com/office/excel/2006/main">
          <x14:cfRule type="expression" priority="108" id="{5EEE569F-4B9E-44E4-81FE-46A199818B38}">
            <xm:f>VLOOKUP(BN7,Paramétres!$C$6:$C$14,1,FALSE)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20" id="{E3D1270A-56C5-41A4-A3A6-30143D9244E6}">
            <xm:f>IF($N$2&lt;&gt;"",SUMPRODUCT((BN7&gt;=Paramétres!$G$7:$G$20)*(BN7&lt;=Paramétres!$H$7:$H$20))&gt;0)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BR7</xm:sqref>
        </x14:conditionalFormatting>
        <x14:conditionalFormatting xmlns:xm="http://schemas.microsoft.com/office/excel/2006/main">
          <x14:cfRule type="expression" priority="107" id="{F4DE2205-D5D9-4958-86AB-80DD54EAFDE4}">
            <xm:f>VLOOKUP(BN7,Paramétres!$C$6:$C$14,1,FALSE)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19" id="{6023A658-9915-4ABF-8E5E-A8CBC13C0E8B}">
            <xm:f>IF($N$2&lt;&gt;"",SUMPRODUCT((BN7&gt;=Paramétres!$G$7:$G$20)*(BN7&lt;=Paramétres!$H$7:$H$20))&gt;0)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BS7</xm:sqref>
        </x14:conditionalFormatting>
        <x14:conditionalFormatting xmlns:xm="http://schemas.microsoft.com/office/excel/2006/main">
          <x14:cfRule type="expression" priority="106" id="{85DA4884-B263-4621-8E09-0CDB77CD1AE0}">
            <xm:f>VLOOKUP(BN7,Paramétres!$C$6:$C$14,1,FALSE)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18" id="{D5AF591C-4384-4A36-9589-0D8B5DE81D89}">
            <xm:f>IF($N$2&lt;&gt;"",SUMPRODUCT((BN7&gt;=Paramétres!$G$7:$G$20)*(BN7&lt;=Paramétres!$H$7:$H$20))&gt;0)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BT7</xm:sqref>
        </x14:conditionalFormatting>
        <x14:conditionalFormatting xmlns:xm="http://schemas.microsoft.com/office/excel/2006/main">
          <x14:cfRule type="expression" priority="126" id="{BBC8724F-626D-445B-A38F-9BF1B58EFC1F}">
            <xm:f>IF($N$2&lt;&gt;"",SUMPRODUCT((BN7&gt;=Paramétres!$G$7:$G$20)*(BN7&lt;=Paramétres!$H$7:$H$20))&gt;0)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BN7</xm:sqref>
        </x14:conditionalFormatting>
        <x14:conditionalFormatting xmlns:xm="http://schemas.microsoft.com/office/excel/2006/main">
          <x14:cfRule type="expression" priority="124" id="{54BE1157-8206-4B0B-B6AE-F0709C72CE2D}">
            <xm:f>VLOOKUP(BN7,Paramétres!$C$6:$C$14,1,FALSE)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BN7</xm:sqref>
        </x14:conditionalFormatting>
        <x14:conditionalFormatting xmlns:xm="http://schemas.microsoft.com/office/excel/2006/main">
          <x14:cfRule type="expression" priority="103" id="{0C46C858-0CB6-4BE5-BF6E-73C54DC1A345}">
            <xm:f>IF($N$2&lt;&gt;"",SUMPRODUCT((BN8&gt;=Paramétres!$G$7:$G$20)*(BN8&lt;=Paramétres!$H$7:$H$20))&gt;0)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BN8:BN37</xm:sqref>
        </x14:conditionalFormatting>
        <x14:conditionalFormatting xmlns:xm="http://schemas.microsoft.com/office/excel/2006/main">
          <x14:cfRule type="expression" priority="101" id="{04BBBE07-5C47-46FC-AC25-C496852485EC}">
            <xm:f>VLOOKUP(BN8,Paramétres!$C$6:$C$14,1,FALSE)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BN8:BN37</xm:sqref>
        </x14:conditionalFormatting>
        <x14:conditionalFormatting xmlns:xm="http://schemas.microsoft.com/office/excel/2006/main">
          <x14:cfRule type="expression" priority="96" id="{515CA1E7-2FC7-498D-BC70-F799798C118D}">
            <xm:f>VLOOKUP(BN8,Paramétres!$C$6:$C$14,1,FALSE)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98" id="{AED82D61-C6B0-4B05-A69D-F1CD55F82E0F}">
            <xm:f>IF($N$2&lt;&gt;"",SUMPRODUCT((BN8&gt;=Paramétres!$G$7:$G$20)*(BN8&lt;=Paramétres!$H$7:$H$20))&gt;0)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BO8:BO37</xm:sqref>
        </x14:conditionalFormatting>
        <x14:conditionalFormatting xmlns:xm="http://schemas.microsoft.com/office/excel/2006/main">
          <x14:cfRule type="expression" priority="91" id="{775DD31C-A15E-4CE8-A4D3-060A3D6A936C}">
            <xm:f>VLOOKUP(BN8,Paramétres!$C$6:$C$14,1,FALSE)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93" id="{76E82605-A4AD-41D6-B777-916E4318E269}">
            <xm:f>IF($N$2&lt;&gt;"",SUMPRODUCT((BN8&gt;=Paramétres!$G$7:$G$20)*(BN8&lt;=Paramétres!$H$7:$H$20))&gt;0)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BP8:BP37</xm:sqref>
        </x14:conditionalFormatting>
        <x14:conditionalFormatting xmlns:xm="http://schemas.microsoft.com/office/excel/2006/main">
          <x14:cfRule type="expression" priority="86" id="{45FB82F6-0F34-48C9-A93C-EE58DF501648}">
            <xm:f>VLOOKUP(BN8,Paramétres!$C$6:$C$14,1,FALSE)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88" id="{6A670628-3FFF-40BE-B186-D776519F8113}">
            <xm:f>IF($N$2&lt;&gt;"",SUMPRODUCT((BN8&gt;=Paramétres!$G$7:$G$20)*(BN8&lt;=Paramétres!$H$7:$H$20))&gt;0)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BQ8:BQ37</xm:sqref>
        </x14:conditionalFormatting>
        <x14:conditionalFormatting xmlns:xm="http://schemas.microsoft.com/office/excel/2006/main">
          <x14:cfRule type="expression" priority="81" id="{39EE21C9-8114-4825-926A-EBB2C4F9BB95}">
            <xm:f>VLOOKUP(BN8,Paramétres!$C$6:$C$14,1,FALSE)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83" id="{3B474053-1017-4A26-8F2C-4E4C837D492F}">
            <xm:f>IF($N$2&lt;&gt;"",SUMPRODUCT((BN8&gt;=Paramétres!$G$7:$G$20)*(BN8&lt;=Paramétres!$H$7:$H$20))&gt;0)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BR8:BR37</xm:sqref>
        </x14:conditionalFormatting>
        <x14:conditionalFormatting xmlns:xm="http://schemas.microsoft.com/office/excel/2006/main">
          <x14:cfRule type="expression" priority="76" id="{5450B354-3B28-4F75-9340-156FB87C2A98}">
            <xm:f>VLOOKUP(BN8,Paramétres!$C$6:$C$14,1,FALSE)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78" id="{63347DB8-2E06-43EA-93ED-BFE69B42E5F7}">
            <xm:f>IF($N$2&lt;&gt;"",SUMPRODUCT((BN8&gt;=Paramétres!$G$7:$G$20)*(BN8&lt;=Paramétres!$H$7:$H$20))&gt;0)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BS8:BS37</xm:sqref>
        </x14:conditionalFormatting>
        <x14:conditionalFormatting xmlns:xm="http://schemas.microsoft.com/office/excel/2006/main">
          <x14:cfRule type="expression" priority="71" id="{244ECEC2-44DC-4EDB-A916-7E2C11A844E4}">
            <xm:f>VLOOKUP(BN8,Paramétres!$C$6:$C$14,1,FALSE)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73" id="{1FFC47F0-6D6C-4828-ABD0-635965AAA4DC}">
            <xm:f>IF($N$2&lt;&gt;"",SUMPRODUCT((BN8&gt;=Paramétres!$G$7:$G$20)*(BN8&lt;=Paramétres!$H$7:$H$20))&gt;0)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BT8:BT37</xm:sqref>
        </x14:conditionalFormatting>
        <x14:conditionalFormatting xmlns:xm="http://schemas.microsoft.com/office/excel/2006/main">
          <x14:cfRule type="expression" priority="41" id="{B1FBAE7E-FF3E-48A7-B007-276A0CA8A04F}">
            <xm:f>VLOOKUP(BU7,Paramétres!$C$6:$C$14,1,FALSE)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53" id="{4EC3324F-0952-4E18-B5B1-46037ABFE12F}">
            <xm:f>IF($N$2&lt;&gt;"",SUMPRODUCT((BU7&gt;=Paramétres!$G$7:$G$20)*(BU7&lt;=Paramétres!$H$7:$H$20))&gt;0)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BV7</xm:sqref>
        </x14:conditionalFormatting>
        <x14:conditionalFormatting xmlns:xm="http://schemas.microsoft.com/office/excel/2006/main">
          <x14:cfRule type="expression" priority="40" id="{FD94A936-CD5D-4FB8-B0E5-0138E8C3AF34}">
            <xm:f>VLOOKUP(BU7,Paramétres!$C$6:$C$14,1,FALSE)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52" id="{8DB60536-58C0-422E-81B4-5B27B14CF6AE}">
            <xm:f>IF($N$2&lt;&gt;"",SUMPRODUCT((BU7&gt;=Paramétres!$G$7:$G$20)*(BU7&lt;=Paramétres!$H$7:$H$20))&gt;0)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BW7</xm:sqref>
        </x14:conditionalFormatting>
        <x14:conditionalFormatting xmlns:xm="http://schemas.microsoft.com/office/excel/2006/main">
          <x14:cfRule type="expression" priority="39" id="{0E796CCF-520F-43D2-A422-B6D5CA9E49E6}">
            <xm:f>VLOOKUP(BU7,Paramétres!$C$6:$C$14,1,FALSE)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51" id="{0B8A961A-6A53-46DC-85A4-2B861B0CE8D5}">
            <xm:f>IF($N$2&lt;&gt;"",SUMPRODUCT((BU7&gt;=Paramétres!$G$7:$G$20)*(BU7&lt;=Paramétres!$H$7:$H$20))&gt;0)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BX7</xm:sqref>
        </x14:conditionalFormatting>
        <x14:conditionalFormatting xmlns:xm="http://schemas.microsoft.com/office/excel/2006/main">
          <x14:cfRule type="expression" priority="38" id="{28E921CD-79A0-4F9B-B64F-794C9ABD085B}">
            <xm:f>VLOOKUP(BU7,Paramétres!$C$6:$C$14,1,FALSE)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50" id="{2D37DE78-1372-4479-92AC-E8EFB9784DB2}">
            <xm:f>IF($N$2&lt;&gt;"",SUMPRODUCT((BU7&gt;=Paramétres!$G$7:$G$20)*(BU7&lt;=Paramétres!$H$7:$H$20))&gt;0)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BY7</xm:sqref>
        </x14:conditionalFormatting>
        <x14:conditionalFormatting xmlns:xm="http://schemas.microsoft.com/office/excel/2006/main">
          <x14:cfRule type="expression" priority="37" id="{86DDDF26-1B02-4399-8E22-E8A93E9CE534}">
            <xm:f>VLOOKUP(BU7,Paramétres!$C$6:$C$14,1,FALSE)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9" id="{1DE6E055-3412-4D68-BD5C-F402103CEF11}">
            <xm:f>IF($N$2&lt;&gt;"",SUMPRODUCT((BU7&gt;=Paramétres!$G$7:$G$20)*(BU7&lt;=Paramétres!$H$7:$H$20))&gt;0)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BZ7</xm:sqref>
        </x14:conditionalFormatting>
        <x14:conditionalFormatting xmlns:xm="http://schemas.microsoft.com/office/excel/2006/main">
          <x14:cfRule type="expression" priority="36" id="{08A095A9-D995-4326-9493-8B32F41F29A1}">
            <xm:f>VLOOKUP(BU7,Paramétres!$C$6:$C$14,1,FALSE)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48" id="{68D6D142-ED35-4CEF-AA44-D9149EC38C92}">
            <xm:f>IF($N$2&lt;&gt;"",SUMPRODUCT((BU7&gt;=Paramétres!$G$7:$G$20)*(BU7&lt;=Paramétres!$H$7:$H$20))&gt;0)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CA7</xm:sqref>
        </x14:conditionalFormatting>
        <x14:conditionalFormatting xmlns:xm="http://schemas.microsoft.com/office/excel/2006/main">
          <x14:cfRule type="expression" priority="56" id="{3BD0568A-BD90-4740-A434-FEA248894D32}">
            <xm:f>IF($N$2&lt;&gt;"",SUMPRODUCT((BU7&gt;=Paramétres!$G$7:$G$20)*(BU7&lt;=Paramétres!$H$7:$H$20))&gt;0)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BU7</xm:sqref>
        </x14:conditionalFormatting>
        <x14:conditionalFormatting xmlns:xm="http://schemas.microsoft.com/office/excel/2006/main">
          <x14:cfRule type="expression" priority="54" id="{77803C95-6BD8-44E3-90FA-E4B2FB565DCE}">
            <xm:f>VLOOKUP(BU7,Paramétres!$C$6:$C$14,1,FALSE)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BU7</xm:sqref>
        </x14:conditionalFormatting>
        <x14:conditionalFormatting xmlns:xm="http://schemas.microsoft.com/office/excel/2006/main">
          <x14:cfRule type="expression" priority="33" id="{0EF6E6A0-E17F-4D2B-8CCD-8FAEE1741CD4}">
            <xm:f>IF($N$2&lt;&gt;"",SUMPRODUCT((BU8&gt;=Paramétres!$G$7:$G$20)*(BU8&lt;=Paramétres!$H$7:$H$20))&gt;0)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BU8:BU37</xm:sqref>
        </x14:conditionalFormatting>
        <x14:conditionalFormatting xmlns:xm="http://schemas.microsoft.com/office/excel/2006/main">
          <x14:cfRule type="expression" priority="31" id="{F6CA264F-8234-4CC6-97CD-87B3EAD42CB9}">
            <xm:f>VLOOKUP(BU8,Paramétres!$C$6:$C$14,1,FALSE)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BU8:BU37</xm:sqref>
        </x14:conditionalFormatting>
        <x14:conditionalFormatting xmlns:xm="http://schemas.microsoft.com/office/excel/2006/main">
          <x14:cfRule type="expression" priority="26" id="{B0EEFFF1-CFE6-48DC-A10A-B512466C9DB3}">
            <xm:f>VLOOKUP(BU8,Paramétres!$C$6:$C$14,1,FALSE)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28" id="{6EC17015-E5F3-4657-B172-487C8DF5396A}">
            <xm:f>IF($N$2&lt;&gt;"",SUMPRODUCT((BU8&gt;=Paramétres!$G$7:$G$20)*(BU8&lt;=Paramétres!$H$7:$H$20))&gt;0)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BV8:BV37</xm:sqref>
        </x14:conditionalFormatting>
        <x14:conditionalFormatting xmlns:xm="http://schemas.microsoft.com/office/excel/2006/main">
          <x14:cfRule type="expression" priority="21" id="{DBA94017-FE65-41E2-A252-D6A427491AF0}">
            <xm:f>VLOOKUP(BU8,Paramétres!$C$6:$C$14,1,FALSE)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23" id="{1C0EB803-D317-4F0C-89E5-3F753916794A}">
            <xm:f>IF($N$2&lt;&gt;"",SUMPRODUCT((BU8&gt;=Paramétres!$G$7:$G$20)*(BU8&lt;=Paramétres!$H$7:$H$20))&gt;0)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BW8:BW37</xm:sqref>
        </x14:conditionalFormatting>
        <x14:conditionalFormatting xmlns:xm="http://schemas.microsoft.com/office/excel/2006/main">
          <x14:cfRule type="expression" priority="16" id="{2EA81163-1305-4C71-A192-562E9FED1B4F}">
            <xm:f>VLOOKUP(BU8,Paramétres!$C$6:$C$14,1,FALSE)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8" id="{37684864-3303-4B29-B0E8-A72BAB32C4C4}">
            <xm:f>IF($N$2&lt;&gt;"",SUMPRODUCT((BU8&gt;=Paramétres!$G$7:$G$20)*(BU8&lt;=Paramétres!$H$7:$H$20))&gt;0)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BX8:BX37</xm:sqref>
        </x14:conditionalFormatting>
        <x14:conditionalFormatting xmlns:xm="http://schemas.microsoft.com/office/excel/2006/main">
          <x14:cfRule type="expression" priority="11" id="{7D3C885D-8752-4115-9335-184E8DB10369}">
            <xm:f>VLOOKUP(BU8,Paramétres!$C$6:$C$14,1,FALSE)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3" id="{A2A2A8C8-85C8-4769-B114-EA1A86BA5E00}">
            <xm:f>IF($N$2&lt;&gt;"",SUMPRODUCT((BU8&gt;=Paramétres!$G$7:$G$20)*(BU8&lt;=Paramétres!$H$7:$H$20))&gt;0)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BY8:BY37</xm:sqref>
        </x14:conditionalFormatting>
        <x14:conditionalFormatting xmlns:xm="http://schemas.microsoft.com/office/excel/2006/main">
          <x14:cfRule type="expression" priority="6" id="{268177C2-1EB2-41C2-B12B-5EEDDBA495C8}">
            <xm:f>VLOOKUP(BU8,Paramétres!$C$6:$C$14,1,FALSE)</xm:f>
            <x14:dxf>
              <font>
                <b/>
                <i val="0"/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8" id="{F9CAD77A-6F6E-47E4-B11F-7C743FE3174E}">
            <xm:f>IF($N$2&lt;&gt;"",SUMPRODUCT((BU8&gt;=Paramétres!$G$7:$G$20)*(BU8&lt;=Paramétres!$H$7:$H$20))&gt;0)</xm:f>
            <x14:dxf>
              <fill>
                <patternFill>
                  <bgColor rgb="FFFFFF00"/>
                </patternFill>
              </fill>
            </x14:dxf>
          </x14:cfRule>
          <xm:sqref>BZ8:BZ37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workbookViewId="0">
      <selection activeCell="C22" sqref="C22"/>
    </sheetView>
  </sheetViews>
  <sheetFormatPr baseColWidth="10" defaultRowHeight="13.8" x14ac:dyDescent="0.25"/>
  <cols>
    <col min="2" max="2" width="20.19921875" customWidth="1"/>
    <col min="3" max="4" width="12.3984375" customWidth="1"/>
  </cols>
  <sheetData>
    <row r="1" spans="2:8" ht="14.4" thickBot="1" x14ac:dyDescent="0.3"/>
    <row r="2" spans="2:8" ht="24" thickBot="1" x14ac:dyDescent="0.3">
      <c r="B2" s="32" t="s">
        <v>7</v>
      </c>
      <c r="C2" s="33"/>
      <c r="D2" s="34"/>
    </row>
    <row r="3" spans="2:8" ht="14.4" thickBot="1" x14ac:dyDescent="0.3"/>
    <row r="4" spans="2:8" ht="24" customHeight="1" thickBot="1" x14ac:dyDescent="0.3">
      <c r="B4" s="3"/>
      <c r="C4" s="19">
        <v>2018</v>
      </c>
      <c r="D4" s="20">
        <v>2019</v>
      </c>
      <c r="F4" s="1"/>
      <c r="G4" s="32" t="s">
        <v>19</v>
      </c>
      <c r="H4" s="34"/>
    </row>
    <row r="5" spans="2:8" ht="14.4" customHeight="1" thickBot="1" x14ac:dyDescent="0.3"/>
    <row r="6" spans="2:8" ht="16.2" thickBot="1" x14ac:dyDescent="0.3">
      <c r="B6" s="4" t="s">
        <v>14</v>
      </c>
      <c r="C6" s="21">
        <f>DATE(C4,11,1)</f>
        <v>43405</v>
      </c>
      <c r="F6" s="5"/>
      <c r="G6" s="12" t="s">
        <v>17</v>
      </c>
      <c r="H6" s="12" t="s">
        <v>18</v>
      </c>
    </row>
    <row r="7" spans="2:8" ht="15.6" x14ac:dyDescent="0.25">
      <c r="B7" s="6" t="s">
        <v>15</v>
      </c>
      <c r="C7" s="22">
        <f>DATE(C4,11,11)</f>
        <v>43415</v>
      </c>
      <c r="F7" s="5"/>
      <c r="G7" s="13">
        <v>43393</v>
      </c>
      <c r="H7" s="14">
        <v>43408</v>
      </c>
    </row>
    <row r="8" spans="2:8" ht="16.2" thickBot="1" x14ac:dyDescent="0.3">
      <c r="B8" s="8" t="s">
        <v>16</v>
      </c>
      <c r="C8" s="23">
        <f>DATE(C4,12,25)</f>
        <v>43459</v>
      </c>
      <c r="F8" s="5"/>
      <c r="G8" s="15">
        <v>43456</v>
      </c>
      <c r="H8" s="16">
        <v>43465</v>
      </c>
    </row>
    <row r="9" spans="2:8" ht="15.6" x14ac:dyDescent="0.25">
      <c r="B9" s="4" t="s">
        <v>8</v>
      </c>
      <c r="C9" s="21">
        <f>DATE(D4,1,1)</f>
        <v>43466</v>
      </c>
      <c r="G9" s="15">
        <v>43466</v>
      </c>
      <c r="H9" s="16">
        <v>43471</v>
      </c>
    </row>
    <row r="10" spans="2:8" ht="15.6" x14ac:dyDescent="0.25">
      <c r="B10" s="6" t="s">
        <v>9</v>
      </c>
      <c r="C10" s="22">
        <f>ROUND(DATE(D4,4,MOD(234-11*MOD(D4,19),30))/7,)*7-5</f>
        <v>43577</v>
      </c>
      <c r="G10" s="15">
        <v>43512</v>
      </c>
      <c r="H10" s="16">
        <v>43527</v>
      </c>
    </row>
    <row r="11" spans="2:8" ht="15.6" x14ac:dyDescent="0.25">
      <c r="B11" s="6" t="s">
        <v>10</v>
      </c>
      <c r="C11" s="22">
        <f>DATE(D4,5,1)</f>
        <v>43586</v>
      </c>
      <c r="G11" s="15">
        <v>43568</v>
      </c>
      <c r="H11" s="16">
        <v>43583</v>
      </c>
    </row>
    <row r="12" spans="2:8" ht="15.6" x14ac:dyDescent="0.25">
      <c r="B12" s="7" t="s">
        <v>11</v>
      </c>
      <c r="C12" s="22">
        <f>DATE(D4,5,8)</f>
        <v>43593</v>
      </c>
      <c r="G12" s="15">
        <v>43652</v>
      </c>
      <c r="H12" s="16">
        <v>43709</v>
      </c>
    </row>
    <row r="13" spans="2:8" ht="15.6" x14ac:dyDescent="0.25">
      <c r="B13" s="6" t="s">
        <v>12</v>
      </c>
      <c r="C13" s="22">
        <f>C10+38</f>
        <v>43615</v>
      </c>
      <c r="G13" s="15"/>
      <c r="H13" s="16"/>
    </row>
    <row r="14" spans="2:8" ht="16.2" thickBot="1" x14ac:dyDescent="0.3">
      <c r="B14" s="8" t="s">
        <v>13</v>
      </c>
      <c r="C14" s="23">
        <f>DATE(D4,7,14)</f>
        <v>43660</v>
      </c>
      <c r="G14" s="15"/>
      <c r="H14" s="16"/>
    </row>
    <row r="15" spans="2:8" x14ac:dyDescent="0.25">
      <c r="G15" s="15"/>
      <c r="H15" s="16"/>
    </row>
    <row r="16" spans="2:8" x14ac:dyDescent="0.25">
      <c r="G16" s="15"/>
      <c r="H16" s="16"/>
    </row>
    <row r="17" spans="2:8" x14ac:dyDescent="0.25">
      <c r="C17" t="s">
        <v>20</v>
      </c>
      <c r="G17" s="15"/>
      <c r="H17" s="16"/>
    </row>
    <row r="18" spans="2:8" x14ac:dyDescent="0.25">
      <c r="C18" t="s">
        <v>21</v>
      </c>
      <c r="G18" s="15"/>
      <c r="H18" s="16"/>
    </row>
    <row r="19" spans="2:8" x14ac:dyDescent="0.25">
      <c r="C19" t="s">
        <v>22</v>
      </c>
      <c r="G19" s="15"/>
      <c r="H19" s="16"/>
    </row>
    <row r="20" spans="2:8" ht="14.4" thickBot="1" x14ac:dyDescent="0.3">
      <c r="C20" t="s">
        <v>23</v>
      </c>
      <c r="G20" s="17"/>
      <c r="H20" s="18"/>
    </row>
    <row r="22" spans="2:8" x14ac:dyDescent="0.25">
      <c r="B22" t="s">
        <v>24</v>
      </c>
      <c r="C22" s="35">
        <v>3.4</v>
      </c>
    </row>
  </sheetData>
  <mergeCells count="2">
    <mergeCell ref="B2:D2"/>
    <mergeCell ref="G4:H4"/>
  </mergeCells>
  <conditionalFormatting sqref="H10:H19">
    <cfRule type="expression" priority="3">
      <formula>SUMPRODUCT((XEO1048559&gt;=$C$5:$C$10)*(XEO1048559&lt;=$D$5:$D$10))&gt;0</formula>
    </cfRule>
  </conditionalFormatting>
  <conditionalFormatting sqref="H20">
    <cfRule type="expression" priority="1">
      <formula>SUMPRODUCT((XEO1048569&gt;=$C$5:$C$10)*(XEO1048569&lt;=$D$5:$D$10))&gt;0</formula>
    </cfRule>
  </conditionalFormatting>
  <conditionalFormatting sqref="H9">
    <cfRule type="expression" priority="2">
      <formula>SUMPRODUCT((XEO1048558&gt;=$C$5:$C$10)*(XEO1048558&lt;=$D$5:$D$10))&gt;0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FF2F54D-3C46-4BF3-80F3-4CD138897414}">
            <xm:f>VLOOKUP(Calendrier!C6,$C$6:$C$14,1,FALSE)</xm:f>
            <x14:dxf/>
          </x14:cfRule>
          <xm:sqref>C8:F38 I8:CA38</xm:sqref>
        </x14:conditionalFormatting>
        <x14:conditionalFormatting xmlns:xm="http://schemas.microsoft.com/office/excel/2006/main">
          <x14:cfRule type="expression" priority="4" id="{6FDA8C99-44B7-432D-A4A7-660DBC0754D4}">
            <xm:f>SUMPRODUCT(('\Users\I002628\Documents\[calendrier-annuel-excel essais.xlsx]Calendrier'!#REF!&gt;=$C$5:$C$10)*('\Users\I002628\Documents\[calendrier-annuel-excel essais.xlsx]Calendrier'!#REF!&lt;=$D$5:$D$10))&gt;0</xm:f>
            <x14:dxf/>
          </x14:cfRule>
          <xm:sqref>H7:H8</xm:sqref>
        </x14:conditionalFormatting>
        <x14:conditionalFormatting xmlns:xm="http://schemas.microsoft.com/office/excel/2006/main">
          <x14:cfRule type="expression" priority="325" id="{EFF2F54D-3C46-4BF3-80F3-4CD138897414}">
            <xm:f>VLOOKUP(Calendrier!G23,$C$6:$C$14,1,FALSE)</xm:f>
            <x14:dxf/>
          </x14:cfRule>
          <xm:sqref>G21:H34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Calendrier</vt:lpstr>
      <vt:lpstr>Paramétres</vt:lpstr>
    </vt:vector>
  </TitlesOfParts>
  <Company>CLAAS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Chambe, Caroline</dc:creator>
  <cp:lastModifiedBy>Chambe, Caroline</cp:lastModifiedBy>
  <cp:lastPrinted>2018-10-12T09:54:19Z</cp:lastPrinted>
  <dcterms:created xsi:type="dcterms:W3CDTF">2018-10-09T11:02:44Z</dcterms:created>
  <dcterms:modified xsi:type="dcterms:W3CDTF">2018-10-15T08:54:57Z</dcterms:modified>
</cp:coreProperties>
</file>