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055" windowWidth="15990" windowHeight="5580" tabRatio="883" activeTab="6"/>
  </bookViews>
  <sheets>
    <sheet name="exemple" sheetId="103" r:id="rId1"/>
    <sheet name="bonbon vierge" sheetId="70" r:id="rId2"/>
    <sheet name="tropicale ou viking vierge" sheetId="100" r:id="rId3"/>
    <sheet name="florale vierge" sheetId="99" r:id="rId4"/>
    <sheet name="gourmande vierge" sheetId="85" r:id="rId5"/>
    <sheet name="principale vierge" sheetId="101" r:id="rId6"/>
    <sheet name="F1" sheetId="10" r:id="rId7"/>
    <sheet name="F3" sheetId="12" r:id="rId8"/>
    <sheet name="F2" sheetId="11" r:id="rId9"/>
    <sheet name="IT" sheetId="16" r:id="rId10"/>
    <sheet name="IV" sheetId="17" r:id="rId11"/>
    <sheet name="B" sheetId="102" r:id="rId12"/>
    <sheet name="Décos" sheetId="13" r:id="rId13"/>
    <sheet name="%Evolution" sheetId="5" state="hidden" r:id="rId14"/>
  </sheets>
  <externalReferences>
    <externalReference r:id="rId15"/>
  </externalReferences>
  <definedNames>
    <definedName name="_xlnm._FilterDatabase" localSheetId="13" hidden="1">'%Evolution'!$A$1:$H$1411</definedName>
    <definedName name="Auteure">"Ma2013"</definedName>
    <definedName name="Barrière" localSheetId="11">#REF!</definedName>
    <definedName name="Barrière" localSheetId="1">'bonbon vierge'!#REF!</definedName>
    <definedName name="Barrière" localSheetId="0">exemple!#REF!</definedName>
    <definedName name="Barrière" localSheetId="3">'florale vierge'!#REF!</definedName>
    <definedName name="Barrière" localSheetId="4">'gourmande vierge'!#REF!</definedName>
    <definedName name="Barrière" localSheetId="5">'principale vierge'!#REF!</definedName>
    <definedName name="Barrière" localSheetId="2">'tropicale ou viking vierge'!#REF!</definedName>
    <definedName name="Barrière">#REF!</definedName>
    <definedName name="Fermes" localSheetId="11">#REF!</definedName>
    <definedName name="Fermes" localSheetId="1">'bonbon vierge'!#REF!</definedName>
    <definedName name="Fermes" localSheetId="0">exemple!#REF!</definedName>
    <definedName name="Fermes" localSheetId="3">'florale vierge'!#REF!</definedName>
    <definedName name="Fermes" localSheetId="4">'gourmande vierge'!#REF!</definedName>
    <definedName name="Fermes" localSheetId="5">'principale vierge'!#REF!</definedName>
    <definedName name="Fermes" localSheetId="2">'tropicale ou viking vierge'!#REF!</definedName>
    <definedName name="Fermes">#REF!</definedName>
    <definedName name="Moisonneuse">INDIRECT("Moissonneuse.List")</definedName>
    <definedName name="Moissonneuse.List" localSheetId="11">#REF!</definedName>
    <definedName name="Moissonneuse.List" localSheetId="1">'bonbon vierge'!#REF!</definedName>
    <definedName name="Moissonneuse.List" localSheetId="0">exemple!#REF!</definedName>
    <definedName name="Moissonneuse.List" localSheetId="3">'florale vierge'!#REF!</definedName>
    <definedName name="Moissonneuse.List" localSheetId="4">'gourmande vierge'!#REF!</definedName>
    <definedName name="Moissonneuse.List" localSheetId="5">'principale vierge'!#REF!</definedName>
    <definedName name="Moissonneuse.List" localSheetId="2">'tropicale ou viking vierge'!#REF!</definedName>
    <definedName name="Moissonneuse.List">#REF!</definedName>
    <definedName name="Moissonneuse.Satisfaction" localSheetId="11">#REF!</definedName>
    <definedName name="Moissonneuse.Satisfaction" localSheetId="1">'bonbon vierge'!#REF!</definedName>
    <definedName name="Moissonneuse.Satisfaction" localSheetId="0">exemple!#REF!</definedName>
    <definedName name="Moissonneuse.Satisfaction" localSheetId="3">'florale vierge'!#REF!</definedName>
    <definedName name="Moissonneuse.Satisfaction" localSheetId="4">'gourmande vierge'!#REF!</definedName>
    <definedName name="Moissonneuse.Satisfaction" localSheetId="5">'principale vierge'!#REF!</definedName>
    <definedName name="Moissonneuse.Satisfaction" localSheetId="2">'tropicale ou viking vierge'!#REF!</definedName>
    <definedName name="Moissonneuse.Satisfaction">#REF!</definedName>
    <definedName name="Portail" localSheetId="11">#REF!</definedName>
    <definedName name="Portail" localSheetId="1">'bonbon vierge'!#REF!</definedName>
    <definedName name="Portail" localSheetId="0">exemple!#REF!</definedName>
    <definedName name="Portail" localSheetId="3">'florale vierge'!#REF!</definedName>
    <definedName name="Portail" localSheetId="4">'gourmande vierge'!#REF!</definedName>
    <definedName name="Portail" localSheetId="5">'principale vierge'!#REF!</definedName>
    <definedName name="Portail" localSheetId="2">'tropicale ou viking vierge'!#REF!</definedName>
    <definedName name="Portail">#REF!</definedName>
    <definedName name="Réduction" localSheetId="11">INDIRECT(CONCATENATE("Réduction.",INDEX(TauxRéduction.List,1,MATCH([1]Améliorations!$G$1,delete,0))))</definedName>
    <definedName name="Réduction" localSheetId="1">INDIRECT(CONCATENATE("Réduction.",INDEX(TauxRéduction.List,1,MATCH([1]Améliorations!$G$1,delete,0))))</definedName>
    <definedName name="Réduction" localSheetId="0">INDIRECT(CONCATENATE("Réduction.",INDEX(TauxRéduction.List,1,MATCH([1]Améliorations!$G$1,delete,0))))</definedName>
    <definedName name="Réduction" localSheetId="3">INDIRECT(CONCATENATE("Réduction.",INDEX(TauxRéduction.List,1,MATCH([1]Améliorations!$G$1,delete,0))))</definedName>
    <definedName name="Réduction" localSheetId="4">INDIRECT(CONCATENATE("Réduction.",INDEX(TauxRéduction.List,1,MATCH([1]Améliorations!$G$1,delete,0))))</definedName>
    <definedName name="Réduction" localSheetId="5">INDIRECT(CONCATENATE("Réduction.",INDEX(TauxRéduction.List,1,MATCH([1]Améliorations!$G$1,delete,0))))</definedName>
    <definedName name="Réduction" localSheetId="2">INDIRECT(CONCATENATE("Réduction.",INDEX(TauxRéduction.List,1,MATCH([1]Améliorations!$G$1,delete,0))))</definedName>
    <definedName name="Réduction">INDIRECT(CONCATENATE("Réduction.",INDEX(TauxRéduction.List,1,MATCH([1]Améliorations!$G$1,delete,0))))</definedName>
    <definedName name="Satisfaction">'%Evolution'!$A:$E</definedName>
    <definedName name="TracteurRétro">INDIRECT("TracteurRétro.List")</definedName>
    <definedName name="TracteurRétro.List" localSheetId="11">#REF!</definedName>
    <definedName name="TracteurRétro.List" localSheetId="1">'bonbon vierge'!#REF!</definedName>
    <definedName name="TracteurRétro.List" localSheetId="0">exemple!#REF!</definedName>
    <definedName name="TracteurRétro.List" localSheetId="3">'florale vierge'!#REF!</definedName>
    <definedName name="TracteurRétro.List" localSheetId="4">'gourmande vierge'!#REF!</definedName>
    <definedName name="TracteurRétro.List" localSheetId="5">'principale vierge'!#REF!</definedName>
    <definedName name="TracteurRétro.List" localSheetId="2">'tropicale ou viking vierge'!#REF!</definedName>
    <definedName name="TracteurRétro.List">#REF!</definedName>
    <definedName name="TracteurRétro.Satisfaction" localSheetId="11">#REF!</definedName>
    <definedName name="TracteurRétro.Satisfaction" localSheetId="1">'bonbon vierge'!#REF!</definedName>
    <definedName name="TracteurRétro.Satisfaction" localSheetId="0">exemple!#REF!</definedName>
    <definedName name="TracteurRétro.Satisfaction" localSheetId="3">'florale vierge'!#REF!</definedName>
    <definedName name="TracteurRétro.Satisfaction" localSheetId="4">'gourmande vierge'!#REF!</definedName>
    <definedName name="TracteurRétro.Satisfaction" localSheetId="5">'principale vierge'!#REF!</definedName>
    <definedName name="TracteurRétro.Satisfaction" localSheetId="2">'tropicale ou viking vierge'!#REF!</definedName>
    <definedName name="TracteurRétro.Satisfaction">#REF!</definedName>
  </definedNames>
  <calcPr calcId="125725"/>
</workbook>
</file>

<file path=xl/calcChain.xml><?xml version="1.0" encoding="utf-8"?>
<calcChain xmlns="http://schemas.openxmlformats.org/spreadsheetml/2006/main">
  <c r="BO63" i="103"/>
  <c r="AZ63"/>
  <c r="BF1"/>
  <c r="AF1"/>
  <c r="BO63" i="101"/>
  <c r="AP63"/>
  <c r="AP53" i="100"/>
  <c r="CJ53" i="99"/>
  <c r="AP53"/>
  <c r="BE73" i="85"/>
  <c r="AP73"/>
  <c r="BY53" i="70"/>
  <c r="AZ53"/>
  <c r="A1411" i="5"/>
  <c r="H1411"/>
  <c r="H1410"/>
  <c r="G1410"/>
  <c r="F1410"/>
  <c r="E1410"/>
  <c r="H1409"/>
  <c r="G1409"/>
  <c r="F1409"/>
  <c r="E1409"/>
  <c r="H1408"/>
  <c r="G1408"/>
  <c r="H1407"/>
  <c r="G1407"/>
  <c r="H1406"/>
  <c r="G1406"/>
  <c r="H1405"/>
  <c r="G1405"/>
  <c r="H1404"/>
  <c r="G1404"/>
  <c r="H1403"/>
  <c r="G1403"/>
  <c r="H1402"/>
  <c r="G1402"/>
  <c r="H1401"/>
  <c r="G1401"/>
  <c r="H1400"/>
  <c r="G1400"/>
  <c r="H1399"/>
  <c r="G1399"/>
  <c r="H1398"/>
  <c r="G1398"/>
  <c r="H1397"/>
  <c r="G1397"/>
  <c r="H1396"/>
  <c r="G1396"/>
  <c r="H1395"/>
  <c r="G1395"/>
  <c r="H1394"/>
  <c r="G1394"/>
  <c r="H1393"/>
  <c r="G1393"/>
  <c r="H1392"/>
  <c r="G1392"/>
  <c r="H1391"/>
  <c r="G1391"/>
  <c r="H1390"/>
  <c r="G1390"/>
  <c r="H1389"/>
  <c r="G1389"/>
  <c r="H1388"/>
  <c r="G1388"/>
  <c r="H1387"/>
  <c r="G1387"/>
  <c r="H1386"/>
  <c r="G1386"/>
  <c r="H1385"/>
  <c r="G1385"/>
  <c r="H1384"/>
  <c r="G1384"/>
  <c r="H1383"/>
  <c r="G1383"/>
  <c r="H1382"/>
  <c r="G1382"/>
  <c r="H1381"/>
  <c r="G1381"/>
  <c r="H1380"/>
  <c r="G1380"/>
  <c r="H1379"/>
  <c r="G1379"/>
  <c r="H1378"/>
  <c r="G1378"/>
  <c r="H1377"/>
  <c r="G1377"/>
  <c r="H1376"/>
  <c r="G1376"/>
  <c r="H1375"/>
  <c r="G1375"/>
  <c r="H1374"/>
  <c r="G1374"/>
  <c r="H1373"/>
  <c r="G1373"/>
  <c r="H1372"/>
  <c r="G1372"/>
  <c r="H1371"/>
  <c r="G1371"/>
  <c r="H1370"/>
  <c r="G1370"/>
  <c r="H1369"/>
  <c r="G1369"/>
  <c r="H1368"/>
  <c r="G1368"/>
  <c r="A1367"/>
  <c r="H1367"/>
  <c r="H1366"/>
  <c r="G1366"/>
  <c r="A1365"/>
  <c r="H1365"/>
  <c r="A1364"/>
  <c r="G1364"/>
  <c r="H1363"/>
  <c r="G1363"/>
  <c r="A1362"/>
  <c r="H1362"/>
  <c r="A1361"/>
  <c r="H1361"/>
  <c r="A1360"/>
  <c r="A1359"/>
  <c r="G1359"/>
  <c r="A1358"/>
  <c r="H1358"/>
  <c r="H1357"/>
  <c r="G1357"/>
  <c r="A1356"/>
  <c r="H1356"/>
  <c r="A1355"/>
  <c r="H1354"/>
  <c r="G1354"/>
  <c r="H1353"/>
  <c r="G1353"/>
  <c r="A1352"/>
  <c r="G1352"/>
  <c r="A1351"/>
  <c r="H1351"/>
  <c r="A1350"/>
  <c r="H1350"/>
  <c r="A1349"/>
  <c r="A1344"/>
  <c r="A1348"/>
  <c r="E1349"/>
  <c r="G1348"/>
  <c r="A1347"/>
  <c r="H1347"/>
  <c r="A1346"/>
  <c r="H1346"/>
  <c r="A1345"/>
  <c r="E1345"/>
  <c r="E1408"/>
  <c r="A1343"/>
  <c r="H1343"/>
  <c r="H1342"/>
  <c r="G1342"/>
  <c r="A1341"/>
  <c r="H1341"/>
  <c r="A1340"/>
  <c r="H1339"/>
  <c r="G1339"/>
  <c r="A1338"/>
  <c r="G1338"/>
  <c r="A1337"/>
  <c r="H1337"/>
  <c r="A1336"/>
  <c r="H1336"/>
  <c r="A1335"/>
  <c r="A1334"/>
  <c r="G1334"/>
  <c r="A1333"/>
  <c r="H1333"/>
  <c r="A1332"/>
  <c r="H1332"/>
  <c r="H1331"/>
  <c r="G1331"/>
  <c r="H1330"/>
  <c r="G1330"/>
  <c r="A1329"/>
  <c r="A1328"/>
  <c r="H1327"/>
  <c r="G1327"/>
  <c r="A1326"/>
  <c r="H1326"/>
  <c r="H1325"/>
  <c r="G1325"/>
  <c r="A1324"/>
  <c r="H1324"/>
  <c r="A1323"/>
  <c r="A1322"/>
  <c r="H1322"/>
  <c r="H1321"/>
  <c r="G1321"/>
  <c r="A1320"/>
  <c r="H1320"/>
  <c r="A1319"/>
  <c r="H1319"/>
  <c r="A1318"/>
  <c r="G1318"/>
  <c r="A1317"/>
  <c r="A1316"/>
  <c r="H1316"/>
  <c r="A1315"/>
  <c r="E1316"/>
  <c r="F1315"/>
  <c r="H1315"/>
  <c r="H1314"/>
  <c r="G1314"/>
  <c r="A1313"/>
  <c r="E1313"/>
  <c r="H1312"/>
  <c r="G1312"/>
  <c r="H1311"/>
  <c r="G1311"/>
  <c r="H1310"/>
  <c r="G1310"/>
  <c r="H1309"/>
  <c r="G1309"/>
  <c r="H1308"/>
  <c r="G1308"/>
  <c r="E1308"/>
  <c r="H1307"/>
  <c r="G1307"/>
  <c r="E1307"/>
  <c r="H1306"/>
  <c r="G1306"/>
  <c r="E1306"/>
  <c r="H1305"/>
  <c r="G1305"/>
  <c r="H1304"/>
  <c r="G1304"/>
  <c r="H1303"/>
  <c r="G1303"/>
  <c r="H1302"/>
  <c r="G1302"/>
  <c r="H1301"/>
  <c r="G1301"/>
  <c r="A1300"/>
  <c r="E1300"/>
  <c r="H1300"/>
  <c r="H1299"/>
  <c r="G1299"/>
  <c r="F1299"/>
  <c r="E1299"/>
  <c r="H1298"/>
  <c r="G1298"/>
  <c r="F1298"/>
  <c r="E1298"/>
  <c r="H1297"/>
  <c r="G1297"/>
  <c r="F1297"/>
  <c r="E1297"/>
  <c r="H1296"/>
  <c r="G1296"/>
  <c r="A1292"/>
  <c r="F1296"/>
  <c r="H1295"/>
  <c r="G1295"/>
  <c r="H1294"/>
  <c r="G1294"/>
  <c r="F1294"/>
  <c r="H1293"/>
  <c r="G1293"/>
  <c r="H1292"/>
  <c r="A1291"/>
  <c r="G1291"/>
  <c r="H1291"/>
  <c r="H1290"/>
  <c r="G1290"/>
  <c r="A1289"/>
  <c r="H1288"/>
  <c r="G1288"/>
  <c r="A1287"/>
  <c r="H1287"/>
  <c r="H1286"/>
  <c r="G1286"/>
  <c r="F1286"/>
  <c r="E1286"/>
  <c r="H1285"/>
  <c r="G1285"/>
  <c r="F1285"/>
  <c r="E1285"/>
  <c r="H1284"/>
  <c r="G1284"/>
  <c r="A1283"/>
  <c r="H1283"/>
  <c r="E1283"/>
  <c r="G1283"/>
  <c r="H1282"/>
  <c r="G1282"/>
  <c r="F1282"/>
  <c r="E1282"/>
  <c r="H1281"/>
  <c r="G1281"/>
  <c r="H1280"/>
  <c r="G1280"/>
  <c r="H1279"/>
  <c r="G1279"/>
  <c r="H1278"/>
  <c r="G1278"/>
  <c r="H1277"/>
  <c r="G1277"/>
  <c r="H1276"/>
  <c r="G1276"/>
  <c r="H1275"/>
  <c r="G1275"/>
  <c r="H1274"/>
  <c r="G1274"/>
  <c r="H1273"/>
  <c r="G1273"/>
  <c r="H1272"/>
  <c r="G1272"/>
  <c r="H1271"/>
  <c r="G1271"/>
  <c r="H1270"/>
  <c r="G1270"/>
  <c r="A1269"/>
  <c r="G1269"/>
  <c r="H1269"/>
  <c r="H1268"/>
  <c r="G1268"/>
  <c r="H1267"/>
  <c r="G1267"/>
  <c r="H1266"/>
  <c r="G1266"/>
  <c r="H1265"/>
  <c r="G1265"/>
  <c r="A1264"/>
  <c r="H1264"/>
  <c r="A1263"/>
  <c r="H1263"/>
  <c r="A1262"/>
  <c r="H1262"/>
  <c r="H1261"/>
  <c r="G1261"/>
  <c r="A1260"/>
  <c r="A1259"/>
  <c r="H1259"/>
  <c r="H1258"/>
  <c r="G1258"/>
  <c r="H1257"/>
  <c r="G1257"/>
  <c r="A1256"/>
  <c r="H1256"/>
  <c r="A1255"/>
  <c r="G1255"/>
  <c r="H1255"/>
  <c r="A1254"/>
  <c r="H1254"/>
  <c r="A1253"/>
  <c r="H1253"/>
  <c r="H1252"/>
  <c r="G1252"/>
  <c r="A1251"/>
  <c r="H1251"/>
  <c r="H1250"/>
  <c r="G1250"/>
  <c r="A1249"/>
  <c r="H1249"/>
  <c r="A1248"/>
  <c r="A1244"/>
  <c r="F1246"/>
  <c r="A1247"/>
  <c r="H1247"/>
  <c r="H1246"/>
  <c r="G1246"/>
  <c r="H1245"/>
  <c r="G1245"/>
  <c r="F1245"/>
  <c r="H1244"/>
  <c r="H1243"/>
  <c r="G1243"/>
  <c r="H1242"/>
  <c r="G1242"/>
  <c r="H1241"/>
  <c r="G1241"/>
  <c r="H1240"/>
  <c r="G1240"/>
  <c r="H1239"/>
  <c r="G1239"/>
  <c r="H1238"/>
  <c r="G1238"/>
  <c r="H1237"/>
  <c r="G1237"/>
  <c r="A1236"/>
  <c r="H1236"/>
  <c r="H1235"/>
  <c r="G1235"/>
  <c r="H1234"/>
  <c r="G1234"/>
  <c r="H1233"/>
  <c r="G1233"/>
  <c r="H1232"/>
  <c r="G1232"/>
  <c r="A1231"/>
  <c r="H1231"/>
  <c r="A1230"/>
  <c r="H1230"/>
  <c r="H1229"/>
  <c r="G1229"/>
  <c r="H1228"/>
  <c r="G1228"/>
  <c r="A1226"/>
  <c r="F1228"/>
  <c r="H1227"/>
  <c r="G1227"/>
  <c r="F1226"/>
  <c r="H1226"/>
  <c r="H1225"/>
  <c r="G1225"/>
  <c r="H1224"/>
  <c r="G1224"/>
  <c r="A1223"/>
  <c r="H1223"/>
  <c r="A1222"/>
  <c r="H1222"/>
  <c r="A1221"/>
  <c r="H1221"/>
  <c r="A1220"/>
  <c r="A1219"/>
  <c r="G1219"/>
  <c r="H1219"/>
  <c r="A1218"/>
  <c r="H1218"/>
  <c r="A1217"/>
  <c r="E1217"/>
  <c r="H1216"/>
  <c r="G1216"/>
  <c r="H1215"/>
  <c r="G1215"/>
  <c r="H1214"/>
  <c r="G1214"/>
  <c r="A1213"/>
  <c r="G1213"/>
  <c r="A1184"/>
  <c r="E1213"/>
  <c r="H1213"/>
  <c r="H1212"/>
  <c r="G1212"/>
  <c r="F1212"/>
  <c r="H1211"/>
  <c r="G1211"/>
  <c r="H1210"/>
  <c r="G1210"/>
  <c r="H1209"/>
  <c r="G1209"/>
  <c r="H1208"/>
  <c r="G1208"/>
  <c r="A1207"/>
  <c r="H1206"/>
  <c r="G1206"/>
  <c r="H1205"/>
  <c r="G1205"/>
  <c r="H1204"/>
  <c r="G1204"/>
  <c r="H1203"/>
  <c r="G1203"/>
  <c r="A1202"/>
  <c r="H1201"/>
  <c r="G1201"/>
  <c r="H1200"/>
  <c r="G1200"/>
  <c r="H1199"/>
  <c r="G1199"/>
  <c r="H1198"/>
  <c r="G1198"/>
  <c r="H1197"/>
  <c r="G1197"/>
  <c r="H1196"/>
  <c r="G1196"/>
  <c r="H1195"/>
  <c r="G1195"/>
  <c r="H1194"/>
  <c r="G1194"/>
  <c r="E1194"/>
  <c r="H1193"/>
  <c r="G1193"/>
  <c r="H1192"/>
  <c r="G1192"/>
  <c r="H1191"/>
  <c r="G1191"/>
  <c r="H1190"/>
  <c r="G1190"/>
  <c r="H1189"/>
  <c r="G1189"/>
  <c r="H1188"/>
  <c r="G1188"/>
  <c r="H1187"/>
  <c r="G1187"/>
  <c r="H1186"/>
  <c r="G1186"/>
  <c r="H1185"/>
  <c r="G1185"/>
  <c r="E1190"/>
  <c r="A1183"/>
  <c r="H1182"/>
  <c r="G1182"/>
  <c r="H1181"/>
  <c r="G1181"/>
  <c r="H1180"/>
  <c r="G1180"/>
  <c r="H1179"/>
  <c r="G1179"/>
  <c r="H1178"/>
  <c r="G1178"/>
  <c r="H1177"/>
  <c r="G1177"/>
  <c r="H1176"/>
  <c r="G1176"/>
  <c r="A1174"/>
  <c r="F1176"/>
  <c r="H1175"/>
  <c r="G1175"/>
  <c r="H1174"/>
  <c r="H1173"/>
  <c r="G1173"/>
  <c r="H1172"/>
  <c r="G1172"/>
  <c r="H1171"/>
  <c r="G1171"/>
  <c r="H1170"/>
  <c r="G1170"/>
  <c r="H1169"/>
  <c r="G1169"/>
  <c r="H1168"/>
  <c r="G1168"/>
  <c r="H1167"/>
  <c r="G1167"/>
  <c r="A1164"/>
  <c r="E1167"/>
  <c r="H1166"/>
  <c r="G1166"/>
  <c r="H1165"/>
  <c r="G1165"/>
  <c r="E1164"/>
  <c r="H1163"/>
  <c r="G1163"/>
  <c r="E1163"/>
  <c r="H1162"/>
  <c r="G1162"/>
  <c r="E1162"/>
  <c r="H1161"/>
  <c r="G1161"/>
  <c r="E1161"/>
  <c r="H1160"/>
  <c r="G1160"/>
  <c r="E1160"/>
  <c r="H1159"/>
  <c r="G1159"/>
  <c r="E1159"/>
  <c r="H1158"/>
  <c r="G1158"/>
  <c r="E1158"/>
  <c r="H1157"/>
  <c r="G1157"/>
  <c r="E1157"/>
  <c r="H1156"/>
  <c r="G1156"/>
  <c r="E1156"/>
  <c r="H1155"/>
  <c r="G1155"/>
  <c r="E1155"/>
  <c r="H1154"/>
  <c r="G1154"/>
  <c r="F1154"/>
  <c r="E1154"/>
  <c r="H1153"/>
  <c r="G1153"/>
  <c r="F1153"/>
  <c r="E1153"/>
  <c r="H1152"/>
  <c r="G1152"/>
  <c r="H1151"/>
  <c r="G1151"/>
  <c r="H1150"/>
  <c r="G1150"/>
  <c r="A1149"/>
  <c r="H1149"/>
  <c r="H1148"/>
  <c r="G1148"/>
  <c r="H1147"/>
  <c r="G1147"/>
  <c r="A1088"/>
  <c r="A1144"/>
  <c r="F1147"/>
  <c r="H1146"/>
  <c r="G1146"/>
  <c r="H1145"/>
  <c r="G1145"/>
  <c r="G1144"/>
  <c r="H1144"/>
  <c r="H1143"/>
  <c r="G1143"/>
  <c r="H1142"/>
  <c r="G1142"/>
  <c r="H1141"/>
  <c r="G1141"/>
  <c r="H1140"/>
  <c r="G1140"/>
  <c r="H1139"/>
  <c r="G1139"/>
  <c r="H1138"/>
  <c r="G1138"/>
  <c r="H1137"/>
  <c r="G1137"/>
  <c r="H1136"/>
  <c r="G1136"/>
  <c r="H1135"/>
  <c r="G1135"/>
  <c r="H1134"/>
  <c r="G1134"/>
  <c r="H1133"/>
  <c r="G1133"/>
  <c r="H1132"/>
  <c r="G1132"/>
  <c r="H1131"/>
  <c r="G1131"/>
  <c r="A1130"/>
  <c r="H1129"/>
  <c r="G1129"/>
  <c r="H1128"/>
  <c r="G1128"/>
  <c r="A1127"/>
  <c r="E1127"/>
  <c r="H1126"/>
  <c r="G1126"/>
  <c r="H1125"/>
  <c r="G1125"/>
  <c r="H1124"/>
  <c r="G1124"/>
  <c r="H1123"/>
  <c r="G1123"/>
  <c r="H1122"/>
  <c r="G1122"/>
  <c r="H1121"/>
  <c r="G1121"/>
  <c r="H1120"/>
  <c r="G1120"/>
  <c r="A1119"/>
  <c r="H1119"/>
  <c r="H1118"/>
  <c r="G1118"/>
  <c r="A1117"/>
  <c r="H1117"/>
  <c r="H1116"/>
  <c r="G1116"/>
  <c r="H1115"/>
  <c r="G1115"/>
  <c r="A1114"/>
  <c r="G1114"/>
  <c r="H1113"/>
  <c r="G1113"/>
  <c r="H1112"/>
  <c r="G1112"/>
  <c r="H1111"/>
  <c r="G1111"/>
  <c r="A1110"/>
  <c r="H1109"/>
  <c r="G1109"/>
  <c r="H1108"/>
  <c r="G1108"/>
  <c r="H1107"/>
  <c r="G1107"/>
  <c r="H1106"/>
  <c r="G1106"/>
  <c r="H1105"/>
  <c r="G1105"/>
  <c r="A1104"/>
  <c r="H1103"/>
  <c r="G1103"/>
  <c r="H1102"/>
  <c r="G1102"/>
  <c r="H1101"/>
  <c r="G1101"/>
  <c r="H1100"/>
  <c r="G1100"/>
  <c r="H1099"/>
  <c r="G1099"/>
  <c r="F1099"/>
  <c r="H1098"/>
  <c r="G1098"/>
  <c r="H1097"/>
  <c r="G1097"/>
  <c r="F1097"/>
  <c r="H1096"/>
  <c r="G1096"/>
  <c r="H1095"/>
  <c r="G1095"/>
  <c r="H1094"/>
  <c r="G1094"/>
  <c r="H1093"/>
  <c r="G1093"/>
  <c r="H1092"/>
  <c r="G1092"/>
  <c r="H1091"/>
  <c r="G1091"/>
  <c r="F1091"/>
  <c r="H1090"/>
  <c r="G1090"/>
  <c r="H1089"/>
  <c r="G1089"/>
  <c r="F1089"/>
  <c r="H1087"/>
  <c r="G1087"/>
  <c r="H1086"/>
  <c r="G1086"/>
  <c r="E1086"/>
  <c r="H1085"/>
  <c r="G1085"/>
  <c r="E1085"/>
  <c r="H1084"/>
  <c r="G1084"/>
  <c r="E1084"/>
  <c r="H1083"/>
  <c r="G1083"/>
  <c r="H1082"/>
  <c r="G1082"/>
  <c r="E1082"/>
  <c r="H1081"/>
  <c r="G1081"/>
  <c r="E1081"/>
  <c r="H1080"/>
  <c r="G1080"/>
  <c r="E1080"/>
  <c r="H1079"/>
  <c r="G1079"/>
  <c r="H1078"/>
  <c r="G1078"/>
  <c r="A1077"/>
  <c r="G1077"/>
  <c r="H1076"/>
  <c r="G1076"/>
  <c r="E1076"/>
  <c r="H1075"/>
  <c r="G1075"/>
  <c r="E1075"/>
  <c r="H1074"/>
  <c r="G1074"/>
  <c r="H1073"/>
  <c r="G1073"/>
  <c r="E1073"/>
  <c r="H1072"/>
  <c r="G1072"/>
  <c r="E1072"/>
  <c r="H1071"/>
  <c r="G1071"/>
  <c r="E1071"/>
  <c r="H1070"/>
  <c r="G1070"/>
  <c r="H1069"/>
  <c r="G1069"/>
  <c r="E1069"/>
  <c r="H1068"/>
  <c r="G1068"/>
  <c r="E1068"/>
  <c r="H1067"/>
  <c r="G1067"/>
  <c r="E1067"/>
  <c r="H1066"/>
  <c r="G1066"/>
  <c r="H1065"/>
  <c r="G1065"/>
  <c r="E1065"/>
  <c r="H1064"/>
  <c r="G1064"/>
  <c r="E1064"/>
  <c r="H1063"/>
  <c r="G1063"/>
  <c r="E1063"/>
  <c r="H1062"/>
  <c r="G1062"/>
  <c r="E1062"/>
  <c r="H1061"/>
  <c r="G1061"/>
  <c r="E1061"/>
  <c r="H1060"/>
  <c r="G1060"/>
  <c r="E1060"/>
  <c r="H1059"/>
  <c r="G1059"/>
  <c r="E1059"/>
  <c r="H1058"/>
  <c r="G1058"/>
  <c r="E1058"/>
  <c r="H1057"/>
  <c r="G1057"/>
  <c r="E1057"/>
  <c r="H1056"/>
  <c r="G1056"/>
  <c r="E1056"/>
  <c r="H1055"/>
  <c r="G1055"/>
  <c r="E1055"/>
  <c r="H1054"/>
  <c r="G1054"/>
  <c r="E1054"/>
  <c r="H1053"/>
  <c r="G1053"/>
  <c r="E1053"/>
  <c r="H1052"/>
  <c r="G1052"/>
  <c r="E1052"/>
  <c r="H1051"/>
  <c r="G1051"/>
  <c r="E1051"/>
  <c r="H1050"/>
  <c r="G1050"/>
  <c r="E1050"/>
  <c r="H1049"/>
  <c r="G1049"/>
  <c r="E1049"/>
  <c r="H1048"/>
  <c r="G1048"/>
  <c r="E1048"/>
  <c r="H1047"/>
  <c r="G1047"/>
  <c r="E1047"/>
  <c r="H1046"/>
  <c r="G1046"/>
  <c r="A1045"/>
  <c r="H1045"/>
  <c r="H1044"/>
  <c r="G1044"/>
  <c r="F1044"/>
  <c r="H1043"/>
  <c r="G1043"/>
  <c r="F1043"/>
  <c r="H1042"/>
  <c r="G1042"/>
  <c r="F1042"/>
  <c r="H1041"/>
  <c r="G1041"/>
  <c r="F1041"/>
  <c r="H1040"/>
  <c r="G1040"/>
  <c r="F1040"/>
  <c r="H1039"/>
  <c r="G1039"/>
  <c r="F1039"/>
  <c r="H1038"/>
  <c r="G1038"/>
  <c r="F1038"/>
  <c r="H1037"/>
  <c r="G1037"/>
  <c r="F1037"/>
  <c r="H1036"/>
  <c r="G1036"/>
  <c r="F1036"/>
  <c r="H1035"/>
  <c r="G1035"/>
  <c r="F1035"/>
  <c r="H1034"/>
  <c r="G1034"/>
  <c r="A1033"/>
  <c r="F1034"/>
  <c r="F1033"/>
  <c r="H1032"/>
  <c r="G1032"/>
  <c r="E1032"/>
  <c r="H1031"/>
  <c r="G1031"/>
  <c r="E1031"/>
  <c r="H1030"/>
  <c r="G1030"/>
  <c r="E1030"/>
  <c r="H1029"/>
  <c r="G1029"/>
  <c r="E1029"/>
  <c r="H1028"/>
  <c r="G1028"/>
  <c r="E1028"/>
  <c r="H1027"/>
  <c r="G1027"/>
  <c r="E1027"/>
  <c r="H1026"/>
  <c r="G1026"/>
  <c r="F1026"/>
  <c r="E1026"/>
  <c r="H1025"/>
  <c r="G1025"/>
  <c r="H1024"/>
  <c r="G1024"/>
  <c r="H1023"/>
  <c r="G1023"/>
  <c r="H1022"/>
  <c r="G1022"/>
  <c r="H1021"/>
  <c r="G1021"/>
  <c r="H1020"/>
  <c r="G1020"/>
  <c r="H1019"/>
  <c r="G1019"/>
  <c r="H1018"/>
  <c r="G1018"/>
  <c r="H1017"/>
  <c r="G1017"/>
  <c r="H1016"/>
  <c r="G1016"/>
  <c r="H1015"/>
  <c r="G1015"/>
  <c r="H1014"/>
  <c r="G1014"/>
  <c r="H1013"/>
  <c r="G1013"/>
  <c r="H1012"/>
  <c r="G1012"/>
  <c r="H1011"/>
  <c r="G1011"/>
  <c r="H1010"/>
  <c r="G1010"/>
  <c r="H1009"/>
  <c r="G1009"/>
  <c r="H1008"/>
  <c r="G1008"/>
  <c r="H1007"/>
  <c r="G1007"/>
  <c r="H1006"/>
  <c r="G1006"/>
  <c r="H1005"/>
  <c r="G1005"/>
  <c r="H1004"/>
  <c r="G1004"/>
  <c r="H1003"/>
  <c r="G1003"/>
  <c r="A1002"/>
  <c r="H1001"/>
  <c r="G1001"/>
  <c r="H1000"/>
  <c r="G1000"/>
  <c r="H999"/>
  <c r="G999"/>
  <c r="H998"/>
  <c r="G998"/>
  <c r="H997"/>
  <c r="G997"/>
  <c r="A996"/>
  <c r="H996"/>
  <c r="G996"/>
  <c r="H995"/>
  <c r="G995"/>
  <c r="H994"/>
  <c r="G994"/>
  <c r="H993"/>
  <c r="G993"/>
  <c r="H992"/>
  <c r="G992"/>
  <c r="H991"/>
  <c r="G991"/>
  <c r="H990"/>
  <c r="G990"/>
  <c r="H989"/>
  <c r="G989"/>
  <c r="A512"/>
  <c r="A768"/>
  <c r="E989"/>
  <c r="H988"/>
  <c r="G988"/>
  <c r="H987"/>
  <c r="G987"/>
  <c r="H986"/>
  <c r="G986"/>
  <c r="H985"/>
  <c r="G985"/>
  <c r="H984"/>
  <c r="G984"/>
  <c r="H983"/>
  <c r="G983"/>
  <c r="H982"/>
  <c r="G982"/>
  <c r="H981"/>
  <c r="G981"/>
  <c r="H980"/>
  <c r="G980"/>
  <c r="H979"/>
  <c r="G979"/>
  <c r="H978"/>
  <c r="G978"/>
  <c r="H977"/>
  <c r="G977"/>
  <c r="H976"/>
  <c r="G976"/>
  <c r="H975"/>
  <c r="G975"/>
  <c r="H974"/>
  <c r="G974"/>
  <c r="H973"/>
  <c r="G973"/>
  <c r="H972"/>
  <c r="G972"/>
  <c r="H971"/>
  <c r="G971"/>
  <c r="H970"/>
  <c r="G970"/>
  <c r="H969"/>
  <c r="G969"/>
  <c r="H968"/>
  <c r="G968"/>
  <c r="H967"/>
  <c r="G967"/>
  <c r="H966"/>
  <c r="G966"/>
  <c r="H965"/>
  <c r="G965"/>
  <c r="A964"/>
  <c r="H964"/>
  <c r="H963"/>
  <c r="G963"/>
  <c r="H962"/>
  <c r="G962"/>
  <c r="H961"/>
  <c r="G961"/>
  <c r="H960"/>
  <c r="G960"/>
  <c r="H959"/>
  <c r="G959"/>
  <c r="H958"/>
  <c r="G958"/>
  <c r="H957"/>
  <c r="G957"/>
  <c r="H956"/>
  <c r="G956"/>
  <c r="H955"/>
  <c r="G955"/>
  <c r="A954"/>
  <c r="H953"/>
  <c r="G953"/>
  <c r="H952"/>
  <c r="G952"/>
  <c r="H951"/>
  <c r="G951"/>
  <c r="H950"/>
  <c r="G950"/>
  <c r="H949"/>
  <c r="G949"/>
  <c r="H948"/>
  <c r="G948"/>
  <c r="H947"/>
  <c r="G947"/>
  <c r="H946"/>
  <c r="G946"/>
  <c r="H945"/>
  <c r="G945"/>
  <c r="H944"/>
  <c r="G944"/>
  <c r="H943"/>
  <c r="G943"/>
  <c r="H942"/>
  <c r="G942"/>
  <c r="H941"/>
  <c r="G941"/>
  <c r="H940"/>
  <c r="G940"/>
  <c r="H939"/>
  <c r="G939"/>
  <c r="H938"/>
  <c r="G938"/>
  <c r="H937"/>
  <c r="G937"/>
  <c r="H936"/>
  <c r="G936"/>
  <c r="H935"/>
  <c r="G935"/>
  <c r="H934"/>
  <c r="G934"/>
  <c r="H933"/>
  <c r="G933"/>
  <c r="H932"/>
  <c r="G932"/>
  <c r="H931"/>
  <c r="G931"/>
  <c r="H930"/>
  <c r="G930"/>
  <c r="H929"/>
  <c r="G929"/>
  <c r="H928"/>
  <c r="G928"/>
  <c r="H927"/>
  <c r="G927"/>
  <c r="A926"/>
  <c r="H925"/>
  <c r="G925"/>
  <c r="H924"/>
  <c r="G924"/>
  <c r="H923"/>
  <c r="G923"/>
  <c r="H922"/>
  <c r="G922"/>
  <c r="H921"/>
  <c r="G921"/>
  <c r="H920"/>
  <c r="G920"/>
  <c r="H919"/>
  <c r="G919"/>
  <c r="H918"/>
  <c r="G918"/>
  <c r="H917"/>
  <c r="G917"/>
  <c r="H916"/>
  <c r="G916"/>
  <c r="H915"/>
  <c r="G915"/>
  <c r="H914"/>
  <c r="G914"/>
  <c r="H913"/>
  <c r="G913"/>
  <c r="H912"/>
  <c r="G912"/>
  <c r="H911"/>
  <c r="G911"/>
  <c r="H910"/>
  <c r="G910"/>
  <c r="H909"/>
  <c r="G909"/>
  <c r="A908"/>
  <c r="H907"/>
  <c r="G907"/>
  <c r="H906"/>
  <c r="G906"/>
  <c r="H905"/>
  <c r="G905"/>
  <c r="H904"/>
  <c r="G904"/>
  <c r="H903"/>
  <c r="G903"/>
  <c r="H902"/>
  <c r="G902"/>
  <c r="H901"/>
  <c r="G901"/>
  <c r="H900"/>
  <c r="G900"/>
  <c r="H899"/>
  <c r="G899"/>
  <c r="H898"/>
  <c r="G898"/>
  <c r="H897"/>
  <c r="G897"/>
  <c r="H896"/>
  <c r="G896"/>
  <c r="H895"/>
  <c r="G895"/>
  <c r="H894"/>
  <c r="G894"/>
  <c r="H893"/>
  <c r="G893"/>
  <c r="H892"/>
  <c r="G892"/>
  <c r="H891"/>
  <c r="G891"/>
  <c r="H890"/>
  <c r="G890"/>
  <c r="H889"/>
  <c r="G889"/>
  <c r="H888"/>
  <c r="G888"/>
  <c r="H887"/>
  <c r="G887"/>
  <c r="H886"/>
  <c r="G886"/>
  <c r="H885"/>
  <c r="G885"/>
  <c r="A884"/>
  <c r="G884"/>
  <c r="H884"/>
  <c r="H883"/>
  <c r="G883"/>
  <c r="H882"/>
  <c r="G882"/>
  <c r="H881"/>
  <c r="G881"/>
  <c r="H880"/>
  <c r="G880"/>
  <c r="H879"/>
  <c r="G879"/>
  <c r="H878"/>
  <c r="G878"/>
  <c r="H877"/>
  <c r="G877"/>
  <c r="H876"/>
  <c r="G876"/>
  <c r="H875"/>
  <c r="G875"/>
  <c r="H874"/>
  <c r="G874"/>
  <c r="H873"/>
  <c r="G873"/>
  <c r="H872"/>
  <c r="G872"/>
  <c r="H871"/>
  <c r="G871"/>
  <c r="H870"/>
  <c r="G870"/>
  <c r="H869"/>
  <c r="G869"/>
  <c r="A868"/>
  <c r="H868"/>
  <c r="G868"/>
  <c r="H867"/>
  <c r="G867"/>
  <c r="H866"/>
  <c r="G866"/>
  <c r="H865"/>
  <c r="G865"/>
  <c r="H864"/>
  <c r="G864"/>
  <c r="H863"/>
  <c r="G863"/>
  <c r="H862"/>
  <c r="G862"/>
  <c r="H861"/>
  <c r="G861"/>
  <c r="H860"/>
  <c r="G860"/>
  <c r="H859"/>
  <c r="G859"/>
  <c r="H858"/>
  <c r="G858"/>
  <c r="H857"/>
  <c r="G857"/>
  <c r="H856"/>
  <c r="G856"/>
  <c r="H855"/>
  <c r="G855"/>
  <c r="H854"/>
  <c r="G854"/>
  <c r="H853"/>
  <c r="G853"/>
  <c r="A852"/>
  <c r="G852"/>
  <c r="H852"/>
  <c r="A851"/>
  <c r="G851"/>
  <c r="A850"/>
  <c r="H850"/>
  <c r="G850"/>
  <c r="H849"/>
  <c r="G849"/>
  <c r="H848"/>
  <c r="G848"/>
  <c r="H847"/>
  <c r="G847"/>
  <c r="H846"/>
  <c r="G846"/>
  <c r="H845"/>
  <c r="G845"/>
  <c r="H844"/>
  <c r="G844"/>
  <c r="H843"/>
  <c r="G843"/>
  <c r="H842"/>
  <c r="G842"/>
  <c r="H841"/>
  <c r="G841"/>
  <c r="H840"/>
  <c r="G840"/>
  <c r="H839"/>
  <c r="G839"/>
  <c r="H838"/>
  <c r="G838"/>
  <c r="H837"/>
  <c r="G837"/>
  <c r="A836"/>
  <c r="H836"/>
  <c r="G836"/>
  <c r="H835"/>
  <c r="G835"/>
  <c r="H834"/>
  <c r="G834"/>
  <c r="H833"/>
  <c r="G833"/>
  <c r="H832"/>
  <c r="G832"/>
  <c r="H831"/>
  <c r="G831"/>
  <c r="H830"/>
  <c r="G830"/>
  <c r="A829"/>
  <c r="G829"/>
  <c r="H829"/>
  <c r="H828"/>
  <c r="G828"/>
  <c r="H827"/>
  <c r="G827"/>
  <c r="H826"/>
  <c r="G826"/>
  <c r="H825"/>
  <c r="G825"/>
  <c r="A824"/>
  <c r="H824"/>
  <c r="A823"/>
  <c r="H823"/>
  <c r="H822"/>
  <c r="G822"/>
  <c r="H821"/>
  <c r="G821"/>
  <c r="H820"/>
  <c r="G820"/>
  <c r="H819"/>
  <c r="G819"/>
  <c r="H818"/>
  <c r="G818"/>
  <c r="H817"/>
  <c r="G817"/>
  <c r="A816"/>
  <c r="H816"/>
  <c r="H815"/>
  <c r="G815"/>
  <c r="A814"/>
  <c r="G814"/>
  <c r="H814"/>
  <c r="H813"/>
  <c r="G813"/>
  <c r="H812"/>
  <c r="G812"/>
  <c r="H811"/>
  <c r="G811"/>
  <c r="H810"/>
  <c r="G810"/>
  <c r="H809"/>
  <c r="G809"/>
  <c r="H808"/>
  <c r="G808"/>
  <c r="H807"/>
  <c r="G807"/>
  <c r="H806"/>
  <c r="G806"/>
  <c r="H805"/>
  <c r="G805"/>
  <c r="H804"/>
  <c r="G804"/>
  <c r="A803"/>
  <c r="H803"/>
  <c r="G803"/>
  <c r="H802"/>
  <c r="G802"/>
  <c r="H801"/>
  <c r="G801"/>
  <c r="H800"/>
  <c r="G800"/>
  <c r="H799"/>
  <c r="G799"/>
  <c r="H798"/>
  <c r="G798"/>
  <c r="H797"/>
  <c r="G797"/>
  <c r="H796"/>
  <c r="G796"/>
  <c r="H795"/>
  <c r="G795"/>
  <c r="A794"/>
  <c r="H794"/>
  <c r="A793"/>
  <c r="H793"/>
  <c r="H792"/>
  <c r="G792"/>
  <c r="H791"/>
  <c r="G791"/>
  <c r="H790"/>
  <c r="G790"/>
  <c r="H789"/>
  <c r="G789"/>
  <c r="A788"/>
  <c r="H787"/>
  <c r="G787"/>
  <c r="H786"/>
  <c r="G786"/>
  <c r="H785"/>
  <c r="G785"/>
  <c r="A784"/>
  <c r="A783"/>
  <c r="H783"/>
  <c r="H782"/>
  <c r="G782"/>
  <c r="H781"/>
  <c r="G781"/>
  <c r="H780"/>
  <c r="G780"/>
  <c r="A779"/>
  <c r="H779"/>
  <c r="H778"/>
  <c r="G778"/>
  <c r="H777"/>
  <c r="G777"/>
  <c r="H776"/>
  <c r="G776"/>
  <c r="H775"/>
  <c r="G775"/>
  <c r="H774"/>
  <c r="G774"/>
  <c r="H773"/>
  <c r="G773"/>
  <c r="H772"/>
  <c r="G772"/>
  <c r="H771"/>
  <c r="G771"/>
  <c r="H770"/>
  <c r="G770"/>
  <c r="H769"/>
  <c r="G769"/>
  <c r="G768"/>
  <c r="H768"/>
  <c r="H767"/>
  <c r="G767"/>
  <c r="H766"/>
  <c r="G766"/>
  <c r="H765"/>
  <c r="G765"/>
  <c r="H764"/>
  <c r="G764"/>
  <c r="H763"/>
  <c r="G763"/>
  <c r="H762"/>
  <c r="G762"/>
  <c r="A761"/>
  <c r="G761"/>
  <c r="H761"/>
  <c r="H760"/>
  <c r="G760"/>
  <c r="H759"/>
  <c r="G759"/>
  <c r="H758"/>
  <c r="G758"/>
  <c r="H757"/>
  <c r="G757"/>
  <c r="H756"/>
  <c r="G756"/>
  <c r="A755"/>
  <c r="G755"/>
  <c r="H754"/>
  <c r="G754"/>
  <c r="H753"/>
  <c r="G753"/>
  <c r="H752"/>
  <c r="G752"/>
  <c r="H751"/>
  <c r="G751"/>
  <c r="A750"/>
  <c r="A749"/>
  <c r="A748"/>
  <c r="H747"/>
  <c r="G747"/>
  <c r="H746"/>
  <c r="G746"/>
  <c r="H745"/>
  <c r="G745"/>
  <c r="H744"/>
  <c r="G744"/>
  <c r="H743"/>
  <c r="G743"/>
  <c r="A742"/>
  <c r="A741"/>
  <c r="H741"/>
  <c r="H740"/>
  <c r="G740"/>
  <c r="H739"/>
  <c r="G739"/>
  <c r="H738"/>
  <c r="G738"/>
  <c r="H737"/>
  <c r="G737"/>
  <c r="H736"/>
  <c r="G736"/>
  <c r="H735"/>
  <c r="G735"/>
  <c r="H734"/>
  <c r="G734"/>
  <c r="H733"/>
  <c r="G733"/>
  <c r="A732"/>
  <c r="A731"/>
  <c r="A730"/>
  <c r="H730"/>
  <c r="G730"/>
  <c r="H729"/>
  <c r="G729"/>
  <c r="H728"/>
  <c r="G728"/>
  <c r="A727"/>
  <c r="H727"/>
  <c r="H726"/>
  <c r="G726"/>
  <c r="H725"/>
  <c r="G725"/>
  <c r="H724"/>
  <c r="G724"/>
  <c r="H723"/>
  <c r="G723"/>
  <c r="H722"/>
  <c r="G722"/>
  <c r="H721"/>
  <c r="G721"/>
  <c r="H720"/>
  <c r="G720"/>
  <c r="H719"/>
  <c r="G719"/>
  <c r="H718"/>
  <c r="G718"/>
  <c r="H717"/>
  <c r="G717"/>
  <c r="H716"/>
  <c r="G716"/>
  <c r="H715"/>
  <c r="G715"/>
  <c r="H714"/>
  <c r="G714"/>
  <c r="H713"/>
  <c r="G713"/>
  <c r="H712"/>
  <c r="G712"/>
  <c r="A711"/>
  <c r="G711"/>
  <c r="H711"/>
  <c r="H710"/>
  <c r="G710"/>
  <c r="H709"/>
  <c r="G709"/>
  <c r="H708"/>
  <c r="G708"/>
  <c r="H707"/>
  <c r="G707"/>
  <c r="A706"/>
  <c r="H705"/>
  <c r="G705"/>
  <c r="A704"/>
  <c r="H703"/>
  <c r="G703"/>
  <c r="H702"/>
  <c r="G702"/>
  <c r="A701"/>
  <c r="H701"/>
  <c r="H700"/>
  <c r="G700"/>
  <c r="H699"/>
  <c r="G699"/>
  <c r="H698"/>
  <c r="G698"/>
  <c r="H697"/>
  <c r="G697"/>
  <c r="H696"/>
  <c r="G696"/>
  <c r="H695"/>
  <c r="G695"/>
  <c r="H694"/>
  <c r="G694"/>
  <c r="H693"/>
  <c r="G693"/>
  <c r="A692"/>
  <c r="H691"/>
  <c r="G691"/>
  <c r="H690"/>
  <c r="G690"/>
  <c r="H689"/>
  <c r="G689"/>
  <c r="H688"/>
  <c r="G688"/>
  <c r="H687"/>
  <c r="G687"/>
  <c r="H686"/>
  <c r="G686"/>
  <c r="H685"/>
  <c r="G685"/>
  <c r="H684"/>
  <c r="G684"/>
  <c r="A683"/>
  <c r="H682"/>
  <c r="G682"/>
  <c r="H681"/>
  <c r="G681"/>
  <c r="H680"/>
  <c r="G680"/>
  <c r="H679"/>
  <c r="G679"/>
  <c r="H678"/>
  <c r="G678"/>
  <c r="H677"/>
  <c r="G677"/>
  <c r="H676"/>
  <c r="G676"/>
  <c r="A675"/>
  <c r="H675"/>
  <c r="G675"/>
  <c r="H674"/>
  <c r="G674"/>
  <c r="H673"/>
  <c r="G673"/>
  <c r="H672"/>
  <c r="G672"/>
  <c r="H671"/>
  <c r="G671"/>
  <c r="H670"/>
  <c r="G670"/>
  <c r="A669"/>
  <c r="H669"/>
  <c r="G669"/>
  <c r="H668"/>
  <c r="G668"/>
  <c r="H667"/>
  <c r="G667"/>
  <c r="A640"/>
  <c r="F667"/>
  <c r="H666"/>
  <c r="G666"/>
  <c r="H665"/>
  <c r="G665"/>
  <c r="H664"/>
  <c r="G664"/>
  <c r="H663"/>
  <c r="G663"/>
  <c r="A660"/>
  <c r="F663"/>
  <c r="H662"/>
  <c r="G662"/>
  <c r="H661"/>
  <c r="G661"/>
  <c r="G660"/>
  <c r="H659"/>
  <c r="G659"/>
  <c r="H658"/>
  <c r="G658"/>
  <c r="H657"/>
  <c r="G657"/>
  <c r="H656"/>
  <c r="G656"/>
  <c r="H655"/>
  <c r="G655"/>
  <c r="A654"/>
  <c r="G654"/>
  <c r="H654"/>
  <c r="A653"/>
  <c r="G653"/>
  <c r="H652"/>
  <c r="G652"/>
  <c r="H651"/>
  <c r="G651"/>
  <c r="H650"/>
  <c r="G650"/>
  <c r="H649"/>
  <c r="G649"/>
  <c r="A648"/>
  <c r="A647"/>
  <c r="G647"/>
  <c r="H647"/>
  <c r="A646"/>
  <c r="G646"/>
  <c r="H646"/>
  <c r="A645"/>
  <c r="G645"/>
  <c r="H644"/>
  <c r="G644"/>
  <c r="H643"/>
  <c r="G643"/>
  <c r="A642"/>
  <c r="H641"/>
  <c r="G641"/>
  <c r="G640"/>
  <c r="H640"/>
  <c r="H639"/>
  <c r="G639"/>
  <c r="A638"/>
  <c r="G638"/>
  <c r="A637"/>
  <c r="H636"/>
  <c r="G636"/>
  <c r="A635"/>
  <c r="H635"/>
  <c r="H634"/>
  <c r="G634"/>
  <c r="H633"/>
  <c r="G633"/>
  <c r="H632"/>
  <c r="G632"/>
  <c r="H631"/>
  <c r="G631"/>
  <c r="A630"/>
  <c r="H629"/>
  <c r="G629"/>
  <c r="H628"/>
  <c r="G628"/>
  <c r="H627"/>
  <c r="G627"/>
  <c r="H626"/>
  <c r="G626"/>
  <c r="H625"/>
  <c r="G625"/>
  <c r="H624"/>
  <c r="G624"/>
  <c r="A623"/>
  <c r="A622"/>
  <c r="A621"/>
  <c r="H621"/>
  <c r="A620"/>
  <c r="G620"/>
  <c r="H620"/>
  <c r="A619"/>
  <c r="A618"/>
  <c r="G618"/>
  <c r="A617"/>
  <c r="A616"/>
  <c r="G616"/>
  <c r="H616"/>
  <c r="A615"/>
  <c r="H615"/>
  <c r="A614"/>
  <c r="G614"/>
  <c r="A613"/>
  <c r="H613"/>
  <c r="A612"/>
  <c r="G612"/>
  <c r="H612"/>
  <c r="A611"/>
  <c r="G611"/>
  <c r="H611"/>
  <c r="A610"/>
  <c r="G610"/>
  <c r="A609"/>
  <c r="A608"/>
  <c r="G608"/>
  <c r="H608"/>
  <c r="A607"/>
  <c r="G607"/>
  <c r="H607"/>
  <c r="A606"/>
  <c r="G606"/>
  <c r="A605"/>
  <c r="H605"/>
  <c r="A604"/>
  <c r="G604"/>
  <c r="H604"/>
  <c r="A603"/>
  <c r="H603"/>
  <c r="A602"/>
  <c r="G602"/>
  <c r="A601"/>
  <c r="A600"/>
  <c r="G600"/>
  <c r="H600"/>
  <c r="A599"/>
  <c r="H599"/>
  <c r="A598"/>
  <c r="G598"/>
  <c r="A597"/>
  <c r="H597"/>
  <c r="A596"/>
  <c r="G596"/>
  <c r="H596"/>
  <c r="A595"/>
  <c r="G595"/>
  <c r="H595"/>
  <c r="A594"/>
  <c r="G594"/>
  <c r="H594"/>
  <c r="A593"/>
  <c r="H593"/>
  <c r="A592"/>
  <c r="G592"/>
  <c r="H592"/>
  <c r="A591"/>
  <c r="G591"/>
  <c r="H591"/>
  <c r="A590"/>
  <c r="A589"/>
  <c r="H589"/>
  <c r="A588"/>
  <c r="A587"/>
  <c r="G587"/>
  <c r="H587"/>
  <c r="A586"/>
  <c r="H586"/>
  <c r="A585"/>
  <c r="A584"/>
  <c r="A583"/>
  <c r="H583"/>
  <c r="A582"/>
  <c r="A581"/>
  <c r="H581"/>
  <c r="A580"/>
  <c r="G580"/>
  <c r="H580"/>
  <c r="A579"/>
  <c r="A578"/>
  <c r="G578"/>
  <c r="H578"/>
  <c r="A577"/>
  <c r="A576"/>
  <c r="A575"/>
  <c r="A574"/>
  <c r="A573"/>
  <c r="A572"/>
  <c r="G572"/>
  <c r="H572"/>
  <c r="A571"/>
  <c r="H571"/>
  <c r="A570"/>
  <c r="G570"/>
  <c r="A569"/>
  <c r="A568"/>
  <c r="G568"/>
  <c r="H568"/>
  <c r="A567"/>
  <c r="A566"/>
  <c r="H566"/>
  <c r="A565"/>
  <c r="A544"/>
  <c r="A560"/>
  <c r="A564"/>
  <c r="E565"/>
  <c r="H565"/>
  <c r="A563"/>
  <c r="G563"/>
  <c r="H563"/>
  <c r="A562"/>
  <c r="H562"/>
  <c r="A561"/>
  <c r="H561"/>
  <c r="H560"/>
  <c r="A559"/>
  <c r="G559"/>
  <c r="A558"/>
  <c r="A557"/>
  <c r="H557"/>
  <c r="A556"/>
  <c r="G556"/>
  <c r="H556"/>
  <c r="A555"/>
  <c r="A554"/>
  <c r="H554"/>
  <c r="G554"/>
  <c r="A553"/>
  <c r="A552"/>
  <c r="G552"/>
  <c r="H552"/>
  <c r="A551"/>
  <c r="A550"/>
  <c r="A549"/>
  <c r="A548"/>
  <c r="G548"/>
  <c r="H548"/>
  <c r="A547"/>
  <c r="A546"/>
  <c r="A545"/>
  <c r="A543"/>
  <c r="A542"/>
  <c r="A541"/>
  <c r="A540"/>
  <c r="A539"/>
  <c r="A538"/>
  <c r="A537"/>
  <c r="A536"/>
  <c r="H536"/>
  <c r="A535"/>
  <c r="A534"/>
  <c r="A533"/>
  <c r="A532"/>
  <c r="G532"/>
  <c r="H532"/>
  <c r="A531"/>
  <c r="A530"/>
  <c r="A529"/>
  <c r="A528"/>
  <c r="A527"/>
  <c r="A526"/>
  <c r="A525"/>
  <c r="A524"/>
  <c r="A523"/>
  <c r="A522"/>
  <c r="A521"/>
  <c r="H521"/>
  <c r="A520"/>
  <c r="G520"/>
  <c r="H520"/>
  <c r="A519"/>
  <c r="H519"/>
  <c r="A518"/>
  <c r="G518"/>
  <c r="A517"/>
  <c r="A516"/>
  <c r="G516"/>
  <c r="H516"/>
  <c r="A515"/>
  <c r="A514"/>
  <c r="A513"/>
  <c r="H513"/>
  <c r="G512"/>
  <c r="A511"/>
  <c r="H511"/>
  <c r="A510"/>
  <c r="G510"/>
  <c r="A509"/>
  <c r="A508"/>
  <c r="G508"/>
  <c r="H508"/>
  <c r="A507"/>
  <c r="H507"/>
  <c r="A506"/>
  <c r="G506"/>
  <c r="A505"/>
  <c r="H505"/>
  <c r="A504"/>
  <c r="A448"/>
  <c r="A480"/>
  <c r="A496"/>
  <c r="E512"/>
  <c r="A503"/>
  <c r="H503"/>
  <c r="A502"/>
  <c r="A501"/>
  <c r="H501"/>
  <c r="A500"/>
  <c r="A499"/>
  <c r="H499"/>
  <c r="A498"/>
  <c r="A497"/>
  <c r="H497"/>
  <c r="A495"/>
  <c r="A494"/>
  <c r="G494"/>
  <c r="A493"/>
  <c r="A492"/>
  <c r="G492"/>
  <c r="A488"/>
  <c r="A490"/>
  <c r="A491"/>
  <c r="E492"/>
  <c r="H492"/>
  <c r="G490"/>
  <c r="A489"/>
  <c r="H489"/>
  <c r="G488"/>
  <c r="H488"/>
  <c r="A487"/>
  <c r="H487"/>
  <c r="A486"/>
  <c r="G486"/>
  <c r="A485"/>
  <c r="A484"/>
  <c r="G484"/>
  <c r="A482"/>
  <c r="A483"/>
  <c r="E484"/>
  <c r="H484"/>
  <c r="G482"/>
  <c r="A481"/>
  <c r="H481"/>
  <c r="G480"/>
  <c r="H480"/>
  <c r="A479"/>
  <c r="H479"/>
  <c r="A478"/>
  <c r="A477"/>
  <c r="A476"/>
  <c r="G476"/>
  <c r="H476"/>
  <c r="A475"/>
  <c r="H475"/>
  <c r="A474"/>
  <c r="A473"/>
  <c r="H473"/>
  <c r="A472"/>
  <c r="A471"/>
  <c r="H471"/>
  <c r="A470"/>
  <c r="A469"/>
  <c r="H469"/>
  <c r="A468"/>
  <c r="A467"/>
  <c r="H467"/>
  <c r="A466"/>
  <c r="A465"/>
  <c r="H465"/>
  <c r="A464"/>
  <c r="A463"/>
  <c r="H463"/>
  <c r="A462"/>
  <c r="G462"/>
  <c r="A461"/>
  <c r="A460"/>
  <c r="A459"/>
  <c r="H459"/>
  <c r="A458"/>
  <c r="G458"/>
  <c r="A457"/>
  <c r="A456"/>
  <c r="A455"/>
  <c r="A454"/>
  <c r="G454"/>
  <c r="A453"/>
  <c r="A452"/>
  <c r="G452"/>
  <c r="H452"/>
  <c r="A451"/>
  <c r="A450"/>
  <c r="F451"/>
  <c r="A449"/>
  <c r="H449"/>
  <c r="G448"/>
  <c r="H448"/>
  <c r="A447"/>
  <c r="G447"/>
  <c r="H447"/>
  <c r="A446"/>
  <c r="G446"/>
  <c r="A445"/>
  <c r="A444"/>
  <c r="A443"/>
  <c r="G443"/>
  <c r="H443"/>
  <c r="A442"/>
  <c r="A440"/>
  <c r="A441"/>
  <c r="E442"/>
  <c r="H441"/>
  <c r="G440"/>
  <c r="A439"/>
  <c r="E440"/>
  <c r="H440"/>
  <c r="F439"/>
  <c r="H438"/>
  <c r="G438"/>
  <c r="A437"/>
  <c r="G437"/>
  <c r="E438"/>
  <c r="H436"/>
  <c r="G436"/>
  <c r="F436"/>
  <c r="E436"/>
  <c r="H435"/>
  <c r="G435"/>
  <c r="F435"/>
  <c r="E435"/>
  <c r="H434"/>
  <c r="G434"/>
  <c r="F434"/>
  <c r="E434"/>
  <c r="H433"/>
  <c r="G433"/>
  <c r="F433"/>
  <c r="E433"/>
  <c r="H432"/>
  <c r="G432"/>
  <c r="F432"/>
  <c r="E432"/>
  <c r="H431"/>
  <c r="G431"/>
  <c r="F431"/>
  <c r="E431"/>
  <c r="H430"/>
  <c r="G430"/>
  <c r="A429"/>
  <c r="H429"/>
  <c r="H428"/>
  <c r="G428"/>
  <c r="H427"/>
  <c r="G427"/>
  <c r="A426"/>
  <c r="E428"/>
  <c r="A425"/>
  <c r="H424"/>
  <c r="G424"/>
  <c r="A423"/>
  <c r="A422"/>
  <c r="H422"/>
  <c r="H421"/>
  <c r="G421"/>
  <c r="A420"/>
  <c r="F421"/>
  <c r="E421"/>
  <c r="A419"/>
  <c r="H418"/>
  <c r="G418"/>
  <c r="E418"/>
  <c r="H417"/>
  <c r="G417"/>
  <c r="F417"/>
  <c r="E417"/>
  <c r="H416"/>
  <c r="G416"/>
  <c r="H415"/>
  <c r="G415"/>
  <c r="H414"/>
  <c r="G414"/>
  <c r="H413"/>
  <c r="G413"/>
  <c r="H412"/>
  <c r="G412"/>
  <c r="H411"/>
  <c r="G411"/>
  <c r="H410"/>
  <c r="G410"/>
  <c r="H409"/>
  <c r="G409"/>
  <c r="H408"/>
  <c r="G408"/>
  <c r="H407"/>
  <c r="G407"/>
  <c r="H406"/>
  <c r="G406"/>
  <c r="H405"/>
  <c r="G405"/>
  <c r="H404"/>
  <c r="G404"/>
  <c r="H403"/>
  <c r="G403"/>
  <c r="H402"/>
  <c r="G402"/>
  <c r="H401"/>
  <c r="G401"/>
  <c r="A400"/>
  <c r="G400"/>
  <c r="E416"/>
  <c r="H399"/>
  <c r="G399"/>
  <c r="E399"/>
  <c r="H398"/>
  <c r="G398"/>
  <c r="A397"/>
  <c r="H397"/>
  <c r="H396"/>
  <c r="G396"/>
  <c r="F396"/>
  <c r="E396"/>
  <c r="H395"/>
  <c r="G395"/>
  <c r="F395"/>
  <c r="E395"/>
  <c r="H394"/>
  <c r="G394"/>
  <c r="F394"/>
  <c r="E394"/>
  <c r="H393"/>
  <c r="G393"/>
  <c r="F393"/>
  <c r="E393"/>
  <c r="H392"/>
  <c r="G392"/>
  <c r="F392"/>
  <c r="E392"/>
  <c r="H391"/>
  <c r="G391"/>
  <c r="F391"/>
  <c r="E391"/>
  <c r="H390"/>
  <c r="G390"/>
  <c r="F390"/>
  <c r="E390"/>
  <c r="H389"/>
  <c r="G389"/>
  <c r="F389"/>
  <c r="E389"/>
  <c r="H388"/>
  <c r="G388"/>
  <c r="H387"/>
  <c r="G387"/>
  <c r="A386"/>
  <c r="E387"/>
  <c r="H385"/>
  <c r="G385"/>
  <c r="F385"/>
  <c r="E385"/>
  <c r="H384"/>
  <c r="G384"/>
  <c r="H383"/>
  <c r="G383"/>
  <c r="A382"/>
  <c r="A376"/>
  <c r="F382"/>
  <c r="H381"/>
  <c r="G381"/>
  <c r="E381"/>
  <c r="H380"/>
  <c r="G380"/>
  <c r="A379"/>
  <c r="H378"/>
  <c r="G378"/>
  <c r="A377"/>
  <c r="H377"/>
  <c r="G376"/>
  <c r="F376"/>
  <c r="H375"/>
  <c r="G375"/>
  <c r="E375"/>
  <c r="H374"/>
  <c r="G374"/>
  <c r="E374"/>
  <c r="H373"/>
  <c r="G373"/>
  <c r="E373"/>
  <c r="H372"/>
  <c r="G372"/>
  <c r="E372"/>
  <c r="H371"/>
  <c r="G371"/>
  <c r="E371"/>
  <c r="H370"/>
  <c r="G370"/>
  <c r="E370"/>
  <c r="H369"/>
  <c r="G369"/>
  <c r="F369"/>
  <c r="E369"/>
  <c r="H368"/>
  <c r="G368"/>
  <c r="H367"/>
  <c r="G367"/>
  <c r="A360"/>
  <c r="F367"/>
  <c r="H366"/>
  <c r="G366"/>
  <c r="F366"/>
  <c r="H365"/>
  <c r="G365"/>
  <c r="F365"/>
  <c r="H364"/>
  <c r="G364"/>
  <c r="H363"/>
  <c r="G363"/>
  <c r="F363"/>
  <c r="H362"/>
  <c r="G362"/>
  <c r="F362"/>
  <c r="H361"/>
  <c r="G361"/>
  <c r="F361"/>
  <c r="G360"/>
  <c r="F360"/>
  <c r="H360"/>
  <c r="H359"/>
  <c r="G359"/>
  <c r="E359"/>
  <c r="H358"/>
  <c r="G358"/>
  <c r="A357"/>
  <c r="E358"/>
  <c r="H356"/>
  <c r="G356"/>
  <c r="F356"/>
  <c r="E356"/>
  <c r="H355"/>
  <c r="G355"/>
  <c r="F355"/>
  <c r="E355"/>
  <c r="H354"/>
  <c r="G354"/>
  <c r="F354"/>
  <c r="E354"/>
  <c r="H353"/>
  <c r="G353"/>
  <c r="F353"/>
  <c r="E353"/>
  <c r="H352"/>
  <c r="G352"/>
  <c r="A351"/>
  <c r="H350"/>
  <c r="G350"/>
  <c r="F350"/>
  <c r="E350"/>
  <c r="H349"/>
  <c r="G349"/>
  <c r="F349"/>
  <c r="E349"/>
  <c r="H348"/>
  <c r="G348"/>
  <c r="A347"/>
  <c r="H346"/>
  <c r="G346"/>
  <c r="F346"/>
  <c r="E346"/>
  <c r="H345"/>
  <c r="G345"/>
  <c r="F345"/>
  <c r="E345"/>
  <c r="H344"/>
  <c r="G344"/>
  <c r="F344"/>
  <c r="E344"/>
  <c r="H343"/>
  <c r="G343"/>
  <c r="F343"/>
  <c r="E343"/>
  <c r="H342"/>
  <c r="G342"/>
  <c r="A341"/>
  <c r="F342"/>
  <c r="G341"/>
  <c r="F341"/>
  <c r="H341"/>
  <c r="H340"/>
  <c r="G340"/>
  <c r="F340"/>
  <c r="E340"/>
  <c r="H339"/>
  <c r="G339"/>
  <c r="F339"/>
  <c r="E339"/>
  <c r="H338"/>
  <c r="G338"/>
  <c r="F338"/>
  <c r="E338"/>
  <c r="H337"/>
  <c r="G337"/>
  <c r="F337"/>
  <c r="E337"/>
  <c r="H336"/>
  <c r="G336"/>
  <c r="F336"/>
  <c r="E336"/>
  <c r="H335"/>
  <c r="G335"/>
  <c r="F335"/>
  <c r="E335"/>
  <c r="H334"/>
  <c r="G334"/>
  <c r="F334"/>
  <c r="E334"/>
  <c r="H333"/>
  <c r="G333"/>
  <c r="F333"/>
  <c r="E333"/>
  <c r="H332"/>
  <c r="G332"/>
  <c r="F332"/>
  <c r="E332"/>
  <c r="H331"/>
  <c r="G331"/>
  <c r="F331"/>
  <c r="E331"/>
  <c r="H330"/>
  <c r="G330"/>
  <c r="F330"/>
  <c r="E330"/>
  <c r="H329"/>
  <c r="G329"/>
  <c r="F329"/>
  <c r="E329"/>
  <c r="H328"/>
  <c r="G328"/>
  <c r="F328"/>
  <c r="E328"/>
  <c r="H327"/>
  <c r="G327"/>
  <c r="F327"/>
  <c r="E327"/>
  <c r="H326"/>
  <c r="G326"/>
  <c r="F326"/>
  <c r="E326"/>
  <c r="H325"/>
  <c r="G325"/>
  <c r="F325"/>
  <c r="E325"/>
  <c r="H324"/>
  <c r="G324"/>
  <c r="F324"/>
  <c r="E324"/>
  <c r="H323"/>
  <c r="G323"/>
  <c r="F323"/>
  <c r="E323"/>
  <c r="H322"/>
  <c r="G322"/>
  <c r="F322"/>
  <c r="E322"/>
  <c r="H321"/>
  <c r="G321"/>
  <c r="F321"/>
  <c r="E321"/>
  <c r="H320"/>
  <c r="G320"/>
  <c r="H319"/>
  <c r="G319"/>
  <c r="A318"/>
  <c r="H317"/>
  <c r="G317"/>
  <c r="F317"/>
  <c r="E317"/>
  <c r="H316"/>
  <c r="G316"/>
  <c r="A315"/>
  <c r="H314"/>
  <c r="G314"/>
  <c r="F314"/>
  <c r="E314"/>
  <c r="H313"/>
  <c r="G313"/>
  <c r="F313"/>
  <c r="E313"/>
  <c r="H312"/>
  <c r="G312"/>
  <c r="A311"/>
  <c r="G311"/>
  <c r="A310"/>
  <c r="F311"/>
  <c r="H311"/>
  <c r="G310"/>
  <c r="F310"/>
  <c r="H310"/>
  <c r="H309"/>
  <c r="G309"/>
  <c r="F309"/>
  <c r="E309"/>
  <c r="H308"/>
  <c r="G308"/>
  <c r="F308"/>
  <c r="E308"/>
  <c r="H307"/>
  <c r="G307"/>
  <c r="F307"/>
  <c r="E307"/>
  <c r="H306"/>
  <c r="G306"/>
  <c r="A305"/>
  <c r="G305"/>
  <c r="E306"/>
  <c r="H304"/>
  <c r="G304"/>
  <c r="F304"/>
  <c r="E304"/>
  <c r="H303"/>
  <c r="G303"/>
  <c r="F303"/>
  <c r="E303"/>
  <c r="H302"/>
  <c r="G302"/>
  <c r="F302"/>
  <c r="E302"/>
  <c r="H301"/>
  <c r="G301"/>
  <c r="F301"/>
  <c r="E301"/>
  <c r="H300"/>
  <c r="G300"/>
  <c r="F300"/>
  <c r="E300"/>
  <c r="H299"/>
  <c r="G299"/>
  <c r="F299"/>
  <c r="E299"/>
  <c r="H298"/>
  <c r="G298"/>
  <c r="F298"/>
  <c r="E298"/>
  <c r="H297"/>
  <c r="G297"/>
  <c r="F297"/>
  <c r="E297"/>
  <c r="H296"/>
  <c r="G296"/>
  <c r="F296"/>
  <c r="E296"/>
  <c r="H295"/>
  <c r="G295"/>
  <c r="F295"/>
  <c r="E295"/>
  <c r="H294"/>
  <c r="G294"/>
  <c r="F294"/>
  <c r="E294"/>
  <c r="H293"/>
  <c r="G293"/>
  <c r="F293"/>
  <c r="E293"/>
  <c r="H292"/>
  <c r="G292"/>
  <c r="F292"/>
  <c r="E292"/>
  <c r="H291"/>
  <c r="G291"/>
  <c r="F291"/>
  <c r="E291"/>
  <c r="H290"/>
  <c r="G290"/>
  <c r="F290"/>
  <c r="E290"/>
  <c r="H289"/>
  <c r="G289"/>
  <c r="F289"/>
  <c r="E289"/>
  <c r="H288"/>
  <c r="G288"/>
  <c r="H287"/>
  <c r="G287"/>
  <c r="A286"/>
  <c r="A285"/>
  <c r="H284"/>
  <c r="G284"/>
  <c r="H283"/>
  <c r="G283"/>
  <c r="A282"/>
  <c r="F284"/>
  <c r="H281"/>
  <c r="G281"/>
  <c r="F281"/>
  <c r="E281"/>
  <c r="H280"/>
  <c r="G280"/>
  <c r="H279"/>
  <c r="G279"/>
  <c r="A278"/>
  <c r="G278"/>
  <c r="E280"/>
  <c r="H277"/>
  <c r="G277"/>
  <c r="F277"/>
  <c r="E277"/>
  <c r="H276"/>
  <c r="G276"/>
  <c r="F276"/>
  <c r="E276"/>
  <c r="H275"/>
  <c r="G275"/>
  <c r="H274"/>
  <c r="G274"/>
  <c r="A273"/>
  <c r="F273"/>
  <c r="G273"/>
  <c r="H272"/>
  <c r="G272"/>
  <c r="A268"/>
  <c r="A270"/>
  <c r="E272"/>
  <c r="H271"/>
  <c r="G271"/>
  <c r="G270"/>
  <c r="F270"/>
  <c r="H270"/>
  <c r="H269"/>
  <c r="G269"/>
  <c r="H268"/>
  <c r="H267"/>
  <c r="G267"/>
  <c r="H266"/>
  <c r="G266"/>
  <c r="H265"/>
  <c r="G265"/>
  <c r="F265"/>
  <c r="E265"/>
  <c r="H264"/>
  <c r="G264"/>
  <c r="F264"/>
  <c r="E264"/>
  <c r="H263"/>
  <c r="G263"/>
  <c r="F263"/>
  <c r="E263"/>
  <c r="H262"/>
  <c r="G262"/>
  <c r="F262"/>
  <c r="E262"/>
  <c r="H261"/>
  <c r="G261"/>
  <c r="F261"/>
  <c r="E261"/>
  <c r="H260"/>
  <c r="G260"/>
  <c r="F260"/>
  <c r="E260"/>
  <c r="H259"/>
  <c r="G259"/>
  <c r="F259"/>
  <c r="E259"/>
  <c r="H258"/>
  <c r="G258"/>
  <c r="F258"/>
  <c r="E258"/>
  <c r="H257"/>
  <c r="G257"/>
  <c r="F257"/>
  <c r="E257"/>
  <c r="H256"/>
  <c r="G256"/>
  <c r="A255"/>
  <c r="G255"/>
  <c r="H255"/>
  <c r="H254"/>
  <c r="G254"/>
  <c r="H253"/>
  <c r="G253"/>
  <c r="H252"/>
  <c r="G252"/>
  <c r="H251"/>
  <c r="G251"/>
  <c r="H250"/>
  <c r="G250"/>
  <c r="H249"/>
  <c r="G249"/>
  <c r="A248"/>
  <c r="H247"/>
  <c r="G247"/>
  <c r="H246"/>
  <c r="G246"/>
  <c r="H245"/>
  <c r="G245"/>
  <c r="H244"/>
  <c r="G244"/>
  <c r="A192"/>
  <c r="A242"/>
  <c r="E244"/>
  <c r="H243"/>
  <c r="G243"/>
  <c r="G242"/>
  <c r="F242"/>
  <c r="H242"/>
  <c r="H241"/>
  <c r="G241"/>
  <c r="H240"/>
  <c r="G240"/>
  <c r="A239"/>
  <c r="H238"/>
  <c r="G238"/>
  <c r="H237"/>
  <c r="G237"/>
  <c r="H236"/>
  <c r="G236"/>
  <c r="H235"/>
  <c r="G235"/>
  <c r="H234"/>
  <c r="G234"/>
  <c r="H233"/>
  <c r="G233"/>
  <c r="A232"/>
  <c r="G232"/>
  <c r="H231"/>
  <c r="G231"/>
  <c r="A230"/>
  <c r="A228"/>
  <c r="F230"/>
  <c r="G230"/>
  <c r="H229"/>
  <c r="G229"/>
  <c r="E229"/>
  <c r="G228"/>
  <c r="H227"/>
  <c r="G227"/>
  <c r="H226"/>
  <c r="G226"/>
  <c r="H225"/>
  <c r="G225"/>
  <c r="H224"/>
  <c r="G224"/>
  <c r="H223"/>
  <c r="G223"/>
  <c r="H222"/>
  <c r="G222"/>
  <c r="H221"/>
  <c r="G221"/>
  <c r="H220"/>
  <c r="G220"/>
  <c r="H219"/>
  <c r="G219"/>
  <c r="H218"/>
  <c r="G218"/>
  <c r="H217"/>
  <c r="G217"/>
  <c r="H216"/>
  <c r="G216"/>
  <c r="A208"/>
  <c r="F216"/>
  <c r="H215"/>
  <c r="G215"/>
  <c r="H214"/>
  <c r="G214"/>
  <c r="H213"/>
  <c r="G213"/>
  <c r="F213"/>
  <c r="H212"/>
  <c r="G212"/>
  <c r="H211"/>
  <c r="G211"/>
  <c r="A210"/>
  <c r="H210"/>
  <c r="A209"/>
  <c r="H209"/>
  <c r="A207"/>
  <c r="A206"/>
  <c r="H206"/>
  <c r="A205"/>
  <c r="H205"/>
  <c r="A204"/>
  <c r="A203"/>
  <c r="A200"/>
  <c r="A202"/>
  <c r="E203"/>
  <c r="H202"/>
  <c r="A201"/>
  <c r="H201"/>
  <c r="A196"/>
  <c r="A198"/>
  <c r="A199"/>
  <c r="F200"/>
  <c r="F199"/>
  <c r="E199"/>
  <c r="G198"/>
  <c r="A197"/>
  <c r="F198"/>
  <c r="H198"/>
  <c r="G197"/>
  <c r="E197"/>
  <c r="H197"/>
  <c r="A194"/>
  <c r="A195"/>
  <c r="F196"/>
  <c r="E196"/>
  <c r="G196"/>
  <c r="F195"/>
  <c r="E195"/>
  <c r="H195"/>
  <c r="G194"/>
  <c r="A193"/>
  <c r="F194"/>
  <c r="H194"/>
  <c r="G193"/>
  <c r="E193"/>
  <c r="H193"/>
  <c r="A176"/>
  <c r="A184"/>
  <c r="A188"/>
  <c r="A190"/>
  <c r="A20"/>
  <c r="A27"/>
  <c r="A34"/>
  <c r="A38"/>
  <c r="A40"/>
  <c r="A41"/>
  <c r="A44"/>
  <c r="A47"/>
  <c r="A48"/>
  <c r="A50"/>
  <c r="A51"/>
  <c r="A52"/>
  <c r="A54"/>
  <c r="A55"/>
  <c r="A56"/>
  <c r="A58"/>
  <c r="A60"/>
  <c r="A61"/>
  <c r="A63"/>
  <c r="A64"/>
  <c r="A65"/>
  <c r="A67"/>
  <c r="A68"/>
  <c r="A70"/>
  <c r="A71"/>
  <c r="A72"/>
  <c r="A75"/>
  <c r="A76"/>
  <c r="A78"/>
  <c r="A79"/>
  <c r="A81"/>
  <c r="A82"/>
  <c r="A84"/>
  <c r="A85"/>
  <c r="A86"/>
  <c r="A87"/>
  <c r="A89"/>
  <c r="A91"/>
  <c r="A92"/>
  <c r="A93"/>
  <c r="A94"/>
  <c r="A95"/>
  <c r="A97"/>
  <c r="A98"/>
  <c r="A99"/>
  <c r="A103"/>
  <c r="A104"/>
  <c r="A110"/>
  <c r="A116"/>
  <c r="A117"/>
  <c r="A127"/>
  <c r="A143"/>
  <c r="A152"/>
  <c r="A154"/>
  <c r="A162"/>
  <c r="A165"/>
  <c r="A166"/>
  <c r="A167"/>
  <c r="A168"/>
  <c r="A170"/>
  <c r="A171"/>
  <c r="A172"/>
  <c r="A173"/>
  <c r="A174"/>
  <c r="A175"/>
  <c r="A180"/>
  <c r="A181"/>
  <c r="A182"/>
  <c r="A183"/>
  <c r="A185"/>
  <c r="A186"/>
  <c r="A187"/>
  <c r="A189"/>
  <c r="A191"/>
  <c r="F192"/>
  <c r="E192"/>
  <c r="F225"/>
  <c r="F191"/>
  <c r="E191"/>
  <c r="H191"/>
  <c r="G190"/>
  <c r="F190"/>
  <c r="H190"/>
  <c r="G189"/>
  <c r="E189"/>
  <c r="H189"/>
  <c r="F188"/>
  <c r="E188"/>
  <c r="G188"/>
  <c r="F187"/>
  <c r="E187"/>
  <c r="H187"/>
  <c r="G186"/>
  <c r="F186"/>
  <c r="H186"/>
  <c r="G185"/>
  <c r="E185"/>
  <c r="H185"/>
  <c r="F184"/>
  <c r="E184"/>
  <c r="G184"/>
  <c r="F183"/>
  <c r="E183"/>
  <c r="H183"/>
  <c r="G182"/>
  <c r="F182"/>
  <c r="H182"/>
  <c r="G181"/>
  <c r="E181"/>
  <c r="H181"/>
  <c r="F180"/>
  <c r="E180"/>
  <c r="G180"/>
  <c r="H179"/>
  <c r="G179"/>
  <c r="F179"/>
  <c r="H178"/>
  <c r="G178"/>
  <c r="F178"/>
  <c r="H177"/>
  <c r="G177"/>
  <c r="F177"/>
  <c r="H176"/>
  <c r="G175"/>
  <c r="H175"/>
  <c r="G174"/>
  <c r="H174"/>
  <c r="G173"/>
  <c r="H172"/>
  <c r="G171"/>
  <c r="H171"/>
  <c r="G170"/>
  <c r="H170"/>
  <c r="H169"/>
  <c r="G169"/>
  <c r="G168"/>
  <c r="H167"/>
  <c r="H166"/>
  <c r="F165"/>
  <c r="H164"/>
  <c r="G164"/>
  <c r="H163"/>
  <c r="G163"/>
  <c r="H162"/>
  <c r="F162"/>
  <c r="G162"/>
  <c r="H161"/>
  <c r="G161"/>
  <c r="F161"/>
  <c r="H160"/>
  <c r="G160"/>
  <c r="H159"/>
  <c r="G159"/>
  <c r="H158"/>
  <c r="G158"/>
  <c r="H157"/>
  <c r="G157"/>
  <c r="H156"/>
  <c r="G156"/>
  <c r="H155"/>
  <c r="G155"/>
  <c r="H154"/>
  <c r="H153"/>
  <c r="G153"/>
  <c r="E152"/>
  <c r="H151"/>
  <c r="G151"/>
  <c r="H150"/>
  <c r="G150"/>
  <c r="H149"/>
  <c r="G149"/>
  <c r="H148"/>
  <c r="G148"/>
  <c r="E148"/>
  <c r="H147"/>
  <c r="G147"/>
  <c r="H146"/>
  <c r="G146"/>
  <c r="H145"/>
  <c r="G145"/>
  <c r="E145"/>
  <c r="H144"/>
  <c r="G144"/>
  <c r="F143"/>
  <c r="H142"/>
  <c r="G142"/>
  <c r="E142"/>
  <c r="H141"/>
  <c r="G141"/>
  <c r="E141"/>
  <c r="H140"/>
  <c r="G140"/>
  <c r="E140"/>
  <c r="H139"/>
  <c r="G139"/>
  <c r="E139"/>
  <c r="H138"/>
  <c r="G138"/>
  <c r="E138"/>
  <c r="H137"/>
  <c r="G137"/>
  <c r="E137"/>
  <c r="H136"/>
  <c r="G136"/>
  <c r="E136"/>
  <c r="H135"/>
  <c r="G135"/>
  <c r="E135"/>
  <c r="H134"/>
  <c r="G134"/>
  <c r="E134"/>
  <c r="H133"/>
  <c r="G133"/>
  <c r="E133"/>
  <c r="H132"/>
  <c r="G132"/>
  <c r="E132"/>
  <c r="H131"/>
  <c r="G131"/>
  <c r="E131"/>
  <c r="H130"/>
  <c r="G130"/>
  <c r="E130"/>
  <c r="H129"/>
  <c r="G129"/>
  <c r="F129"/>
  <c r="E129"/>
  <c r="H128"/>
  <c r="G128"/>
  <c r="G127"/>
  <c r="H126"/>
  <c r="G126"/>
  <c r="H125"/>
  <c r="G125"/>
  <c r="E125"/>
  <c r="H124"/>
  <c r="G124"/>
  <c r="E124"/>
  <c r="H123"/>
  <c r="G123"/>
  <c r="E123"/>
  <c r="H122"/>
  <c r="G122"/>
  <c r="H121"/>
  <c r="G121"/>
  <c r="E121"/>
  <c r="H120"/>
  <c r="G120"/>
  <c r="H119"/>
  <c r="G119"/>
  <c r="H118"/>
  <c r="G118"/>
  <c r="H117"/>
  <c r="E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H102"/>
  <c r="G102"/>
  <c r="H101"/>
  <c r="G101"/>
  <c r="H100"/>
  <c r="G100"/>
  <c r="H99"/>
  <c r="G97"/>
  <c r="H96"/>
  <c r="G96"/>
  <c r="H95"/>
  <c r="G92"/>
  <c r="G91"/>
  <c r="H91"/>
  <c r="H90"/>
  <c r="G90"/>
  <c r="H89"/>
  <c r="G89"/>
  <c r="H88"/>
  <c r="G88"/>
  <c r="H87"/>
  <c r="G87"/>
  <c r="H86"/>
  <c r="H85"/>
  <c r="G84"/>
  <c r="H84"/>
  <c r="H83"/>
  <c r="G83"/>
  <c r="H82"/>
  <c r="G81"/>
  <c r="H81"/>
  <c r="H80"/>
  <c r="G80"/>
  <c r="H78"/>
  <c r="H77"/>
  <c r="G77"/>
  <c r="H76"/>
  <c r="G75"/>
  <c r="H74"/>
  <c r="G74"/>
  <c r="H73"/>
  <c r="G73"/>
  <c r="G71"/>
  <c r="E71"/>
  <c r="H71"/>
  <c r="H69"/>
  <c r="G69"/>
  <c r="H66"/>
  <c r="G66"/>
  <c r="E66"/>
  <c r="H65"/>
  <c r="G64"/>
  <c r="H62"/>
  <c r="G62"/>
  <c r="G60"/>
  <c r="H60"/>
  <c r="H59"/>
  <c r="G59"/>
  <c r="H57"/>
  <c r="G57"/>
  <c r="H54"/>
  <c r="H53"/>
  <c r="G53"/>
  <c r="H52"/>
  <c r="H51"/>
  <c r="G51"/>
  <c r="H49"/>
  <c r="G49"/>
  <c r="G48"/>
  <c r="E48"/>
  <c r="H48"/>
  <c r="H46"/>
  <c r="G46"/>
  <c r="H45"/>
  <c r="G45"/>
  <c r="G44"/>
  <c r="H43"/>
  <c r="G43"/>
  <c r="H42"/>
  <c r="G42"/>
  <c r="E42"/>
  <c r="H39"/>
  <c r="G39"/>
  <c r="G38"/>
  <c r="H38"/>
  <c r="H37"/>
  <c r="G37"/>
  <c r="H36"/>
  <c r="G36"/>
  <c r="H35"/>
  <c r="G35"/>
  <c r="H33"/>
  <c r="G33"/>
  <c r="H32"/>
  <c r="G32"/>
  <c r="F32"/>
  <c r="E32"/>
  <c r="H31"/>
  <c r="G31"/>
  <c r="F31"/>
  <c r="E31"/>
  <c r="H30"/>
  <c r="G30"/>
  <c r="F30"/>
  <c r="E30"/>
  <c r="H29"/>
  <c r="G29"/>
  <c r="F29"/>
  <c r="E29"/>
  <c r="H28"/>
  <c r="G28"/>
  <c r="F28"/>
  <c r="H26"/>
  <c r="G26"/>
  <c r="F26"/>
  <c r="E26"/>
  <c r="H25"/>
  <c r="G25"/>
  <c r="F25"/>
  <c r="E25"/>
  <c r="H24"/>
  <c r="G24"/>
  <c r="F24"/>
  <c r="H23"/>
  <c r="G23"/>
  <c r="F23"/>
  <c r="H22"/>
  <c r="G22"/>
  <c r="F22"/>
  <c r="H21"/>
  <c r="G21"/>
  <c r="F21"/>
  <c r="F20"/>
  <c r="E20"/>
  <c r="H20"/>
  <c r="H19"/>
  <c r="G19"/>
  <c r="F19"/>
  <c r="H18"/>
  <c r="G18"/>
  <c r="F18"/>
  <c r="H17"/>
  <c r="G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E56"/>
  <c r="G56"/>
  <c r="F54"/>
  <c r="F53"/>
  <c r="E54"/>
  <c r="H70"/>
  <c r="G70"/>
  <c r="F70"/>
  <c r="H40"/>
  <c r="E43"/>
  <c r="G40"/>
  <c r="F38"/>
  <c r="E37"/>
  <c r="F40"/>
  <c r="E40"/>
  <c r="F39"/>
  <c r="E47"/>
  <c r="G47"/>
  <c r="F47"/>
  <c r="E58"/>
  <c r="G58"/>
  <c r="F58"/>
  <c r="H63"/>
  <c r="G63"/>
  <c r="E68"/>
  <c r="G68"/>
  <c r="F84"/>
  <c r="E170"/>
  <c r="E172"/>
  <c r="E174"/>
  <c r="E176"/>
  <c r="F204"/>
  <c r="E207"/>
  <c r="H285"/>
  <c r="F285"/>
  <c r="E285"/>
  <c r="H456"/>
  <c r="G456"/>
  <c r="H464"/>
  <c r="G464"/>
  <c r="H472"/>
  <c r="G472"/>
  <c r="E472"/>
  <c r="H524"/>
  <c r="G524"/>
  <c r="E524"/>
  <c r="H576"/>
  <c r="E633"/>
  <c r="E616"/>
  <c r="E612"/>
  <c r="E608"/>
  <c r="E604"/>
  <c r="E600"/>
  <c r="E596"/>
  <c r="E581"/>
  <c r="E572"/>
  <c r="E520"/>
  <c r="E631"/>
  <c r="G576"/>
  <c r="E557"/>
  <c r="H584"/>
  <c r="G584"/>
  <c r="H619"/>
  <c r="G619"/>
  <c r="H706"/>
  <c r="G706"/>
  <c r="E34"/>
  <c r="F50"/>
  <c r="F61"/>
  <c r="F82"/>
  <c r="G86"/>
  <c r="G95"/>
  <c r="F98"/>
  <c r="G154"/>
  <c r="F164"/>
  <c r="E165"/>
  <c r="F166"/>
  <c r="E167"/>
  <c r="E168"/>
  <c r="F172"/>
  <c r="F173"/>
  <c r="F176"/>
  <c r="F202"/>
  <c r="F203"/>
  <c r="F206"/>
  <c r="F207"/>
  <c r="F210"/>
  <c r="F212"/>
  <c r="F226"/>
  <c r="E235"/>
  <c r="G285"/>
  <c r="H347"/>
  <c r="F347"/>
  <c r="F348"/>
  <c r="E347"/>
  <c r="E380"/>
  <c r="G379"/>
  <c r="H386"/>
  <c r="F386"/>
  <c r="F388"/>
  <c r="F387"/>
  <c r="E386"/>
  <c r="F424"/>
  <c r="G420"/>
  <c r="F420"/>
  <c r="F418"/>
  <c r="E426"/>
  <c r="H444"/>
  <c r="G444"/>
  <c r="E444"/>
  <c r="F447"/>
  <c r="E456"/>
  <c r="E464"/>
  <c r="F472"/>
  <c r="G470"/>
  <c r="F475"/>
  <c r="H483"/>
  <c r="F483"/>
  <c r="H495"/>
  <c r="F495"/>
  <c r="G504"/>
  <c r="E702"/>
  <c r="F516"/>
  <c r="E516"/>
  <c r="H555"/>
  <c r="G555"/>
  <c r="G571"/>
  <c r="G603"/>
  <c r="F619"/>
  <c r="H908"/>
  <c r="G908"/>
  <c r="F17"/>
  <c r="G20"/>
  <c r="E33"/>
  <c r="G34"/>
  <c r="E45"/>
  <c r="E49"/>
  <c r="E51"/>
  <c r="F52"/>
  <c r="G54"/>
  <c r="F128"/>
  <c r="E65"/>
  <c r="E80"/>
  <c r="G76"/>
  <c r="G78"/>
  <c r="G82"/>
  <c r="F85"/>
  <c r="E87"/>
  <c r="F93"/>
  <c r="G103"/>
  <c r="G117"/>
  <c r="E119"/>
  <c r="E122"/>
  <c r="E126"/>
  <c r="E128"/>
  <c r="F130"/>
  <c r="F131"/>
  <c r="F132"/>
  <c r="F133"/>
  <c r="F134"/>
  <c r="F135"/>
  <c r="F136"/>
  <c r="F137"/>
  <c r="F138"/>
  <c r="F139"/>
  <c r="F140"/>
  <c r="F141"/>
  <c r="F142"/>
  <c r="E144"/>
  <c r="E161"/>
  <c r="F163"/>
  <c r="G165"/>
  <c r="G166"/>
  <c r="F167"/>
  <c r="F168"/>
  <c r="G172"/>
  <c r="H173"/>
  <c r="G176"/>
  <c r="H180"/>
  <c r="G183"/>
  <c r="H184"/>
  <c r="G187"/>
  <c r="H188"/>
  <c r="G191"/>
  <c r="H192"/>
  <c r="G195"/>
  <c r="H196"/>
  <c r="G200"/>
  <c r="H200"/>
  <c r="E201"/>
  <c r="G202"/>
  <c r="G204"/>
  <c r="H204"/>
  <c r="E205"/>
  <c r="G206"/>
  <c r="G208"/>
  <c r="H208"/>
  <c r="E209"/>
  <c r="G210"/>
  <c r="F220"/>
  <c r="H228"/>
  <c r="F228"/>
  <c r="G248"/>
  <c r="F248"/>
  <c r="H286"/>
  <c r="F286"/>
  <c r="E320"/>
  <c r="G318"/>
  <c r="G347"/>
  <c r="G357"/>
  <c r="G386"/>
  <c r="E388"/>
  <c r="E420"/>
  <c r="E427"/>
  <c r="H439"/>
  <c r="G439"/>
  <c r="F440"/>
  <c r="G442"/>
  <c r="E452"/>
  <c r="H460"/>
  <c r="G460"/>
  <c r="F467"/>
  <c r="H491"/>
  <c r="F491"/>
  <c r="F504"/>
  <c r="G502"/>
  <c r="G514"/>
  <c r="G536"/>
  <c r="H540"/>
  <c r="G540"/>
  <c r="H559"/>
  <c r="F559"/>
  <c r="E580"/>
  <c r="E584"/>
  <c r="H582"/>
  <c r="F591"/>
  <c r="F595"/>
  <c r="G599"/>
  <c r="G615"/>
  <c r="H623"/>
  <c r="G623"/>
  <c r="F627"/>
  <c r="H630"/>
  <c r="G630"/>
  <c r="H731"/>
  <c r="G731"/>
  <c r="H788"/>
  <c r="G788"/>
  <c r="F169"/>
  <c r="F171"/>
  <c r="E173"/>
  <c r="F175"/>
  <c r="F208"/>
  <c r="H419"/>
  <c r="G419"/>
  <c r="F419"/>
  <c r="E423"/>
  <c r="G423"/>
  <c r="H426"/>
  <c r="G426"/>
  <c r="F426"/>
  <c r="F468"/>
  <c r="G466"/>
  <c r="H504"/>
  <c r="E504"/>
  <c r="H573"/>
  <c r="E573"/>
  <c r="H638"/>
  <c r="F638"/>
  <c r="E21"/>
  <c r="E22"/>
  <c r="E23"/>
  <c r="E24"/>
  <c r="G52"/>
  <c r="F55"/>
  <c r="F59"/>
  <c r="E60"/>
  <c r="F64"/>
  <c r="G65"/>
  <c r="E67"/>
  <c r="E75"/>
  <c r="E79"/>
  <c r="F83"/>
  <c r="E84"/>
  <c r="F94"/>
  <c r="E112"/>
  <c r="E118"/>
  <c r="E162"/>
  <c r="H165"/>
  <c r="G167"/>
  <c r="H168"/>
  <c r="E177"/>
  <c r="E178"/>
  <c r="E179"/>
  <c r="E246"/>
  <c r="E247"/>
  <c r="E243"/>
  <c r="F224"/>
  <c r="F221"/>
  <c r="F218"/>
  <c r="H199"/>
  <c r="G199"/>
  <c r="E200"/>
  <c r="G201"/>
  <c r="H203"/>
  <c r="G203"/>
  <c r="E204"/>
  <c r="G205"/>
  <c r="H207"/>
  <c r="G207"/>
  <c r="E208"/>
  <c r="G209"/>
  <c r="F214"/>
  <c r="F217"/>
  <c r="F222"/>
  <c r="E245"/>
  <c r="G268"/>
  <c r="E266"/>
  <c r="E271"/>
  <c r="F268"/>
  <c r="E267"/>
  <c r="E348"/>
  <c r="H382"/>
  <c r="G382"/>
  <c r="H425"/>
  <c r="G425"/>
  <c r="F425"/>
  <c r="F427"/>
  <c r="F428"/>
  <c r="H451"/>
  <c r="G451"/>
  <c r="H455"/>
  <c r="G455"/>
  <c r="F455"/>
  <c r="E458"/>
  <c r="E460"/>
  <c r="H468"/>
  <c r="G468"/>
  <c r="E468"/>
  <c r="F471"/>
  <c r="F479"/>
  <c r="E496"/>
  <c r="F499"/>
  <c r="E508"/>
  <c r="H523"/>
  <c r="F523"/>
  <c r="H567"/>
  <c r="G567"/>
  <c r="F575"/>
  <c r="E589"/>
  <c r="F624"/>
  <c r="F629"/>
  <c r="E630"/>
  <c r="F655"/>
  <c r="E647"/>
  <c r="H692"/>
  <c r="G692"/>
  <c r="H732"/>
  <c r="G732"/>
  <c r="E239"/>
  <c r="E312"/>
  <c r="E384"/>
  <c r="F384"/>
  <c r="E450"/>
  <c r="F476"/>
  <c r="F480"/>
  <c r="F487"/>
  <c r="H500"/>
  <c r="E500"/>
  <c r="H515"/>
  <c r="F515"/>
  <c r="F524"/>
  <c r="H544"/>
  <c r="G544"/>
  <c r="H564"/>
  <c r="G564"/>
  <c r="F576"/>
  <c r="H579"/>
  <c r="G579"/>
  <c r="H588"/>
  <c r="E588"/>
  <c r="E622"/>
  <c r="G704"/>
  <c r="H704"/>
  <c r="F709"/>
  <c r="H748"/>
  <c r="G748"/>
  <c r="G954"/>
  <c r="H954"/>
  <c r="H1002"/>
  <c r="G1002"/>
  <c r="E1143"/>
  <c r="F1152"/>
  <c r="F1151"/>
  <c r="F1150"/>
  <c r="E1148"/>
  <c r="E1147"/>
  <c r="E1146"/>
  <c r="E1145"/>
  <c r="F1140"/>
  <c r="F1136"/>
  <c r="F1126"/>
  <c r="F1125"/>
  <c r="F1124"/>
  <c r="F1123"/>
  <c r="F1122"/>
  <c r="F1121"/>
  <c r="F1120"/>
  <c r="F1109"/>
  <c r="F1108"/>
  <c r="F1107"/>
  <c r="F1106"/>
  <c r="F1105"/>
  <c r="E1103"/>
  <c r="E1102"/>
  <c r="E1101"/>
  <c r="E1100"/>
  <c r="E1099"/>
  <c r="E1098"/>
  <c r="E1097"/>
  <c r="E1096"/>
  <c r="E1095"/>
  <c r="E1094"/>
  <c r="E1093"/>
  <c r="E1092"/>
  <c r="E1091"/>
  <c r="E1090"/>
  <c r="E1152"/>
  <c r="E1151"/>
  <c r="E1150"/>
  <c r="F1141"/>
  <c r="F1137"/>
  <c r="F1133"/>
  <c r="E1129"/>
  <c r="F1149"/>
  <c r="F1144"/>
  <c r="F1142"/>
  <c r="F1138"/>
  <c r="F1134"/>
  <c r="F1119"/>
  <c r="F1104"/>
  <c r="F1088"/>
  <c r="F1146"/>
  <c r="E1126"/>
  <c r="E1122"/>
  <c r="F1117"/>
  <c r="E1107"/>
  <c r="F1100"/>
  <c r="F1096"/>
  <c r="F1092"/>
  <c r="E1088"/>
  <c r="F1087"/>
  <c r="F1086"/>
  <c r="F1085"/>
  <c r="F1084"/>
  <c r="F1083"/>
  <c r="F1082"/>
  <c r="F1081"/>
  <c r="F1080"/>
  <c r="F1079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E1046"/>
  <c r="F1032"/>
  <c r="F1031"/>
  <c r="F1030"/>
  <c r="F1029"/>
  <c r="F1028"/>
  <c r="F1027"/>
  <c r="E1149"/>
  <c r="F1148"/>
  <c r="F1139"/>
  <c r="E1124"/>
  <c r="E1120"/>
  <c r="E1113"/>
  <c r="E1109"/>
  <c r="E1105"/>
  <c r="F1102"/>
  <c r="F1098"/>
  <c r="F1094"/>
  <c r="F1090"/>
  <c r="E1089"/>
  <c r="E1044"/>
  <c r="E1043"/>
  <c r="E1042"/>
  <c r="E1041"/>
  <c r="E1040"/>
  <c r="E1039"/>
  <c r="E1038"/>
  <c r="E1037"/>
  <c r="E1036"/>
  <c r="E1035"/>
  <c r="E1034"/>
  <c r="F1145"/>
  <c r="F1135"/>
  <c r="E1125"/>
  <c r="E1121"/>
  <c r="E1119"/>
  <c r="F1118"/>
  <c r="F1093"/>
  <c r="F1101"/>
  <c r="E1106"/>
  <c r="F1143"/>
  <c r="E1144"/>
  <c r="E234"/>
  <c r="E311"/>
  <c r="F312"/>
  <c r="F364"/>
  <c r="F368"/>
  <c r="F370"/>
  <c r="F371"/>
  <c r="F372"/>
  <c r="F373"/>
  <c r="F374"/>
  <c r="F375"/>
  <c r="E376"/>
  <c r="F383"/>
  <c r="F443"/>
  <c r="E448"/>
  <c r="G450"/>
  <c r="F459"/>
  <c r="G459"/>
  <c r="F463"/>
  <c r="G474"/>
  <c r="E476"/>
  <c r="G478"/>
  <c r="E480"/>
  <c r="F484"/>
  <c r="F488"/>
  <c r="E488"/>
  <c r="F492"/>
  <c r="F496"/>
  <c r="H496"/>
  <c r="G496"/>
  <c r="F500"/>
  <c r="G498"/>
  <c r="G500"/>
  <c r="F503"/>
  <c r="F507"/>
  <c r="F511"/>
  <c r="F520"/>
  <c r="G522"/>
  <c r="H528"/>
  <c r="G528"/>
  <c r="E556"/>
  <c r="F560"/>
  <c r="G560"/>
  <c r="G562"/>
  <c r="E564"/>
  <c r="H570"/>
  <c r="H575"/>
  <c r="G575"/>
  <c r="E577"/>
  <c r="H577"/>
  <c r="G583"/>
  <c r="G586"/>
  <c r="G588"/>
  <c r="E620"/>
  <c r="G622"/>
  <c r="E637"/>
  <c r="G637"/>
  <c r="H660"/>
  <c r="E660"/>
  <c r="H683"/>
  <c r="G683"/>
  <c r="H749"/>
  <c r="G749"/>
  <c r="H851"/>
  <c r="H926"/>
  <c r="G926"/>
  <c r="H1033"/>
  <c r="E1033"/>
  <c r="E1066"/>
  <c r="E1070"/>
  <c r="E1074"/>
  <c r="E1079"/>
  <c r="E1083"/>
  <c r="E1087"/>
  <c r="G1088"/>
  <c r="F1095"/>
  <c r="F1103"/>
  <c r="E1104"/>
  <c r="E1108"/>
  <c r="E1123"/>
  <c r="E1110"/>
  <c r="F508"/>
  <c r="F512"/>
  <c r="F519"/>
  <c r="E561"/>
  <c r="E568"/>
  <c r="F592"/>
  <c r="E598"/>
  <c r="E606"/>
  <c r="E614"/>
  <c r="F625"/>
  <c r="F628"/>
  <c r="E632"/>
  <c r="E641"/>
  <c r="E645"/>
  <c r="E653"/>
  <c r="F659"/>
  <c r="F665"/>
  <c r="E679"/>
  <c r="H1183"/>
  <c r="G1183"/>
  <c r="H1220"/>
  <c r="G1220"/>
  <c r="F1221"/>
  <c r="F661"/>
  <c r="F673"/>
  <c r="F1256"/>
  <c r="E1320"/>
  <c r="E1327"/>
  <c r="E1329"/>
  <c r="E1171"/>
  <c r="E1198"/>
  <c r="G1223"/>
  <c r="F1227"/>
  <c r="H1248"/>
  <c r="F1257"/>
  <c r="F1284"/>
  <c r="E1287"/>
  <c r="F1295"/>
  <c r="F1313"/>
  <c r="G1315"/>
  <c r="F1319"/>
  <c r="E1321"/>
  <c r="F1324"/>
  <c r="G1329"/>
  <c r="G1336"/>
  <c r="G1341"/>
  <c r="G1346"/>
  <c r="G1349"/>
  <c r="G1356"/>
  <c r="G1361"/>
  <c r="E1186"/>
  <c r="F1220"/>
  <c r="E1222"/>
  <c r="E1265"/>
  <c r="G1287"/>
  <c r="E1292"/>
  <c r="G1313"/>
  <c r="G1319"/>
  <c r="E1323"/>
  <c r="G1324"/>
  <c r="E1335"/>
  <c r="E1340"/>
  <c r="E1355"/>
  <c r="E1360"/>
  <c r="E1118"/>
  <c r="G1117"/>
  <c r="F1155"/>
  <c r="F1156"/>
  <c r="F1157"/>
  <c r="F1158"/>
  <c r="F1159"/>
  <c r="F1160"/>
  <c r="F1161"/>
  <c r="F1162"/>
  <c r="F1163"/>
  <c r="F1179"/>
  <c r="H1184"/>
  <c r="E1218"/>
  <c r="E1221"/>
  <c r="F1229"/>
  <c r="E1230"/>
  <c r="G1236"/>
  <c r="F1244"/>
  <c r="E1247"/>
  <c r="G1249"/>
  <c r="F1251"/>
  <c r="G1262"/>
  <c r="F1283"/>
  <c r="F1290"/>
  <c r="E1291"/>
  <c r="F1293"/>
  <c r="F1314"/>
  <c r="E1315"/>
  <c r="G1323"/>
  <c r="F1325"/>
  <c r="E1326"/>
  <c r="G1332"/>
  <c r="G1335"/>
  <c r="G1340"/>
  <c r="G1345"/>
  <c r="G1350"/>
  <c r="G1355"/>
  <c r="G1360"/>
  <c r="G1365"/>
  <c r="H61"/>
  <c r="H72"/>
  <c r="F77"/>
  <c r="E96"/>
  <c r="F100"/>
  <c r="F155"/>
  <c r="F158"/>
  <c r="E28"/>
  <c r="H34"/>
  <c r="E41"/>
  <c r="F48"/>
  <c r="E50"/>
  <c r="F27"/>
  <c r="F33"/>
  <c r="E35"/>
  <c r="E36"/>
  <c r="F41"/>
  <c r="F43"/>
  <c r="E44"/>
  <c r="E46"/>
  <c r="H47"/>
  <c r="E57"/>
  <c r="H58"/>
  <c r="F62"/>
  <c r="E63"/>
  <c r="H64"/>
  <c r="F67"/>
  <c r="E69"/>
  <c r="F72"/>
  <c r="F74"/>
  <c r="F79"/>
  <c r="E81"/>
  <c r="E86"/>
  <c r="E3"/>
  <c r="E4"/>
  <c r="E5"/>
  <c r="E6"/>
  <c r="E7"/>
  <c r="E8"/>
  <c r="E9"/>
  <c r="E10"/>
  <c r="E11"/>
  <c r="E12"/>
  <c r="E13"/>
  <c r="E14"/>
  <c r="E15"/>
  <c r="E16"/>
  <c r="E17"/>
  <c r="E18"/>
  <c r="E19"/>
  <c r="G27"/>
  <c r="F34"/>
  <c r="F35"/>
  <c r="F36"/>
  <c r="F37"/>
  <c r="E38"/>
  <c r="E39"/>
  <c r="G41"/>
  <c r="F44"/>
  <c r="F45"/>
  <c r="F46"/>
  <c r="G50"/>
  <c r="F51"/>
  <c r="E52"/>
  <c r="E53"/>
  <c r="G55"/>
  <c r="F56"/>
  <c r="F57"/>
  <c r="E59"/>
  <c r="G61"/>
  <c r="F63"/>
  <c r="E64"/>
  <c r="G67"/>
  <c r="F68"/>
  <c r="F69"/>
  <c r="E70"/>
  <c r="G72"/>
  <c r="F75"/>
  <c r="E76"/>
  <c r="E77"/>
  <c r="G79"/>
  <c r="F81"/>
  <c r="E82"/>
  <c r="E83"/>
  <c r="G85"/>
  <c r="F86"/>
  <c r="H92"/>
  <c r="H93"/>
  <c r="H94"/>
  <c r="H97"/>
  <c r="H98"/>
  <c r="F101"/>
  <c r="F103"/>
  <c r="F104"/>
  <c r="E113"/>
  <c r="H116"/>
  <c r="H127"/>
  <c r="H143"/>
  <c r="E149"/>
  <c r="H152"/>
  <c r="E155"/>
  <c r="E156"/>
  <c r="E157"/>
  <c r="E158"/>
  <c r="E159"/>
  <c r="E160"/>
  <c r="E163"/>
  <c r="E164"/>
  <c r="E166"/>
  <c r="E169"/>
  <c r="F170"/>
  <c r="E171"/>
  <c r="F174"/>
  <c r="E175"/>
  <c r="F181"/>
  <c r="E182"/>
  <c r="F185"/>
  <c r="E186"/>
  <c r="F189"/>
  <c r="E190"/>
  <c r="F256"/>
  <c r="E241"/>
  <c r="E240"/>
  <c r="F238"/>
  <c r="F237"/>
  <c r="F236"/>
  <c r="F235"/>
  <c r="F234"/>
  <c r="F233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G192"/>
  <c r="E153"/>
  <c r="F151"/>
  <c r="F150"/>
  <c r="F149"/>
  <c r="F148"/>
  <c r="F147"/>
  <c r="F146"/>
  <c r="F145"/>
  <c r="F144"/>
  <c r="F193"/>
  <c r="E194"/>
  <c r="F197"/>
  <c r="E198"/>
  <c r="F201"/>
  <c r="E202"/>
  <c r="F205"/>
  <c r="E206"/>
  <c r="F209"/>
  <c r="E210"/>
  <c r="F211"/>
  <c r="F215"/>
  <c r="F219"/>
  <c r="F223"/>
  <c r="F227"/>
  <c r="E228"/>
  <c r="F229"/>
  <c r="E230"/>
  <c r="F231"/>
  <c r="E232"/>
  <c r="E236"/>
  <c r="H239"/>
  <c r="F241"/>
  <c r="E242"/>
  <c r="F243"/>
  <c r="F244"/>
  <c r="F245"/>
  <c r="F246"/>
  <c r="F247"/>
  <c r="E248"/>
  <c r="F249"/>
  <c r="F250"/>
  <c r="F251"/>
  <c r="F252"/>
  <c r="F253"/>
  <c r="F254"/>
  <c r="E255"/>
  <c r="E269"/>
  <c r="E268"/>
  <c r="F267"/>
  <c r="F266"/>
  <c r="F269"/>
  <c r="E270"/>
  <c r="F271"/>
  <c r="F272"/>
  <c r="E273"/>
  <c r="F274"/>
  <c r="F275"/>
  <c r="E278"/>
  <c r="H282"/>
  <c r="E286"/>
  <c r="F287"/>
  <c r="F430"/>
  <c r="F429"/>
  <c r="E430"/>
  <c r="E429"/>
  <c r="G429"/>
  <c r="H457"/>
  <c r="E474"/>
  <c r="F473"/>
  <c r="E473"/>
  <c r="G473"/>
  <c r="H485"/>
  <c r="E490"/>
  <c r="F489"/>
  <c r="E489"/>
  <c r="G489"/>
  <c r="E506"/>
  <c r="F505"/>
  <c r="E505"/>
  <c r="G505"/>
  <c r="H517"/>
  <c r="E522"/>
  <c r="F521"/>
  <c r="E521"/>
  <c r="G521"/>
  <c r="E531"/>
  <c r="G531"/>
  <c r="F531"/>
  <c r="H531"/>
  <c r="F534"/>
  <c r="F536"/>
  <c r="G534"/>
  <c r="E536"/>
  <c r="E534"/>
  <c r="H534"/>
  <c r="G537"/>
  <c r="F537"/>
  <c r="E537"/>
  <c r="H537"/>
  <c r="E547"/>
  <c r="G547"/>
  <c r="F547"/>
  <c r="H547"/>
  <c r="F550"/>
  <c r="F552"/>
  <c r="G550"/>
  <c r="E552"/>
  <c r="E550"/>
  <c r="H550"/>
  <c r="F553"/>
  <c r="G553"/>
  <c r="H553"/>
  <c r="E553"/>
  <c r="F569"/>
  <c r="G569"/>
  <c r="H569"/>
  <c r="E569"/>
  <c r="F585"/>
  <c r="G585"/>
  <c r="H585"/>
  <c r="E585"/>
  <c r="F76"/>
  <c r="H79"/>
  <c r="F159"/>
  <c r="F240"/>
  <c r="E284"/>
  <c r="E283"/>
  <c r="E282"/>
  <c r="F283"/>
  <c r="F316"/>
  <c r="F315"/>
  <c r="E316"/>
  <c r="E315"/>
  <c r="G315"/>
  <c r="F352"/>
  <c r="F351"/>
  <c r="E352"/>
  <c r="E351"/>
  <c r="G351"/>
  <c r="F445"/>
  <c r="E445"/>
  <c r="G445"/>
  <c r="F453"/>
  <c r="E453"/>
  <c r="G453"/>
  <c r="F461"/>
  <c r="E461"/>
  <c r="G461"/>
  <c r="E478"/>
  <c r="F477"/>
  <c r="E477"/>
  <c r="G477"/>
  <c r="E494"/>
  <c r="F493"/>
  <c r="E493"/>
  <c r="G493"/>
  <c r="E510"/>
  <c r="F509"/>
  <c r="E509"/>
  <c r="G509"/>
  <c r="G525"/>
  <c r="F525"/>
  <c r="E525"/>
  <c r="H525"/>
  <c r="E535"/>
  <c r="G535"/>
  <c r="F535"/>
  <c r="H535"/>
  <c r="F538"/>
  <c r="F540"/>
  <c r="G538"/>
  <c r="E540"/>
  <c r="E538"/>
  <c r="H538"/>
  <c r="G541"/>
  <c r="F541"/>
  <c r="E541"/>
  <c r="H541"/>
  <c r="E551"/>
  <c r="G551"/>
  <c r="F551"/>
  <c r="H551"/>
  <c r="H27"/>
  <c r="H41"/>
  <c r="H50"/>
  <c r="H67"/>
  <c r="E78"/>
  <c r="E99"/>
  <c r="E120"/>
  <c r="F153"/>
  <c r="F156"/>
  <c r="F160"/>
  <c r="F49"/>
  <c r="E55"/>
  <c r="H56"/>
  <c r="F60"/>
  <c r="E61"/>
  <c r="E62"/>
  <c r="F65"/>
  <c r="F66"/>
  <c r="H68"/>
  <c r="F71"/>
  <c r="E72"/>
  <c r="E73"/>
  <c r="E74"/>
  <c r="H75"/>
  <c r="F78"/>
  <c r="E85"/>
  <c r="E89"/>
  <c r="F90"/>
  <c r="E91"/>
  <c r="E92"/>
  <c r="E93"/>
  <c r="E95"/>
  <c r="F96"/>
  <c r="E97"/>
  <c r="E98"/>
  <c r="F99"/>
  <c r="E105"/>
  <c r="E106"/>
  <c r="E107"/>
  <c r="E108"/>
  <c r="E109"/>
  <c r="F110"/>
  <c r="E111"/>
  <c r="E115"/>
  <c r="F116"/>
  <c r="E117"/>
  <c r="F118"/>
  <c r="F119"/>
  <c r="F120"/>
  <c r="F121"/>
  <c r="F122"/>
  <c r="F123"/>
  <c r="F124"/>
  <c r="F125"/>
  <c r="F126"/>
  <c r="E127"/>
  <c r="E143"/>
  <c r="E147"/>
  <c r="E151"/>
  <c r="F152"/>
  <c r="F154"/>
  <c r="H230"/>
  <c r="H232"/>
  <c r="E238"/>
  <c r="F239"/>
  <c r="H248"/>
  <c r="H273"/>
  <c r="H278"/>
  <c r="F282"/>
  <c r="H315"/>
  <c r="H351"/>
  <c r="H445"/>
  <c r="H453"/>
  <c r="H461"/>
  <c r="E466"/>
  <c r="F465"/>
  <c r="E465"/>
  <c r="G465"/>
  <c r="H477"/>
  <c r="E482"/>
  <c r="F481"/>
  <c r="E481"/>
  <c r="G481"/>
  <c r="H493"/>
  <c r="E498"/>
  <c r="F497"/>
  <c r="E497"/>
  <c r="G497"/>
  <c r="H509"/>
  <c r="E514"/>
  <c r="F513"/>
  <c r="E513"/>
  <c r="G513"/>
  <c r="F526"/>
  <c r="F528"/>
  <c r="G526"/>
  <c r="E528"/>
  <c r="E526"/>
  <c r="H526"/>
  <c r="G529"/>
  <c r="F529"/>
  <c r="E529"/>
  <c r="H529"/>
  <c r="E539"/>
  <c r="G539"/>
  <c r="F539"/>
  <c r="H539"/>
  <c r="F542"/>
  <c r="F544"/>
  <c r="G542"/>
  <c r="E544"/>
  <c r="E542"/>
  <c r="H542"/>
  <c r="G545"/>
  <c r="F545"/>
  <c r="E545"/>
  <c r="H545"/>
  <c r="H55"/>
  <c r="E94"/>
  <c r="E154"/>
  <c r="F157"/>
  <c r="E27"/>
  <c r="H44"/>
  <c r="F42"/>
  <c r="F115"/>
  <c r="F114"/>
  <c r="F113"/>
  <c r="F112"/>
  <c r="F111"/>
  <c r="E102"/>
  <c r="E101"/>
  <c r="E100"/>
  <c r="E90"/>
  <c r="F88"/>
  <c r="F73"/>
  <c r="F80"/>
  <c r="F87"/>
  <c r="E88"/>
  <c r="F89"/>
  <c r="F91"/>
  <c r="F92"/>
  <c r="G93"/>
  <c r="G94"/>
  <c r="F95"/>
  <c r="F97"/>
  <c r="G98"/>
  <c r="G99"/>
  <c r="F102"/>
  <c r="E103"/>
  <c r="E104"/>
  <c r="F105"/>
  <c r="F106"/>
  <c r="F107"/>
  <c r="F108"/>
  <c r="F109"/>
  <c r="E110"/>
  <c r="E114"/>
  <c r="G116"/>
  <c r="F117"/>
  <c r="F127"/>
  <c r="G143"/>
  <c r="E146"/>
  <c r="E150"/>
  <c r="G152"/>
  <c r="E231"/>
  <c r="F232"/>
  <c r="E233"/>
  <c r="E237"/>
  <c r="G239"/>
  <c r="E249"/>
  <c r="E250"/>
  <c r="E251"/>
  <c r="E252"/>
  <c r="E253"/>
  <c r="E254"/>
  <c r="F255"/>
  <c r="E256"/>
  <c r="E274"/>
  <c r="E275"/>
  <c r="F280"/>
  <c r="F279"/>
  <c r="F278"/>
  <c r="E279"/>
  <c r="G282"/>
  <c r="F288"/>
  <c r="G286"/>
  <c r="E287"/>
  <c r="E288"/>
  <c r="F378"/>
  <c r="F377"/>
  <c r="E378"/>
  <c r="E377"/>
  <c r="G377"/>
  <c r="F397"/>
  <c r="E398"/>
  <c r="E397"/>
  <c r="G397"/>
  <c r="E424"/>
  <c r="F422"/>
  <c r="E422"/>
  <c r="G422"/>
  <c r="F441"/>
  <c r="E441"/>
  <c r="G441"/>
  <c r="E446"/>
  <c r="F449"/>
  <c r="E449"/>
  <c r="G449"/>
  <c r="E454"/>
  <c r="F457"/>
  <c r="E457"/>
  <c r="G457"/>
  <c r="E462"/>
  <c r="E470"/>
  <c r="F469"/>
  <c r="E469"/>
  <c r="G469"/>
  <c r="E486"/>
  <c r="F485"/>
  <c r="E485"/>
  <c r="G485"/>
  <c r="E502"/>
  <c r="F501"/>
  <c r="E501"/>
  <c r="G501"/>
  <c r="E518"/>
  <c r="F517"/>
  <c r="E517"/>
  <c r="G517"/>
  <c r="E527"/>
  <c r="G527"/>
  <c r="F527"/>
  <c r="H527"/>
  <c r="F530"/>
  <c r="F532"/>
  <c r="G530"/>
  <c r="E532"/>
  <c r="E530"/>
  <c r="H530"/>
  <c r="G533"/>
  <c r="F533"/>
  <c r="E533"/>
  <c r="H533"/>
  <c r="E543"/>
  <c r="G543"/>
  <c r="F543"/>
  <c r="H543"/>
  <c r="F546"/>
  <c r="F548"/>
  <c r="G546"/>
  <c r="E548"/>
  <c r="E546"/>
  <c r="H546"/>
  <c r="G549"/>
  <c r="F549"/>
  <c r="E549"/>
  <c r="H549"/>
  <c r="E558"/>
  <c r="F558"/>
  <c r="H558"/>
  <c r="G558"/>
  <c r="E574"/>
  <c r="F574"/>
  <c r="H574"/>
  <c r="G574"/>
  <c r="E590"/>
  <c r="F590"/>
  <c r="H590"/>
  <c r="G590"/>
  <c r="F601"/>
  <c r="E601"/>
  <c r="G601"/>
  <c r="F603"/>
  <c r="H601"/>
  <c r="F609"/>
  <c r="E609"/>
  <c r="G609"/>
  <c r="F611"/>
  <c r="H609"/>
  <c r="F617"/>
  <c r="E617"/>
  <c r="G617"/>
  <c r="H617"/>
  <c r="F642"/>
  <c r="E642"/>
  <c r="G642"/>
  <c r="H642"/>
  <c r="F750"/>
  <c r="G750"/>
  <c r="H750"/>
  <c r="E750"/>
  <c r="F305"/>
  <c r="F306"/>
  <c r="E310"/>
  <c r="F318"/>
  <c r="F319"/>
  <c r="F320"/>
  <c r="E341"/>
  <c r="E342"/>
  <c r="F357"/>
  <c r="F358"/>
  <c r="F359"/>
  <c r="E360"/>
  <c r="E361"/>
  <c r="E362"/>
  <c r="E363"/>
  <c r="E364"/>
  <c r="E365"/>
  <c r="E366"/>
  <c r="E367"/>
  <c r="E368"/>
  <c r="H376"/>
  <c r="F379"/>
  <c r="F380"/>
  <c r="F381"/>
  <c r="E382"/>
  <c r="E383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E419"/>
  <c r="H420"/>
  <c r="F423"/>
  <c r="E425"/>
  <c r="F437"/>
  <c r="F438"/>
  <c r="E439"/>
  <c r="F442"/>
  <c r="E443"/>
  <c r="F446"/>
  <c r="E447"/>
  <c r="F450"/>
  <c r="E451"/>
  <c r="F454"/>
  <c r="E455"/>
  <c r="F458"/>
  <c r="E459"/>
  <c r="F462"/>
  <c r="E463"/>
  <c r="F466"/>
  <c r="E467"/>
  <c r="F470"/>
  <c r="E471"/>
  <c r="F474"/>
  <c r="E475"/>
  <c r="F478"/>
  <c r="E479"/>
  <c r="F482"/>
  <c r="E483"/>
  <c r="F486"/>
  <c r="E487"/>
  <c r="F490"/>
  <c r="E491"/>
  <c r="F494"/>
  <c r="E495"/>
  <c r="F498"/>
  <c r="E499"/>
  <c r="F502"/>
  <c r="E503"/>
  <c r="F506"/>
  <c r="E507"/>
  <c r="F510"/>
  <c r="E511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F1001"/>
  <c r="F1000"/>
  <c r="F999"/>
  <c r="F998"/>
  <c r="F997"/>
  <c r="E1001"/>
  <c r="E1000"/>
  <c r="E999"/>
  <c r="E998"/>
  <c r="E997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E828"/>
  <c r="E827"/>
  <c r="E826"/>
  <c r="E825"/>
  <c r="F1022"/>
  <c r="F1018"/>
  <c r="F1014"/>
  <c r="F1010"/>
  <c r="F1006"/>
  <c r="E995"/>
  <c r="E991"/>
  <c r="E987"/>
  <c r="E983"/>
  <c r="E979"/>
  <c r="E975"/>
  <c r="E971"/>
  <c r="E967"/>
  <c r="E964"/>
  <c r="F963"/>
  <c r="F962"/>
  <c r="F961"/>
  <c r="F960"/>
  <c r="F959"/>
  <c r="F958"/>
  <c r="F957"/>
  <c r="F956"/>
  <c r="F955"/>
  <c r="E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E926"/>
  <c r="F925"/>
  <c r="F921"/>
  <c r="F917"/>
  <c r="F913"/>
  <c r="F909"/>
  <c r="E904"/>
  <c r="E900"/>
  <c r="E896"/>
  <c r="E892"/>
  <c r="E888"/>
  <c r="E884"/>
  <c r="F883"/>
  <c r="F882"/>
  <c r="F881"/>
  <c r="F880"/>
  <c r="F879"/>
  <c r="F878"/>
  <c r="F877"/>
  <c r="F876"/>
  <c r="F875"/>
  <c r="F874"/>
  <c r="F873"/>
  <c r="F872"/>
  <c r="F871"/>
  <c r="F870"/>
  <c r="F869"/>
  <c r="E868"/>
  <c r="F867"/>
  <c r="F866"/>
  <c r="F865"/>
  <c r="F864"/>
  <c r="F863"/>
  <c r="F862"/>
  <c r="F861"/>
  <c r="F860"/>
  <c r="F859"/>
  <c r="F858"/>
  <c r="F857"/>
  <c r="F856"/>
  <c r="F855"/>
  <c r="F854"/>
  <c r="F853"/>
  <c r="E852"/>
  <c r="F851"/>
  <c r="E850"/>
  <c r="F849"/>
  <c r="F848"/>
  <c r="F847"/>
  <c r="F846"/>
  <c r="F845"/>
  <c r="F844"/>
  <c r="F843"/>
  <c r="F842"/>
  <c r="F841"/>
  <c r="F840"/>
  <c r="F839"/>
  <c r="F838"/>
  <c r="F837"/>
  <c r="E836"/>
  <c r="F835"/>
  <c r="F834"/>
  <c r="F833"/>
  <c r="F832"/>
  <c r="F831"/>
  <c r="F830"/>
  <c r="E829"/>
  <c r="F828"/>
  <c r="E815"/>
  <c r="E814"/>
  <c r="F813"/>
  <c r="F812"/>
  <c r="F811"/>
  <c r="F810"/>
  <c r="F809"/>
  <c r="F808"/>
  <c r="F807"/>
  <c r="F806"/>
  <c r="F805"/>
  <c r="F804"/>
  <c r="E792"/>
  <c r="E791"/>
  <c r="E790"/>
  <c r="E789"/>
  <c r="E788"/>
  <c r="F787"/>
  <c r="F786"/>
  <c r="F785"/>
  <c r="E778"/>
  <c r="E777"/>
  <c r="E776"/>
  <c r="F1023"/>
  <c r="F1019"/>
  <c r="F1015"/>
  <c r="F1011"/>
  <c r="F1007"/>
  <c r="F1003"/>
  <c r="E992"/>
  <c r="E988"/>
  <c r="E984"/>
  <c r="E980"/>
  <c r="E976"/>
  <c r="E972"/>
  <c r="E968"/>
  <c r="E963"/>
  <c r="E962"/>
  <c r="E961"/>
  <c r="E960"/>
  <c r="E959"/>
  <c r="E958"/>
  <c r="E957"/>
  <c r="E956"/>
  <c r="E955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F922"/>
  <c r="F918"/>
  <c r="F914"/>
  <c r="F910"/>
  <c r="E905"/>
  <c r="E901"/>
  <c r="E897"/>
  <c r="E893"/>
  <c r="E889"/>
  <c r="E885"/>
  <c r="E883"/>
  <c r="E882"/>
  <c r="E881"/>
  <c r="E880"/>
  <c r="E879"/>
  <c r="E878"/>
  <c r="E877"/>
  <c r="E876"/>
  <c r="E875"/>
  <c r="E874"/>
  <c r="E873"/>
  <c r="E872"/>
  <c r="E871"/>
  <c r="E870"/>
  <c r="E869"/>
  <c r="E867"/>
  <c r="E866"/>
  <c r="E865"/>
  <c r="E864"/>
  <c r="E863"/>
  <c r="E862"/>
  <c r="E861"/>
  <c r="E860"/>
  <c r="E859"/>
  <c r="E858"/>
  <c r="E857"/>
  <c r="E856"/>
  <c r="E855"/>
  <c r="E854"/>
  <c r="E853"/>
  <c r="E849"/>
  <c r="E848"/>
  <c r="E847"/>
  <c r="E846"/>
  <c r="E845"/>
  <c r="E844"/>
  <c r="E843"/>
  <c r="E842"/>
  <c r="E841"/>
  <c r="E840"/>
  <c r="E839"/>
  <c r="E838"/>
  <c r="E837"/>
  <c r="E835"/>
  <c r="E834"/>
  <c r="E833"/>
  <c r="E832"/>
  <c r="E831"/>
  <c r="E830"/>
  <c r="F825"/>
  <c r="E813"/>
  <c r="E812"/>
  <c r="E811"/>
  <c r="E810"/>
  <c r="E809"/>
  <c r="E808"/>
  <c r="E807"/>
  <c r="E806"/>
  <c r="E805"/>
  <c r="E804"/>
  <c r="F802"/>
  <c r="F801"/>
  <c r="F800"/>
  <c r="F799"/>
  <c r="F798"/>
  <c r="F797"/>
  <c r="F796"/>
  <c r="F795"/>
  <c r="E787"/>
  <c r="E786"/>
  <c r="E785"/>
  <c r="E767"/>
  <c r="E766"/>
  <c r="E765"/>
  <c r="E764"/>
  <c r="E763"/>
  <c r="E762"/>
  <c r="F1024"/>
  <c r="F1016"/>
  <c r="F1008"/>
  <c r="E993"/>
  <c r="E985"/>
  <c r="E977"/>
  <c r="E969"/>
  <c r="F954"/>
  <c r="F919"/>
  <c r="F911"/>
  <c r="E903"/>
  <c r="E895"/>
  <c r="E887"/>
  <c r="F868"/>
  <c r="F836"/>
  <c r="F826"/>
  <c r="E822"/>
  <c r="E821"/>
  <c r="E820"/>
  <c r="E819"/>
  <c r="E818"/>
  <c r="E817"/>
  <c r="F814"/>
  <c r="E799"/>
  <c r="E795"/>
  <c r="F793"/>
  <c r="F791"/>
  <c r="F788"/>
  <c r="F782"/>
  <c r="F781"/>
  <c r="F780"/>
  <c r="F775"/>
  <c r="F774"/>
  <c r="F773"/>
  <c r="F772"/>
  <c r="F771"/>
  <c r="F770"/>
  <c r="F769"/>
  <c r="E768"/>
  <c r="F767"/>
  <c r="F763"/>
  <c r="E760"/>
  <c r="E759"/>
  <c r="E758"/>
  <c r="E757"/>
  <c r="E756"/>
  <c r="F754"/>
  <c r="F753"/>
  <c r="F752"/>
  <c r="F751"/>
  <c r="E747"/>
  <c r="E746"/>
  <c r="E745"/>
  <c r="E744"/>
  <c r="E743"/>
  <c r="F729"/>
  <c r="F728"/>
  <c r="E705"/>
  <c r="F703"/>
  <c r="F702"/>
  <c r="E682"/>
  <c r="E681"/>
  <c r="F1025"/>
  <c r="F1017"/>
  <c r="F1009"/>
  <c r="E994"/>
  <c r="E986"/>
  <c r="E978"/>
  <c r="E970"/>
  <c r="F926"/>
  <c r="F920"/>
  <c r="F912"/>
  <c r="E906"/>
  <c r="E898"/>
  <c r="E890"/>
  <c r="F852"/>
  <c r="F827"/>
  <c r="F816"/>
  <c r="E800"/>
  <c r="E796"/>
  <c r="E793"/>
  <c r="F792"/>
  <c r="E782"/>
  <c r="E781"/>
  <c r="E780"/>
  <c r="F776"/>
  <c r="E775"/>
  <c r="E774"/>
  <c r="E773"/>
  <c r="E772"/>
  <c r="E771"/>
  <c r="E770"/>
  <c r="E769"/>
  <c r="F764"/>
  <c r="E754"/>
  <c r="E753"/>
  <c r="E752"/>
  <c r="F1021"/>
  <c r="F1013"/>
  <c r="F1005"/>
  <c r="E990"/>
  <c r="E982"/>
  <c r="E974"/>
  <c r="E966"/>
  <c r="F924"/>
  <c r="F916"/>
  <c r="E902"/>
  <c r="E894"/>
  <c r="E886"/>
  <c r="F829"/>
  <c r="F822"/>
  <c r="F821"/>
  <c r="F820"/>
  <c r="F819"/>
  <c r="F818"/>
  <c r="F817"/>
  <c r="E802"/>
  <c r="E798"/>
  <c r="F790"/>
  <c r="E779"/>
  <c r="F778"/>
  <c r="F768"/>
  <c r="F766"/>
  <c r="F762"/>
  <c r="F760"/>
  <c r="F759"/>
  <c r="F758"/>
  <c r="F757"/>
  <c r="F756"/>
  <c r="F747"/>
  <c r="F746"/>
  <c r="F745"/>
  <c r="F744"/>
  <c r="F743"/>
  <c r="E710"/>
  <c r="E709"/>
  <c r="E708"/>
  <c r="E707"/>
  <c r="F705"/>
  <c r="E691"/>
  <c r="E690"/>
  <c r="E689"/>
  <c r="E688"/>
  <c r="E687"/>
  <c r="E686"/>
  <c r="E685"/>
  <c r="E684"/>
  <c r="F682"/>
  <c r="F681"/>
  <c r="F680"/>
  <c r="F679"/>
  <c r="F678"/>
  <c r="F677"/>
  <c r="F676"/>
  <c r="E659"/>
  <c r="E658"/>
  <c r="E657"/>
  <c r="E656"/>
  <c r="F1012"/>
  <c r="E973"/>
  <c r="E797"/>
  <c r="F777"/>
  <c r="F749"/>
  <c r="F748"/>
  <c r="F740"/>
  <c r="F739"/>
  <c r="F738"/>
  <c r="F737"/>
  <c r="F736"/>
  <c r="F735"/>
  <c r="F734"/>
  <c r="F733"/>
  <c r="E732"/>
  <c r="E726"/>
  <c r="E725"/>
  <c r="E724"/>
  <c r="E723"/>
  <c r="E722"/>
  <c r="E721"/>
  <c r="E720"/>
  <c r="E719"/>
  <c r="E718"/>
  <c r="E717"/>
  <c r="E716"/>
  <c r="E715"/>
  <c r="E714"/>
  <c r="E713"/>
  <c r="E712"/>
  <c r="F707"/>
  <c r="E701"/>
  <c r="F700"/>
  <c r="F699"/>
  <c r="F698"/>
  <c r="F697"/>
  <c r="F696"/>
  <c r="F695"/>
  <c r="F694"/>
  <c r="F693"/>
  <c r="E692"/>
  <c r="F691"/>
  <c r="F687"/>
  <c r="E677"/>
  <c r="F657"/>
  <c r="F652"/>
  <c r="F651"/>
  <c r="F650"/>
  <c r="F649"/>
  <c r="F644"/>
  <c r="F643"/>
  <c r="F636"/>
  <c r="F1004"/>
  <c r="F1002"/>
  <c r="E965"/>
  <c r="F908"/>
  <c r="E907"/>
  <c r="F789"/>
  <c r="F765"/>
  <c r="F761"/>
  <c r="E749"/>
  <c r="E740"/>
  <c r="E739"/>
  <c r="E738"/>
  <c r="E737"/>
  <c r="E736"/>
  <c r="E735"/>
  <c r="E734"/>
  <c r="E733"/>
  <c r="E728"/>
  <c r="F708"/>
  <c r="E700"/>
  <c r="E699"/>
  <c r="E698"/>
  <c r="E697"/>
  <c r="E696"/>
  <c r="E695"/>
  <c r="E694"/>
  <c r="E693"/>
  <c r="F688"/>
  <c r="F684"/>
  <c r="E678"/>
  <c r="F669"/>
  <c r="F660"/>
  <c r="F658"/>
  <c r="E652"/>
  <c r="E651"/>
  <c r="E650"/>
  <c r="E649"/>
  <c r="F647"/>
  <c r="E644"/>
  <c r="E643"/>
  <c r="F641"/>
  <c r="F640"/>
  <c r="E636"/>
  <c r="F634"/>
  <c r="F633"/>
  <c r="F632"/>
  <c r="F631"/>
  <c r="F630"/>
  <c r="F620"/>
  <c r="F616"/>
  <c r="F612"/>
  <c r="F608"/>
  <c r="F604"/>
  <c r="F600"/>
  <c r="F596"/>
  <c r="F1020"/>
  <c r="E981"/>
  <c r="F915"/>
  <c r="E891"/>
  <c r="E801"/>
  <c r="E751"/>
  <c r="F732"/>
  <c r="F731"/>
  <c r="F726"/>
  <c r="F725"/>
  <c r="F724"/>
  <c r="F723"/>
  <c r="F722"/>
  <c r="F721"/>
  <c r="F720"/>
  <c r="F719"/>
  <c r="F718"/>
  <c r="F717"/>
  <c r="F716"/>
  <c r="F715"/>
  <c r="F714"/>
  <c r="F713"/>
  <c r="F712"/>
  <c r="E711"/>
  <c r="F710"/>
  <c r="E703"/>
  <c r="F692"/>
  <c r="F690"/>
  <c r="F686"/>
  <c r="F683"/>
  <c r="E680"/>
  <c r="E676"/>
  <c r="E674"/>
  <c r="E673"/>
  <c r="E672"/>
  <c r="E671"/>
  <c r="E670"/>
  <c r="E668"/>
  <c r="E667"/>
  <c r="E666"/>
  <c r="E665"/>
  <c r="E664"/>
  <c r="E663"/>
  <c r="E662"/>
  <c r="E661"/>
  <c r="F656"/>
  <c r="E655"/>
  <c r="E639"/>
  <c r="E629"/>
  <c r="E628"/>
  <c r="E627"/>
  <c r="E626"/>
  <c r="E625"/>
  <c r="E624"/>
  <c r="H512"/>
  <c r="F514"/>
  <c r="E515"/>
  <c r="F518"/>
  <c r="E519"/>
  <c r="F522"/>
  <c r="E523"/>
  <c r="E554"/>
  <c r="F554"/>
  <c r="F555"/>
  <c r="F556"/>
  <c r="E560"/>
  <c r="F565"/>
  <c r="G565"/>
  <c r="G566"/>
  <c r="E570"/>
  <c r="F570"/>
  <c r="F571"/>
  <c r="F572"/>
  <c r="E576"/>
  <c r="F581"/>
  <c r="G581"/>
  <c r="G582"/>
  <c r="E586"/>
  <c r="F586"/>
  <c r="F587"/>
  <c r="F588"/>
  <c r="E592"/>
  <c r="E593"/>
  <c r="F599"/>
  <c r="F607"/>
  <c r="F615"/>
  <c r="F623"/>
  <c r="F626"/>
  <c r="E634"/>
  <c r="F639"/>
  <c r="E640"/>
  <c r="H648"/>
  <c r="F654"/>
  <c r="F662"/>
  <c r="F666"/>
  <c r="F670"/>
  <c r="F674"/>
  <c r="E675"/>
  <c r="F815"/>
  <c r="E816"/>
  <c r="F923"/>
  <c r="H305"/>
  <c r="H318"/>
  <c r="H357"/>
  <c r="H379"/>
  <c r="H400"/>
  <c r="H423"/>
  <c r="H437"/>
  <c r="H442"/>
  <c r="F444"/>
  <c r="H446"/>
  <c r="F448"/>
  <c r="H450"/>
  <c r="F452"/>
  <c r="H454"/>
  <c r="F456"/>
  <c r="H458"/>
  <c r="F460"/>
  <c r="H462"/>
  <c r="G463"/>
  <c r="F464"/>
  <c r="H466"/>
  <c r="G467"/>
  <c r="H470"/>
  <c r="G471"/>
  <c r="H474"/>
  <c r="G475"/>
  <c r="H478"/>
  <c r="G479"/>
  <c r="H482"/>
  <c r="G483"/>
  <c r="H486"/>
  <c r="G487"/>
  <c r="H490"/>
  <c r="G491"/>
  <c r="H494"/>
  <c r="G495"/>
  <c r="H498"/>
  <c r="G499"/>
  <c r="H502"/>
  <c r="G503"/>
  <c r="H506"/>
  <c r="G507"/>
  <c r="H510"/>
  <c r="G511"/>
  <c r="H514"/>
  <c r="G515"/>
  <c r="H518"/>
  <c r="G519"/>
  <c r="H522"/>
  <c r="G523"/>
  <c r="F557"/>
  <c r="G557"/>
  <c r="E562"/>
  <c r="F562"/>
  <c r="F563"/>
  <c r="F564"/>
  <c r="F573"/>
  <c r="G573"/>
  <c r="E578"/>
  <c r="F578"/>
  <c r="F579"/>
  <c r="F580"/>
  <c r="F589"/>
  <c r="G589"/>
  <c r="E594"/>
  <c r="F594"/>
  <c r="F646"/>
  <c r="F664"/>
  <c r="F668"/>
  <c r="E669"/>
  <c r="F672"/>
  <c r="F685"/>
  <c r="E742"/>
  <c r="F742"/>
  <c r="H742"/>
  <c r="G742"/>
  <c r="E755"/>
  <c r="E794"/>
  <c r="E305"/>
  <c r="E318"/>
  <c r="E319"/>
  <c r="E357"/>
  <c r="E379"/>
  <c r="F398"/>
  <c r="F399"/>
  <c r="E400"/>
  <c r="E401"/>
  <c r="E402"/>
  <c r="E403"/>
  <c r="E404"/>
  <c r="E405"/>
  <c r="E406"/>
  <c r="E407"/>
  <c r="E408"/>
  <c r="E409"/>
  <c r="E410"/>
  <c r="E411"/>
  <c r="E412"/>
  <c r="E413"/>
  <c r="E414"/>
  <c r="E415"/>
  <c r="E437"/>
  <c r="F561"/>
  <c r="G561"/>
  <c r="E566"/>
  <c r="F566"/>
  <c r="F567"/>
  <c r="F568"/>
  <c r="F577"/>
  <c r="G577"/>
  <c r="E582"/>
  <c r="F582"/>
  <c r="F583"/>
  <c r="F584"/>
  <c r="F593"/>
  <c r="G593"/>
  <c r="F597"/>
  <c r="E597"/>
  <c r="G597"/>
  <c r="E602"/>
  <c r="F605"/>
  <c r="E605"/>
  <c r="G605"/>
  <c r="E610"/>
  <c r="F613"/>
  <c r="E613"/>
  <c r="G613"/>
  <c r="E618"/>
  <c r="F621"/>
  <c r="E621"/>
  <c r="G621"/>
  <c r="F635"/>
  <c r="E635"/>
  <c r="G635"/>
  <c r="F648"/>
  <c r="E648"/>
  <c r="G648"/>
  <c r="F671"/>
  <c r="F689"/>
  <c r="F706"/>
  <c r="F711"/>
  <c r="E727"/>
  <c r="E729"/>
  <c r="F779"/>
  <c r="F784"/>
  <c r="E784"/>
  <c r="H784"/>
  <c r="G784"/>
  <c r="E899"/>
  <c r="E555"/>
  <c r="E559"/>
  <c r="E563"/>
  <c r="E567"/>
  <c r="E571"/>
  <c r="E575"/>
  <c r="E579"/>
  <c r="E583"/>
  <c r="E587"/>
  <c r="E591"/>
  <c r="E595"/>
  <c r="F598"/>
  <c r="E599"/>
  <c r="F602"/>
  <c r="E603"/>
  <c r="F606"/>
  <c r="E607"/>
  <c r="F610"/>
  <c r="E611"/>
  <c r="F614"/>
  <c r="E615"/>
  <c r="F618"/>
  <c r="E619"/>
  <c r="F622"/>
  <c r="E623"/>
  <c r="F637"/>
  <c r="E638"/>
  <c r="F645"/>
  <c r="E646"/>
  <c r="F653"/>
  <c r="E654"/>
  <c r="F675"/>
  <c r="E730"/>
  <c r="F730"/>
  <c r="H598"/>
  <c r="H602"/>
  <c r="H606"/>
  <c r="H610"/>
  <c r="H614"/>
  <c r="H618"/>
  <c r="H622"/>
  <c r="H637"/>
  <c r="H645"/>
  <c r="H653"/>
  <c r="F701"/>
  <c r="G701"/>
  <c r="F741"/>
  <c r="G741"/>
  <c r="E823"/>
  <c r="E704"/>
  <c r="F704"/>
  <c r="F727"/>
  <c r="G727"/>
  <c r="E741"/>
  <c r="E683"/>
  <c r="E706"/>
  <c r="E731"/>
  <c r="E748"/>
  <c r="F755"/>
  <c r="E761"/>
  <c r="G794"/>
  <c r="F794"/>
  <c r="H755"/>
  <c r="G783"/>
  <c r="F783"/>
  <c r="F824"/>
  <c r="E824"/>
  <c r="E783"/>
  <c r="F803"/>
  <c r="E803"/>
  <c r="G823"/>
  <c r="F823"/>
  <c r="G824"/>
  <c r="F1132"/>
  <c r="F1131"/>
  <c r="F1130"/>
  <c r="E1130"/>
  <c r="H1130"/>
  <c r="G1130"/>
  <c r="F1078"/>
  <c r="F1077"/>
  <c r="E1078"/>
  <c r="E1077"/>
  <c r="G1110"/>
  <c r="F1110"/>
  <c r="F1114"/>
  <c r="E1114"/>
  <c r="G1127"/>
  <c r="F1127"/>
  <c r="G1164"/>
  <c r="F1164"/>
  <c r="E1168"/>
  <c r="E1174"/>
  <c r="G1174"/>
  <c r="F1174"/>
  <c r="E1212"/>
  <c r="E1211"/>
  <c r="E1210"/>
  <c r="E1209"/>
  <c r="E1208"/>
  <c r="F1206"/>
  <c r="F1205"/>
  <c r="F1204"/>
  <c r="F1203"/>
  <c r="G1184"/>
  <c r="E1182"/>
  <c r="E1181"/>
  <c r="E1180"/>
  <c r="E1179"/>
  <c r="E1178"/>
  <c r="E1177"/>
  <c r="E1176"/>
  <c r="E1175"/>
  <c r="F1173"/>
  <c r="F1172"/>
  <c r="F1171"/>
  <c r="F1170"/>
  <c r="F1210"/>
  <c r="E1205"/>
  <c r="F1184"/>
  <c r="F1183"/>
  <c r="F1181"/>
  <c r="F1177"/>
  <c r="E1172"/>
  <c r="F1213"/>
  <c r="F1211"/>
  <c r="E1206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E1184"/>
  <c r="E1183"/>
  <c r="F1182"/>
  <c r="F1178"/>
  <c r="E1173"/>
  <c r="F1169"/>
  <c r="F1168"/>
  <c r="F1167"/>
  <c r="F1166"/>
  <c r="F1165"/>
  <c r="E1187"/>
  <c r="E1191"/>
  <c r="E1195"/>
  <c r="E1199"/>
  <c r="F1214"/>
  <c r="F1215"/>
  <c r="F1216"/>
  <c r="G1260"/>
  <c r="F1260"/>
  <c r="E1260"/>
  <c r="H1260"/>
  <c r="E1289"/>
  <c r="H1289"/>
  <c r="G1289"/>
  <c r="F1289"/>
  <c r="F1202"/>
  <c r="G1202"/>
  <c r="E1202"/>
  <c r="E1207"/>
  <c r="G1207"/>
  <c r="F1207"/>
  <c r="G779"/>
  <c r="G793"/>
  <c r="G816"/>
  <c r="F850"/>
  <c r="E851"/>
  <c r="F884"/>
  <c r="G964"/>
  <c r="F964"/>
  <c r="F996"/>
  <c r="E996"/>
  <c r="G1045"/>
  <c r="F1046"/>
  <c r="F1045"/>
  <c r="H1077"/>
  <c r="H1110"/>
  <c r="E1112"/>
  <c r="H1114"/>
  <c r="H1127"/>
  <c r="H1164"/>
  <c r="E1166"/>
  <c r="E1170"/>
  <c r="F1175"/>
  <c r="E1185"/>
  <c r="E1189"/>
  <c r="E1193"/>
  <c r="E1197"/>
  <c r="E1201"/>
  <c r="H1202"/>
  <c r="E1204"/>
  <c r="H1207"/>
  <c r="F1209"/>
  <c r="F1263"/>
  <c r="E908"/>
  <c r="E1045"/>
  <c r="E1111"/>
  <c r="E1128"/>
  <c r="E1165"/>
  <c r="E1169"/>
  <c r="F1180"/>
  <c r="E1188"/>
  <c r="E1192"/>
  <c r="E1196"/>
  <c r="E1200"/>
  <c r="E1203"/>
  <c r="F1208"/>
  <c r="E1214"/>
  <c r="E1215"/>
  <c r="E1216"/>
  <c r="H1217"/>
  <c r="G1217"/>
  <c r="F1217"/>
  <c r="F1258"/>
  <c r="E1259"/>
  <c r="G1033"/>
  <c r="H1088"/>
  <c r="G1104"/>
  <c r="F1111"/>
  <c r="F1112"/>
  <c r="F1113"/>
  <c r="E1115"/>
  <c r="E1116"/>
  <c r="G1119"/>
  <c r="F1128"/>
  <c r="F1129"/>
  <c r="E1131"/>
  <c r="E1132"/>
  <c r="E1133"/>
  <c r="E1134"/>
  <c r="E1135"/>
  <c r="E1136"/>
  <c r="E1137"/>
  <c r="E1138"/>
  <c r="E1139"/>
  <c r="E1140"/>
  <c r="E1141"/>
  <c r="E1142"/>
  <c r="G1149"/>
  <c r="F1219"/>
  <c r="E1219"/>
  <c r="F1223"/>
  <c r="E1223"/>
  <c r="G1231"/>
  <c r="F1231"/>
  <c r="E1231"/>
  <c r="E1268"/>
  <c r="E1267"/>
  <c r="E1266"/>
  <c r="F1269"/>
  <c r="F1267"/>
  <c r="E1263"/>
  <c r="F1262"/>
  <c r="E1258"/>
  <c r="E1257"/>
  <c r="E1256"/>
  <c r="F1255"/>
  <c r="E1252"/>
  <c r="E1251"/>
  <c r="F1250"/>
  <c r="F1249"/>
  <c r="G1248"/>
  <c r="E1246"/>
  <c r="E1245"/>
  <c r="E1244"/>
  <c r="F1243"/>
  <c r="F1242"/>
  <c r="F1241"/>
  <c r="F1240"/>
  <c r="F1239"/>
  <c r="F1238"/>
  <c r="F1237"/>
  <c r="F1236"/>
  <c r="E1229"/>
  <c r="E1228"/>
  <c r="E1227"/>
  <c r="E1226"/>
  <c r="F1225"/>
  <c r="F1224"/>
  <c r="E1220"/>
  <c r="F1281"/>
  <c r="F1280"/>
  <c r="F1279"/>
  <c r="F1278"/>
  <c r="F1277"/>
  <c r="F1276"/>
  <c r="F1275"/>
  <c r="F1274"/>
  <c r="F1273"/>
  <c r="F1272"/>
  <c r="F1271"/>
  <c r="F1270"/>
  <c r="E1269"/>
  <c r="F1268"/>
  <c r="E1262"/>
  <c r="F1261"/>
  <c r="E1255"/>
  <c r="E1250"/>
  <c r="E1249"/>
  <c r="F1248"/>
  <c r="E1243"/>
  <c r="E1242"/>
  <c r="E1241"/>
  <c r="E1240"/>
  <c r="E1239"/>
  <c r="E1238"/>
  <c r="E1237"/>
  <c r="E1236"/>
  <c r="F1235"/>
  <c r="F1234"/>
  <c r="F1233"/>
  <c r="F1232"/>
  <c r="E1225"/>
  <c r="E1224"/>
  <c r="E1281"/>
  <c r="E1280"/>
  <c r="E1279"/>
  <c r="E1278"/>
  <c r="E1277"/>
  <c r="E1276"/>
  <c r="E1275"/>
  <c r="E1274"/>
  <c r="E1273"/>
  <c r="E1272"/>
  <c r="E1271"/>
  <c r="E1270"/>
  <c r="F1265"/>
  <c r="E1261"/>
  <c r="E1248"/>
  <c r="E1235"/>
  <c r="E1234"/>
  <c r="E1233"/>
  <c r="E1232"/>
  <c r="F1252"/>
  <c r="E1253"/>
  <c r="E1264"/>
  <c r="F1266"/>
  <c r="H1104"/>
  <c r="F1115"/>
  <c r="F1116"/>
  <c r="E1117"/>
  <c r="G1218"/>
  <c r="F1218"/>
  <c r="G1222"/>
  <c r="F1222"/>
  <c r="G1254"/>
  <c r="F1254"/>
  <c r="E1254"/>
  <c r="F1317"/>
  <c r="E1317"/>
  <c r="F1318"/>
  <c r="G1226"/>
  <c r="F1230"/>
  <c r="G1244"/>
  <c r="F1247"/>
  <c r="G1251"/>
  <c r="F1253"/>
  <c r="G1256"/>
  <c r="F1259"/>
  <c r="G1263"/>
  <c r="F1264"/>
  <c r="E1284"/>
  <c r="F1288"/>
  <c r="F1287"/>
  <c r="E1288"/>
  <c r="F1291"/>
  <c r="F1292"/>
  <c r="G1300"/>
  <c r="G1316"/>
  <c r="F1316"/>
  <c r="G1317"/>
  <c r="E1336"/>
  <c r="F1335"/>
  <c r="E1332"/>
  <c r="F1331"/>
  <c r="F1330"/>
  <c r="F1329"/>
  <c r="G1328"/>
  <c r="E1325"/>
  <c r="E1324"/>
  <c r="F1323"/>
  <c r="E1319"/>
  <c r="F1328"/>
  <c r="E1328"/>
  <c r="E1343"/>
  <c r="F1342"/>
  <c r="F1341"/>
  <c r="E1337"/>
  <c r="F1336"/>
  <c r="E1333"/>
  <c r="F1332"/>
  <c r="H1328"/>
  <c r="G1221"/>
  <c r="G1230"/>
  <c r="G1247"/>
  <c r="G1253"/>
  <c r="G1259"/>
  <c r="G1264"/>
  <c r="H1317"/>
  <c r="G1322"/>
  <c r="F1322"/>
  <c r="E1322"/>
  <c r="G1292"/>
  <c r="E1290"/>
  <c r="E1293"/>
  <c r="E1294"/>
  <c r="E1295"/>
  <c r="E1296"/>
  <c r="F1300"/>
  <c r="E1305"/>
  <c r="E1304"/>
  <c r="E1303"/>
  <c r="E1302"/>
  <c r="E1301"/>
  <c r="E1318"/>
  <c r="H1334"/>
  <c r="H1338"/>
  <c r="H1344"/>
  <c r="F1346"/>
  <c r="E1347"/>
  <c r="H1348"/>
  <c r="F1350"/>
  <c r="E1351"/>
  <c r="H1352"/>
  <c r="F1356"/>
  <c r="F1357"/>
  <c r="E1358"/>
  <c r="H1359"/>
  <c r="F1361"/>
  <c r="E1362"/>
  <c r="E1363"/>
  <c r="H1364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E1411"/>
  <c r="E1309"/>
  <c r="E1310"/>
  <c r="E1311"/>
  <c r="E1312"/>
  <c r="H1313"/>
  <c r="H1318"/>
  <c r="F1320"/>
  <c r="F1321"/>
  <c r="H1323"/>
  <c r="F1326"/>
  <c r="F1327"/>
  <c r="H1329"/>
  <c r="F1333"/>
  <c r="E1334"/>
  <c r="H1335"/>
  <c r="F1337"/>
  <c r="E1338"/>
  <c r="E1339"/>
  <c r="H1340"/>
  <c r="F1343"/>
  <c r="E1344"/>
  <c r="H1345"/>
  <c r="F1347"/>
  <c r="E1348"/>
  <c r="H1349"/>
  <c r="F1351"/>
  <c r="E1352"/>
  <c r="E1353"/>
  <c r="E1354"/>
  <c r="H1355"/>
  <c r="F1358"/>
  <c r="E1359"/>
  <c r="H1360"/>
  <c r="F1362"/>
  <c r="F1363"/>
  <c r="E1364"/>
  <c r="G1367"/>
  <c r="F1411"/>
  <c r="F1301"/>
  <c r="F1302"/>
  <c r="F1303"/>
  <c r="F1304"/>
  <c r="F1305"/>
  <c r="F1306"/>
  <c r="F1307"/>
  <c r="F1308"/>
  <c r="F1309"/>
  <c r="F1310"/>
  <c r="F1311"/>
  <c r="F1312"/>
  <c r="E1314"/>
  <c r="G1320"/>
  <c r="G1326"/>
  <c r="E1330"/>
  <c r="E1331"/>
  <c r="G1333"/>
  <c r="F1334"/>
  <c r="G1337"/>
  <c r="F1338"/>
  <c r="F1339"/>
  <c r="G1343"/>
  <c r="F1344"/>
  <c r="G1347"/>
  <c r="F1348"/>
  <c r="G1351"/>
  <c r="F1352"/>
  <c r="F1353"/>
  <c r="F1354"/>
  <c r="G1358"/>
  <c r="F1359"/>
  <c r="G1362"/>
  <c r="F1364"/>
  <c r="E1365"/>
  <c r="E1366"/>
  <c r="G1411"/>
  <c r="F1340"/>
  <c r="E1341"/>
  <c r="E1342"/>
  <c r="G1344"/>
  <c r="F1345"/>
  <c r="E1346"/>
  <c r="F1349"/>
  <c r="E1350"/>
  <c r="F1355"/>
  <c r="E1356"/>
  <c r="E1357"/>
  <c r="F1360"/>
  <c r="E1361"/>
  <c r="F1365"/>
  <c r="F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V1" i="101" l="1"/>
  <c r="V1" i="99"/>
  <c r="V1" i="100" l="1"/>
  <c r="AV1" i="101"/>
  <c r="AV1" i="99"/>
  <c r="AV1" i="100"/>
  <c r="AV1" i="85"/>
  <c r="V1"/>
  <c r="AF1" i="70"/>
  <c r="BF1"/>
</calcChain>
</file>

<file path=xl/sharedStrings.xml><?xml version="1.0" encoding="utf-8"?>
<sst xmlns="http://schemas.openxmlformats.org/spreadsheetml/2006/main" count="997" uniqueCount="486">
  <si>
    <t>Ferme principale</t>
  </si>
  <si>
    <t>Pseudo du joueur</t>
  </si>
  <si>
    <t>Requête du joueur</t>
  </si>
  <si>
    <t>Tracteur rétro</t>
  </si>
  <si>
    <t>Habitation 
(niv. 1)</t>
  </si>
  <si>
    <t>Habitation 
(niv. 2)</t>
  </si>
  <si>
    <t>Habitation 
(niv. 3)</t>
  </si>
  <si>
    <t>Habitation 
(niv. 4)</t>
  </si>
  <si>
    <t>Habitation 
(niv. 5)</t>
  </si>
  <si>
    <t>Habitation sophistiquée 
(niv. 1)</t>
  </si>
  <si>
    <t>Oasis d'oisiveté</t>
  </si>
  <si>
    <t>Habitation sophistiquée 
(niv. 2)</t>
  </si>
  <si>
    <t>Moissonneuse</t>
  </si>
  <si>
    <t>Cercle runique</t>
  </si>
  <si>
    <t>Habitation sophistiquée 
(niv. 3)</t>
  </si>
  <si>
    <t>Grand palmier</t>
  </si>
  <si>
    <t>Habitation sophistiquée 
(niv. 4)</t>
  </si>
  <si>
    <t>Forêt de pins</t>
  </si>
  <si>
    <t>Habitation sophistiquée 
(niv. 5)</t>
  </si>
  <si>
    <t>Hamac douillet</t>
  </si>
  <si>
    <t>Habitation tropicale 
(niv. 1)</t>
  </si>
  <si>
    <t>Arbre ancestral</t>
  </si>
  <si>
    <t>Habitation tropicale 
(niv. 2)</t>
  </si>
  <si>
    <t>Petits palmiers</t>
  </si>
  <si>
    <t>Habitation tropicale 
(niv. 3)</t>
  </si>
  <si>
    <t>Pierre de culte</t>
  </si>
  <si>
    <t>Habitation tropicale 
(niv. 4)</t>
  </si>
  <si>
    <t>Habitation tropicale 
(niv. 5)</t>
  </si>
  <si>
    <t>Ferme gourmande</t>
  </si>
  <si>
    <t>Ferme florale</t>
  </si>
  <si>
    <t>Grange</t>
  </si>
  <si>
    <t>Grange spacieuse</t>
  </si>
  <si>
    <t>Pépinière - F1</t>
  </si>
  <si>
    <t>Portail (niv. 1)</t>
  </si>
  <si>
    <t>Barrière (niv. 1)</t>
  </si>
  <si>
    <t>BONUS - F1 - Principale SEULEMENT</t>
  </si>
  <si>
    <t>Pépinière - F2</t>
  </si>
  <si>
    <t>Bâtiments</t>
  </si>
  <si>
    <t>Atelier</t>
  </si>
  <si>
    <t>Château d'eau</t>
  </si>
  <si>
    <t>IT - Habitation 
(niv. 1)</t>
  </si>
  <si>
    <t>IT - Habitation 
(niv. 2)</t>
  </si>
  <si>
    <t>IT - Habitation 
(niv. 3)</t>
  </si>
  <si>
    <t>IT - Habitation 
(niv. 4)</t>
  </si>
  <si>
    <t>IT - Habitation sophistiquée 
(niv. 1)</t>
  </si>
  <si>
    <t>IT - Habitation sophistiquée 
(niv. 2)</t>
  </si>
  <si>
    <t>IT - Habitation sophistiquée 
(niv. 3)</t>
  </si>
  <si>
    <t>IT - Habitation sophistiquée 
(niv. 4)</t>
  </si>
  <si>
    <t>IV - Habitation 
(niv. 1)</t>
  </si>
  <si>
    <t>IV - Habitation 
(niv. 2)</t>
  </si>
  <si>
    <t>IV - Habitation 
(niv. 3)</t>
  </si>
  <si>
    <t>IV - Habitation 
(niv. 4)</t>
  </si>
  <si>
    <t>IV - Habitation sophistiquée 
(niv. 1)</t>
  </si>
  <si>
    <t>IV - Habitation sophistiquée 
(niv. 2)</t>
  </si>
  <si>
    <t>IV - Habitation sophistiquée 
(niv. 3)</t>
  </si>
  <si>
    <t>IV - Habitation sophistiquée 
(niv. 4)</t>
  </si>
  <si>
    <t>Niche (niv. 1)</t>
  </si>
  <si>
    <t>Niche (niv. 2)</t>
  </si>
  <si>
    <t>Niche (niv. 3)</t>
  </si>
  <si>
    <t>Niche (niv. 4)</t>
  </si>
  <si>
    <t>Niche (niv. 5)</t>
  </si>
  <si>
    <t>Niche (niv. 6)</t>
  </si>
  <si>
    <t>Niche (niv. 7)</t>
  </si>
  <si>
    <t>Décorations</t>
  </si>
  <si>
    <t>Habitation viking 
(niv. 1)</t>
  </si>
  <si>
    <t>Habitation viking 
(niv. 2)</t>
  </si>
  <si>
    <t>Habitation viking 
(niv. 3)</t>
  </si>
  <si>
    <t>Habitation viking 
(niv. 4)</t>
  </si>
  <si>
    <t>Habitation viking 
(niv. 5)</t>
  </si>
  <si>
    <t>Corps de ferme
(niv. 1)</t>
  </si>
  <si>
    <t>Corps de ferme
(niv. 2)</t>
  </si>
  <si>
    <t>Corps de ferme
(niv. 3)</t>
  </si>
  <si>
    <t>Corps de ferme
(niv. 4)</t>
  </si>
  <si>
    <t>Corps de ferme
(niv. 5)</t>
  </si>
  <si>
    <t>Corps de ferme
(niv. 6)</t>
  </si>
  <si>
    <t>Corps de ferme
(niv. 7)</t>
  </si>
  <si>
    <t>Moulin - F1
(niv. 1)</t>
  </si>
  <si>
    <t>Moulin - F1
(niv. 2)</t>
  </si>
  <si>
    <t>Moulin - F1
(niv. 3)</t>
  </si>
  <si>
    <t>Moulin - F1
(niv. 4)</t>
  </si>
  <si>
    <t>Moulin - F1
(niv. 5)</t>
  </si>
  <si>
    <t>Moulin - F1
(niv. 6)</t>
  </si>
  <si>
    <t>Silo - F1
(niv. 1)</t>
  </si>
  <si>
    <t>Silo - F1
(niv. 2)</t>
  </si>
  <si>
    <t>Silo - F1
(niv. 3)</t>
  </si>
  <si>
    <t>Silo - F1
(niv. 4)</t>
  </si>
  <si>
    <t>Silo - F1
(niv. 5)</t>
  </si>
  <si>
    <t>Composteur
 (niv. 1)</t>
  </si>
  <si>
    <t>Composteur
(niv. 3)</t>
  </si>
  <si>
    <t>Composteur
(niv. 5)</t>
  </si>
  <si>
    <t>Composteur
(niv. 1)</t>
  </si>
  <si>
    <t>Composteur
(niv. 2)</t>
  </si>
  <si>
    <t>Composteur
(niv. 4)</t>
  </si>
  <si>
    <t>Champ
(niv. 1)</t>
  </si>
  <si>
    <t>Champ
(niv. 2)</t>
  </si>
  <si>
    <t>Champ
(niv. 3)</t>
  </si>
  <si>
    <t>Champ
(niv. 4)</t>
  </si>
  <si>
    <t>Champ
(niv. 5)</t>
  </si>
  <si>
    <t>Champ
(niv. 6)</t>
  </si>
  <si>
    <t>Champ
(niv. 7)</t>
  </si>
  <si>
    <t>Champ fertile
(niv. 1)</t>
  </si>
  <si>
    <t>Champ fertile
(niv. 3)</t>
  </si>
  <si>
    <t>Champ fertile
(niv. 5)</t>
  </si>
  <si>
    <t>Champ fertile
(niv. 7)</t>
  </si>
  <si>
    <t>Champ fertile
(niv. 2)</t>
  </si>
  <si>
    <t>Champ fertile
(niv. 4)</t>
  </si>
  <si>
    <t>Champ fertile
(niv. 6)</t>
  </si>
  <si>
    <t>Pommeraie
(niv. 1)</t>
  </si>
  <si>
    <t>Pommeraie
(niv. 2)</t>
  </si>
  <si>
    <t>Pommeraie
(niv. 3)</t>
  </si>
  <si>
    <t>Pommeraie
(niv. 4)</t>
  </si>
  <si>
    <t>Pommeraie
(niv. 5)</t>
  </si>
  <si>
    <t>Pommeraie
(niv. 6)</t>
  </si>
  <si>
    <t>Pommeraie
(niv. 7)</t>
  </si>
  <si>
    <t>Pommeraie de la coopérative
(niv. 1)</t>
  </si>
  <si>
    <t>Pommeraie de la coopérative
(niv. 2)</t>
  </si>
  <si>
    <t>Pommeraie de la coopérative
(niv. 3)</t>
  </si>
  <si>
    <t>Pommeraie de la coopérative
(niv. 4)</t>
  </si>
  <si>
    <t>Pommeraie de la coopérative
(niv. 5)</t>
  </si>
  <si>
    <t>Pommeraie de la coopérative
(niv. 6)</t>
  </si>
  <si>
    <t>Pommeraie de la coopérative
(niv. 7)</t>
  </si>
  <si>
    <t>Cerisaie
(niv. 1)</t>
  </si>
  <si>
    <t>Cerisaie
(niv. 2)</t>
  </si>
  <si>
    <t>Cerisaie
(niv. 3)</t>
  </si>
  <si>
    <t>Cerisaie
(niv. 4)</t>
  </si>
  <si>
    <t>Cerisaie
(niv. 5)</t>
  </si>
  <si>
    <t>Cerisaie
(niv. 6)</t>
  </si>
  <si>
    <t>Cerisaie
(niv. 7)</t>
  </si>
  <si>
    <t>Cerisaie de la coopérative
(niv. 1)</t>
  </si>
  <si>
    <t>Cerisaie de la coopérative
(niv. 2)</t>
  </si>
  <si>
    <t>Cerisaie de la coopérative
(niv. 3)</t>
  </si>
  <si>
    <t>Cerisaie de la coopérative
(niv. 4)</t>
  </si>
  <si>
    <t>Cerisaie de la coopérative
(niv. 5)</t>
  </si>
  <si>
    <t>Cerisaie de la coopérative
(niv. 6)</t>
  </si>
  <si>
    <t>Cerisaie de la coopérative
(niv. 7)</t>
  </si>
  <si>
    <t>Étable
(niv. 1)</t>
  </si>
  <si>
    <t>Étable
(niv. 2)</t>
  </si>
  <si>
    <t>Étable
(niv. 3)</t>
  </si>
  <si>
    <t>Étable
(niv. 4)</t>
  </si>
  <si>
    <t>Étable
(niv. 5)</t>
  </si>
  <si>
    <t>Étable
(niv. 6)</t>
  </si>
  <si>
    <t>Étable
(niv. 7)</t>
  </si>
  <si>
    <t>Étable tropicale
(niv. 1)</t>
  </si>
  <si>
    <t>Étable tropicale
(niv. 2)</t>
  </si>
  <si>
    <t>Étable tropicale
(niv. 3)</t>
  </si>
  <si>
    <t>Étable tropicale
(niv. 4)</t>
  </si>
  <si>
    <t>Étable tropicale
(niv. 5)</t>
  </si>
  <si>
    <t>Étable tropicale
(niv. 6)</t>
  </si>
  <si>
    <t>Étable tropicale
(niv. 7)</t>
  </si>
  <si>
    <t>Poulailler
(niv. 1)</t>
  </si>
  <si>
    <t>Poulailler
(niv. 2)</t>
  </si>
  <si>
    <t>Poulailler
(niv. 3)</t>
  </si>
  <si>
    <t>Poulailler
(niv. 4)</t>
  </si>
  <si>
    <t>Poulailler
(niv. 5)</t>
  </si>
  <si>
    <t>Poulailler
(niv. 6)</t>
  </si>
  <si>
    <t>Poulailler
(niv. 7)</t>
  </si>
  <si>
    <t>Poulailler irlandais
(niv. 1)</t>
  </si>
  <si>
    <t>Poulailler irlandais
(niv. 2)</t>
  </si>
  <si>
    <t>Poulailler irlandais
(niv. 3)</t>
  </si>
  <si>
    <t>Poulailler irlandais
(niv. 4)</t>
  </si>
  <si>
    <t>Poulailler irlandais
(niv. 5)</t>
  </si>
  <si>
    <t>Poulailler irlandais
(niv. 6)</t>
  </si>
  <si>
    <t>Poulailler irlandais
(niv. 7)</t>
  </si>
  <si>
    <t>Porcherie
(niv. 1)</t>
  </si>
  <si>
    <t>Porcherie
(niv. 2)</t>
  </si>
  <si>
    <t>Porcherie
(niv. 3)</t>
  </si>
  <si>
    <t>Porcherie
(niv. 4)</t>
  </si>
  <si>
    <t>Porcherie
(niv. 5)</t>
  </si>
  <si>
    <t>Porcherie
(niv. 6)</t>
  </si>
  <si>
    <t>Porcherie
(niv. 7)</t>
  </si>
  <si>
    <t>Porcherie tropicale
(niv. 1)</t>
  </si>
  <si>
    <t>Porcherie tropicale
(niv. 2)</t>
  </si>
  <si>
    <t>Porcherie tropicale
(niv. 3)</t>
  </si>
  <si>
    <t>Porcherie tropicale
(niv. 4)</t>
  </si>
  <si>
    <t>Porcherie tropicale
(niv. 5)</t>
  </si>
  <si>
    <t>Porcherie tropicale
(niv. 6)</t>
  </si>
  <si>
    <t>Porcherie tropicale
(niv. 7)</t>
  </si>
  <si>
    <t>Maison secondaire - F2
(niv. 1)</t>
  </si>
  <si>
    <t>Maison secondaire - F2
(niv. 2)</t>
  </si>
  <si>
    <t>Maison secondaire - F2
(niv. 3)</t>
  </si>
  <si>
    <t>Maison secondaire - F2
(niv. 4)</t>
  </si>
  <si>
    <t>Maison secondaire - F2
(niv. 5)</t>
  </si>
  <si>
    <t>Maison secondaire - F2
(niv. 6)</t>
  </si>
  <si>
    <t>Maison secondaire - F2
(niv. 7)</t>
  </si>
  <si>
    <t>Boulangerie
(niv. 1)</t>
  </si>
  <si>
    <t>Boulangerie
(niv. 2)</t>
  </si>
  <si>
    <t>Boulangerie
(niv. 3)</t>
  </si>
  <si>
    <t>Boulangerie
(niv. 4)</t>
  </si>
  <si>
    <t>Boulangerie
(niv. 5)</t>
  </si>
  <si>
    <t>Boulangerie
(niv. 6)</t>
  </si>
  <si>
    <t>Boulangerie
(niv. 7)</t>
  </si>
  <si>
    <t>Silo - F2
(niv. 1)</t>
  </si>
  <si>
    <t>Silo - F2
(niv. 3)</t>
  </si>
  <si>
    <t>Silo - F2
(niv. 5)</t>
  </si>
  <si>
    <t>Silo - F2
(niv. 2)</t>
  </si>
  <si>
    <t>Silo - F2
(niv. 4)</t>
  </si>
  <si>
    <t>Moulin à eau
(niv. 1)</t>
  </si>
  <si>
    <t>Moulin à eau
(niv. 2)</t>
  </si>
  <si>
    <t>Moulin à eau
(niv. 3)</t>
  </si>
  <si>
    <t>Moulin à eau
(niv. 4)</t>
  </si>
  <si>
    <t>Moulin à eau
(niv. 5)</t>
  </si>
  <si>
    <t>Moulin à eau
(niv. 6)</t>
  </si>
  <si>
    <t>Composteur - F2
(niv. 1)</t>
  </si>
  <si>
    <t>Composteur - F2
(niv. 2)</t>
  </si>
  <si>
    <t>Composteur - F2
(niv. 3)</t>
  </si>
  <si>
    <t>Composteur - F2
(niv. 4)</t>
  </si>
  <si>
    <t>Composteur - F2
(niv. 5)</t>
  </si>
  <si>
    <t>Potager
(niv. 1)</t>
  </si>
  <si>
    <t>Potager
(niv. 2)</t>
  </si>
  <si>
    <t>Potager
(niv. 3)</t>
  </si>
  <si>
    <t>Potager
(niv. 4)</t>
  </si>
  <si>
    <t>Potager
(niv. 5)</t>
  </si>
  <si>
    <t>Potager
(niv. 6)</t>
  </si>
  <si>
    <t>Potager
(niv. 7)</t>
  </si>
  <si>
    <t>Amanderaie
(niv. 1)</t>
  </si>
  <si>
    <t>Amanderaie
(niv. 2)</t>
  </si>
  <si>
    <t>Amanderaie
(niv. 3)</t>
  </si>
  <si>
    <t>Amanderaie
(niv. 4)</t>
  </si>
  <si>
    <t>Amanderaie
(niv. 5)</t>
  </si>
  <si>
    <t>Amanderaie
(niv. 6)</t>
  </si>
  <si>
    <t>Amanderaie
(niv. 7)</t>
  </si>
  <si>
    <t>Verger de pêchers
(niv. 1)</t>
  </si>
  <si>
    <t>Verger de pêchers
(niv. 2)</t>
  </si>
  <si>
    <t>Verger de pêchers
(niv. 3)</t>
  </si>
  <si>
    <t>Verger de pêchers
(niv. 4)</t>
  </si>
  <si>
    <t>Verger de pêchers
(niv. 5)</t>
  </si>
  <si>
    <t>Verger de pêchers
(niv. 6)</t>
  </si>
  <si>
    <t>Verger de pêchers
(niv. 7)</t>
  </si>
  <si>
    <t>Canardière
(niv. 1)</t>
  </si>
  <si>
    <t>Canardière
(niv. 2)</t>
  </si>
  <si>
    <t>Canardière
(niv. 3)</t>
  </si>
  <si>
    <t>Canardière
(niv. 4)</t>
  </si>
  <si>
    <t>Canardière
(niv. 5)</t>
  </si>
  <si>
    <t>Canardière
(niv. 6)</t>
  </si>
  <si>
    <t>Canardière
(niv. 7)</t>
  </si>
  <si>
    <t>Chèvrerie
(niv. 1)</t>
  </si>
  <si>
    <t>Chèvrerie
(niv. 5)</t>
  </si>
  <si>
    <t>Chèvrerie
(niv. 2)</t>
  </si>
  <si>
    <t>Chèvrerie
(niv. 6)</t>
  </si>
  <si>
    <t>Chèvrerie
(niv. 3)</t>
  </si>
  <si>
    <t>Chèvrerie
(niv. 7)</t>
  </si>
  <si>
    <t>Canardière viking
(niv. 1)</t>
  </si>
  <si>
    <t>Canardière viking
(niv. 2)</t>
  </si>
  <si>
    <t>Canardière viking
(niv. 3)</t>
  </si>
  <si>
    <t>Canardière viking
(niv. 4)</t>
  </si>
  <si>
    <t>Canardière viking
(niv. 5)</t>
  </si>
  <si>
    <t>Canardière viking
(niv. 6)</t>
  </si>
  <si>
    <t>Canardière viking
(niv. 7)</t>
  </si>
  <si>
    <t>Canardière de l'aurore boréale
(niv. 1)</t>
  </si>
  <si>
    <t>Canardière de l'aurore boréale
(niv. 2)</t>
  </si>
  <si>
    <t>Canardière de l'aurore boréale
(niv. 3)</t>
  </si>
  <si>
    <t>Canardière de l'aurore boréale
(niv. 4)</t>
  </si>
  <si>
    <t>Canardière de l'aurore boréale
(niv. 5)</t>
  </si>
  <si>
    <t>Canardière de l'aurore boréale
(niv. 6)</t>
  </si>
  <si>
    <t>Canardière de l'aurore boréale
(niv. 7)</t>
  </si>
  <si>
    <t>Chèvrerie
(niv. 4)</t>
  </si>
  <si>
    <t>Asinerie
(niv. 1)</t>
  </si>
  <si>
    <t>Asinerie
(niv. 2)</t>
  </si>
  <si>
    <t>Asinerie
(niv. 3)</t>
  </si>
  <si>
    <t>Asinerie
(niv. 4)</t>
  </si>
  <si>
    <t>Asinerie
(niv. 5)</t>
  </si>
  <si>
    <t>Asinerie
(niv. 6)</t>
  </si>
  <si>
    <t>Asinerie
(niv. 7)</t>
  </si>
  <si>
    <t>Asinerie viking
(niv. 1)</t>
  </si>
  <si>
    <t>Asinerie viking
(niv. 2)</t>
  </si>
  <si>
    <t>Asinerie viking
(niv. 3)</t>
  </si>
  <si>
    <t>Asinerie viking
(niv. 4)</t>
  </si>
  <si>
    <t>Asinerie viking
(niv. 5)</t>
  </si>
  <si>
    <t>Asinerie viking
(niv. 6)</t>
  </si>
  <si>
    <t>Asinerie viking
(niv. 7)</t>
  </si>
  <si>
    <t>Asinerie de l'aurore boréale
(niv. 1)</t>
  </si>
  <si>
    <t>Asinerie de l'aurore boréale
(niv. 2)</t>
  </si>
  <si>
    <t>Asinerie de l'aurore boréale
(niv. 3)</t>
  </si>
  <si>
    <t>Asinerie de l'aurore boréale
(niv. 4)</t>
  </si>
  <si>
    <t>Asinerie de l'aurore boréale
(niv. 5)</t>
  </si>
  <si>
    <t>Asinerie de l'aurore boréale
(niv. 6)</t>
  </si>
  <si>
    <t>Asinerie de l'aurore boréale
(niv. 7)</t>
  </si>
  <si>
    <t>Maison secondaire - F3
(niv. 1)</t>
  </si>
  <si>
    <t>Maison secondaire - F3
(niv. 2)</t>
  </si>
  <si>
    <t>Maison secondaire - F3
(niv. 3)</t>
  </si>
  <si>
    <t>Maison secondaire - F3
(niv. 4)</t>
  </si>
  <si>
    <t>Boutique
(niv. 1)</t>
  </si>
  <si>
    <t>Boutique
(niv. 2)</t>
  </si>
  <si>
    <t>Boutique
(niv. 3)</t>
  </si>
  <si>
    <t>Boutique
(niv. 4)</t>
  </si>
  <si>
    <t>Mélangeur
(niv. 1)</t>
  </si>
  <si>
    <t>Mélangeur
(niv. 2)</t>
  </si>
  <si>
    <t>Mélangeur
(niv. 3)</t>
  </si>
  <si>
    <t>Mélangeur
(niv. 4)</t>
  </si>
  <si>
    <t>Mélangeur
(niv. 5)</t>
  </si>
  <si>
    <t>Boutique
(niv. 5)</t>
  </si>
  <si>
    <t>Boutique
(niv. 6)</t>
  </si>
  <si>
    <t>Boutique
(niv. 7)</t>
  </si>
  <si>
    <t>Boutique
(niv. 8)</t>
  </si>
  <si>
    <t>Distillerie
(niv. 8)</t>
  </si>
  <si>
    <t>Distillerie
(niv. 7)</t>
  </si>
  <si>
    <t>Distillerie
(niv. 1)</t>
  </si>
  <si>
    <t>Distillerie
(niv. 2)</t>
  </si>
  <si>
    <t>Distillerie
(niv. 3)</t>
  </si>
  <si>
    <t>Distillerie
(niv. 4)</t>
  </si>
  <si>
    <t>Distillerie
(niv. 5)</t>
  </si>
  <si>
    <t>Distillerie
(niv. 6)</t>
  </si>
  <si>
    <t>Prairie
(niv. 1)</t>
  </si>
  <si>
    <t>Prairie
(niv. 2)</t>
  </si>
  <si>
    <t>Prairie
(niv. 3)</t>
  </si>
  <si>
    <t>Prairie
(niv. 4)</t>
  </si>
  <si>
    <t>Prairie
(niv. 5)</t>
  </si>
  <si>
    <t>Prairie
(niv. 6)</t>
  </si>
  <si>
    <t>Prairie
(niv. 7)</t>
  </si>
  <si>
    <t>Oliveraie
(niv. 1)</t>
  </si>
  <si>
    <t>Oliveraie
(niv. 2)</t>
  </si>
  <si>
    <t>Oliveraie
(niv. 3)</t>
  </si>
  <si>
    <t>Oliveraie
(niv. 4)</t>
  </si>
  <si>
    <t>Oliveraie
(niv. 5)</t>
  </si>
  <si>
    <t>Oliveraie
(niv. 6)</t>
  </si>
  <si>
    <t>Oliveraie
(niv. 7)</t>
  </si>
  <si>
    <t>Agrumeraie
(niv. 1)</t>
  </si>
  <si>
    <t>Agrumeraie
(niv. 2)</t>
  </si>
  <si>
    <t>Agrumeraie
(niv. 3)</t>
  </si>
  <si>
    <t>Agrumeraie
(niv. 4)</t>
  </si>
  <si>
    <t>Agrumeraie
(niv. 5)</t>
  </si>
  <si>
    <t>Agrumeraie
(niv. 6)</t>
  </si>
  <si>
    <t>Agrumeraie
(niv. 7)</t>
  </si>
  <si>
    <t>Ruche
(niv. 1)</t>
  </si>
  <si>
    <t>Ruche
(niv. 2)</t>
  </si>
  <si>
    <t>Ruche
(niv. 3)</t>
  </si>
  <si>
    <t>Ruche
(niv. 4)</t>
  </si>
  <si>
    <t>Ruche
(niv. 5)</t>
  </si>
  <si>
    <t>Ruche
(niv. 6)</t>
  </si>
  <si>
    <t>Ruche
(niv. 7)</t>
  </si>
  <si>
    <t>IT - Corps de ferme
(niv. 1)</t>
  </si>
  <si>
    <t>IT - Corps de ferme
(niv. 2)</t>
  </si>
  <si>
    <t>IT - Corps de ferme
(niv. 3)</t>
  </si>
  <si>
    <t>IT - Corps de ferme
(niv. 4)</t>
  </si>
  <si>
    <t>Banque insulaire
(niv. 1)</t>
  </si>
  <si>
    <t>Banque insulaire
(niv. 2)</t>
  </si>
  <si>
    <t>Banque insulaire
(niv. 3)</t>
  </si>
  <si>
    <t>Banque insulaire
(niv. 4)</t>
  </si>
  <si>
    <t>Banque insulaire
(niv. 5)</t>
  </si>
  <si>
    <t>Banque insulaire
(niv. 6)</t>
  </si>
  <si>
    <t>Banque insulaire
(niv. 7)</t>
  </si>
  <si>
    <t>Bar de la plage
(niv. 1)</t>
  </si>
  <si>
    <t>Bar de la plage
(niv. 2)</t>
  </si>
  <si>
    <t>Bar de la plage
(niv. 3)</t>
  </si>
  <si>
    <t>Bar de la plage
(niv. 4)</t>
  </si>
  <si>
    <t>Moulin à sucre
(niv. 1)</t>
  </si>
  <si>
    <t>Moulin à sucre
(niv. 2)</t>
  </si>
  <si>
    <t>Moulin à sucre
(niv. 3)</t>
  </si>
  <si>
    <t>Moulin à sucre
(niv. 4)</t>
  </si>
  <si>
    <t>Silo - IT
(niv. 1)</t>
  </si>
  <si>
    <t>Silo - IT
(niv. 2)</t>
  </si>
  <si>
    <t>Silo - IT
(niv. 3)</t>
  </si>
  <si>
    <t>Silo - IT
(niv. 4)</t>
  </si>
  <si>
    <t>Composteur - IT
 (niv. 1)</t>
  </si>
  <si>
    <t>Composteur - IT
 (niv. 2)</t>
  </si>
  <si>
    <t>Composteur - IT
 (niv. 3)</t>
  </si>
  <si>
    <t>Composteur - IT
 (niv. 4)</t>
  </si>
  <si>
    <t>Champ insulaire
(niv. 1)</t>
  </si>
  <si>
    <t>Champ insulaire
(niv. 2)</t>
  </si>
  <si>
    <t>Champ insulaire
(niv. 3)</t>
  </si>
  <si>
    <t>Champ insulaire
(niv. 4)</t>
  </si>
  <si>
    <t>Mangueraie
(niv. 1)</t>
  </si>
  <si>
    <t>Mangueraie
(niv. 2)</t>
  </si>
  <si>
    <t>Mangueraie
(niv. 3)</t>
  </si>
  <si>
    <t>Mangueraie
(niv. 4)</t>
  </si>
  <si>
    <t>Cocoteraie
(niv. 1)</t>
  </si>
  <si>
    <t>Cocoteraie
(niv. 2)</t>
  </si>
  <si>
    <t>Cocoteraie
(niv. 3)</t>
  </si>
  <si>
    <t>Cocoteraie
(niv. 4)</t>
  </si>
  <si>
    <t>Bananeraie
(niv. 1)</t>
  </si>
  <si>
    <t>Bananeraie
(niv. 2)</t>
  </si>
  <si>
    <t>Bananeraie
(niv. 3)</t>
  </si>
  <si>
    <t>Bananeraie
(niv. 4)</t>
  </si>
  <si>
    <t>Volière à paons
(niv. 1)</t>
  </si>
  <si>
    <t>Volière à paons
(niv. 2)</t>
  </si>
  <si>
    <t>Volière à paons
(niv. 3)</t>
  </si>
  <si>
    <t>Volière à paons
(niv. 4)</t>
  </si>
  <si>
    <t>Enclos à lémuriens
(niv. 1)</t>
  </si>
  <si>
    <t>Enclos à lémuriens
(niv. 2)</t>
  </si>
  <si>
    <t>Enclos à lémuriens
(niv. 3)</t>
  </si>
  <si>
    <t>Enclos à lémuriens
(niv. 4)</t>
  </si>
  <si>
    <t>IV - Corps de ferme
(niv. 1)</t>
  </si>
  <si>
    <t>IV - Corps de ferme
(niv. 2)</t>
  </si>
  <si>
    <t>IV - Corps de ferme
(niv. 3)</t>
  </si>
  <si>
    <t>IV - Corps de ferme
(niv. 4)</t>
  </si>
  <si>
    <t>Chambre forte viking
(niv. 1)</t>
  </si>
  <si>
    <t>Chambre forte viking
(niv. 2)</t>
  </si>
  <si>
    <t>Chambre forte viking
(niv. 3)</t>
  </si>
  <si>
    <t>Chambre forte viking
(niv. 4)</t>
  </si>
  <si>
    <t>Chambre forte viking
(niv. 5)</t>
  </si>
  <si>
    <t>Chambre forte viking
(niv. 6)</t>
  </si>
  <si>
    <t>Chambre forte viking
(niv. 7)</t>
  </si>
  <si>
    <t>Atelier viking
(niv. 1)</t>
  </si>
  <si>
    <t>Atelier viking
(niv. 2)</t>
  </si>
  <si>
    <t>Atelier viking
(niv. 3)</t>
  </si>
  <si>
    <t>Atelier viking
(niv. 4)</t>
  </si>
  <si>
    <t>Moulin en pierre
(niv. 1)</t>
  </si>
  <si>
    <t>Moulin en pierre
(niv. 2)</t>
  </si>
  <si>
    <t>Moulin en pierre
(niv. 3)</t>
  </si>
  <si>
    <t>Moulin en pierre
(niv. 4)</t>
  </si>
  <si>
    <t>Silo - IV
(niv. 1)</t>
  </si>
  <si>
    <t>Silo - IV
(niv. 2)</t>
  </si>
  <si>
    <t>Silo - IV
(niv. 3)</t>
  </si>
  <si>
    <t>Silo - IV
(niv. 4)</t>
  </si>
  <si>
    <t>Réservoir d'algues
 (niv. 1)</t>
  </si>
  <si>
    <t>Réservoir d'algues
 (niv. 2)</t>
  </si>
  <si>
    <t>Réservoir d'algues
 (niv. 3)</t>
  </si>
  <si>
    <t>Réservoir d'algues
 (niv. 4)</t>
  </si>
  <si>
    <t>Champ hivernal
(niv. 1)</t>
  </si>
  <si>
    <t>Champ hivernal
(niv. 2)</t>
  </si>
  <si>
    <t>Champ hivernal
(niv. 3)</t>
  </si>
  <si>
    <t>Champ hivernal
(niv. 4)</t>
  </si>
  <si>
    <t>Bosquet
(niv. 1)</t>
  </si>
  <si>
    <t>Bosquet
(niv. 2)</t>
  </si>
  <si>
    <t>Bosquet
(niv. 3)</t>
  </si>
  <si>
    <t>Bosquet
(niv. 4)</t>
  </si>
  <si>
    <t>Verger de baies
(niv. 1)</t>
  </si>
  <si>
    <t>Verger de baies
(niv. 2)</t>
  </si>
  <si>
    <t>Verger de baies
(niv. 3)</t>
  </si>
  <si>
    <t>Verger de baies
(niv. 4)</t>
  </si>
  <si>
    <t>Pâturage à moutons
(niv. 1)</t>
  </si>
  <si>
    <t>Pâturage à moutons
(niv. 2)</t>
  </si>
  <si>
    <t>Pâturage à moutons
(niv. 3)</t>
  </si>
  <si>
    <t>Pâturage à moutons
(niv. 4)</t>
  </si>
  <si>
    <t>Piscine à pingouins
(niv. 1)</t>
  </si>
  <si>
    <t>Piscine à pingouins
(niv. 2)</t>
  </si>
  <si>
    <t>Piscine à pingouins
(niv. 3)</t>
  </si>
  <si>
    <t>Piscine à pingouins
(niv. 4)</t>
  </si>
  <si>
    <t>Bassin à phoques
(niv. 1)</t>
  </si>
  <si>
    <t>Bassin à phoques
(niv. 2)</t>
  </si>
  <si>
    <t>Bassin à phoques
(niv. 3)</t>
  </si>
  <si>
    <t>Bassin à phoques
(niv. 4)</t>
  </si>
  <si>
    <t>Déco
6 x 3</t>
  </si>
  <si>
    <t>Déco
5 x 5</t>
  </si>
  <si>
    <t>Déco
5 x 4</t>
  </si>
  <si>
    <t>Déco
5 x 3</t>
  </si>
  <si>
    <t>Déco
5 x 2</t>
  </si>
  <si>
    <t>Déco
7 x 3</t>
  </si>
  <si>
    <t>Déco
6 x 4</t>
  </si>
  <si>
    <t>Déco
4 x 4</t>
  </si>
  <si>
    <t>Déco
4 x 3</t>
  </si>
  <si>
    <t>Déco
3 x 3</t>
  </si>
  <si>
    <t>S-T</t>
  </si>
  <si>
    <t>Satisfaction</t>
  </si>
  <si>
    <t>Écart-Pts</t>
  </si>
  <si>
    <t>Écart-%</t>
  </si>
  <si>
    <t>% / pts</t>
  </si>
  <si>
    <t>pts / %</t>
  </si>
  <si>
    <t>???</t>
  </si>
  <si>
    <t>Déco 6 x 5</t>
  </si>
  <si>
    <t>Déco 2x2</t>
  </si>
  <si>
    <t>LABO</t>
  </si>
  <si>
    <t>Chat (niv. 1)</t>
  </si>
  <si>
    <t>Déco 2x3</t>
  </si>
  <si>
    <t>Chat(niv. 1)</t>
  </si>
  <si>
    <t>1x1</t>
  </si>
  <si>
    <t>Poulailler Tropical
(niv. 1)</t>
  </si>
  <si>
    <t>Poulailler Bonbon
(niv. 1)</t>
  </si>
  <si>
    <t>Étable Bonbon
(niv. 6)</t>
  </si>
  <si>
    <t>Verger de Noël
(niv. 1)</t>
  </si>
  <si>
    <t>Amanderaie de Noël
(niv. 1)</t>
  </si>
  <si>
    <t>Ferme tropicale ou viking</t>
  </si>
  <si>
    <t>Oliveraie efficace (Niv. 1)</t>
  </si>
  <si>
    <t>Ruche Doux
(niv. 1)</t>
  </si>
  <si>
    <t>Prairie de l'amitié (niv.1)</t>
  </si>
  <si>
    <t>Prairie fertile (niv.1)</t>
  </si>
  <si>
    <t>Jardin fertile (niv.1)</t>
  </si>
  <si>
    <t>Chèvrerie Viking
(niv. 1)</t>
  </si>
  <si>
    <t>Super Canard (niv.1)</t>
  </si>
  <si>
    <t>Super vache (niv.1)</t>
  </si>
  <si>
    <t>Déco en or 7par7  satisfaction 135</t>
  </si>
  <si>
    <t>Déco en or 7par6  satisfaction 84</t>
  </si>
  <si>
    <t>Déco dollars 7par7  satisfaction 63</t>
  </si>
  <si>
    <t>Déco dollars 7par6  satisfaction 35</t>
  </si>
  <si>
    <t>Déco or 5par5  satisfaction 60</t>
  </si>
  <si>
    <t>Déco or 6par4  satisfaction 50</t>
  </si>
  <si>
    <t>Déco dollars 4par4  satisfaction 24</t>
  </si>
  <si>
    <t>Déco dollars 2par2  satisfaction 5</t>
  </si>
  <si>
    <t>Déco 6x5</t>
  </si>
  <si>
    <t>Déco 7x7</t>
  </si>
  <si>
    <t>Déco 6x6</t>
  </si>
  <si>
    <t>Déco 7x6</t>
  </si>
  <si>
    <t>Déco 8x4</t>
  </si>
  <si>
    <t>Déco 2x4</t>
  </si>
  <si>
    <t>Maison majestueuse</t>
  </si>
  <si>
    <t>Pépinière - F3</t>
  </si>
</sst>
</file>

<file path=xl/styles.xml><?xml version="1.0" encoding="utf-8"?>
<styleSheet xmlns="http://schemas.openxmlformats.org/spreadsheetml/2006/main">
  <numFmts count="10">
    <numFmt numFmtId="164" formatCode="_ * #,##0.00_)\ &quot;$&quot;_ ;_ * \(#,##0.00\)\ &quot;$&quot;_ ;_ * &quot;-&quot;??_)\ &quot;$&quot;_ ;_ @_ "/>
    <numFmt numFmtId="165" formatCode="0;[Red]\-0;&quot;-&quot;;_ @_ "/>
    <numFmt numFmtId="166" formatCode="0.0"/>
    <numFmt numFmtId="167" formatCode="_ * #,##0_)\ &quot;$&quot;_ ;_ * \(#,##0\)\ &quot;$&quot;_ ;_ * &quot;-&quot;??_)\ &quot;$&quot;_ ;_ @_ "/>
    <numFmt numFmtId="168" formatCode="\+0&quot; sourires&quot;;[Red]\-0;&quot;-&quot;;_ @_ "/>
    <numFmt numFmtId="169" formatCode="[&gt;1]0&quot; employés&quot;;0&quot; employé&quot;"/>
    <numFmt numFmtId="170" formatCode="&quot;(version &quot;dd/mm/yyyy&quot;)&quot;"/>
    <numFmt numFmtId="171" formatCode="&quot;Actuel au &quot;dd/mm/yyyy"/>
    <numFmt numFmtId="172" formatCode="[Color38]\+0%;\-0%;&quot;-&quot;\%"/>
    <numFmt numFmtId="173" formatCode="&quot;Emp &quot;0;[Color38]&quot;Emp &quot;\-0;&quot;Emp - &quot;"/>
  </numFmts>
  <fonts count="43"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8"/>
      <color rgb="FFCC0000"/>
      <name val="Calibri"/>
      <family val="2"/>
      <scheme val="minor"/>
    </font>
    <font>
      <sz val="8"/>
      <color rgb="FFCA6008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CA600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8" tint="0.59999389629810485"/>
      <name val="Calibri"/>
      <family val="2"/>
      <scheme val="minor"/>
    </font>
    <font>
      <sz val="8"/>
      <color theme="2" tint="-0.8999908444471571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8" tint="0.39997558519241921"/>
      <name val="Calibri"/>
      <family val="2"/>
      <scheme val="minor"/>
    </font>
    <font>
      <b/>
      <sz val="8"/>
      <color rgb="FF66FF99"/>
      <name val="Calibri"/>
      <family val="2"/>
      <scheme val="minor"/>
    </font>
    <font>
      <sz val="8"/>
      <color rgb="FF00808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CA6008"/>
      <name val="Calibri"/>
      <family val="2"/>
      <scheme val="minor"/>
    </font>
    <font>
      <b/>
      <i/>
      <sz val="8"/>
      <color theme="2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b/>
      <sz val="8"/>
      <color rgb="FF00FF00"/>
      <name val="Calibri"/>
      <family val="2"/>
      <scheme val="minor"/>
    </font>
    <font>
      <i/>
      <sz val="8"/>
      <color theme="2" tint="-0.499984740745262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rgb="FF008000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2"/>
      <color rgb="FFFFFF00"/>
      <name val="Bookman Old Style"/>
      <family val="1"/>
    </font>
    <font>
      <sz val="10"/>
      <color rgb="FF00B0F0"/>
      <name val="Garamond"/>
      <family val="1"/>
    </font>
    <font>
      <b/>
      <sz val="8"/>
      <color rgb="FF7030A0"/>
      <name val="Calibri"/>
      <family val="2"/>
      <scheme val="minor"/>
    </font>
    <font>
      <sz val="8"/>
      <color rgb="FFFF0000"/>
      <name val="Wingdings"/>
      <charset val="2"/>
    </font>
    <font>
      <b/>
      <sz val="12"/>
      <color rgb="FF66FF99"/>
      <name val="Calibri"/>
      <family val="2"/>
      <scheme val="minor"/>
    </font>
    <font>
      <sz val="10"/>
      <color rgb="FF66FF99"/>
      <name val="Bookman Old Style"/>
      <family val="1"/>
    </font>
    <font>
      <b/>
      <sz val="8"/>
      <color theme="3" tint="0.59999389629810485"/>
      <name val="Calibri"/>
      <family val="2"/>
      <scheme val="minor"/>
    </font>
    <font>
      <b/>
      <sz val="8"/>
      <color rgb="FFFF0066"/>
      <name val="Calibri"/>
      <family val="2"/>
      <scheme val="minor"/>
    </font>
    <font>
      <sz val="10"/>
      <color rgb="FF00B0F0"/>
      <name val="Bookman Old Style"/>
      <family val="1"/>
    </font>
    <font>
      <sz val="8"/>
      <color theme="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8"/>
      <color theme="4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A6008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FF00"/>
      </left>
      <right/>
      <top style="double">
        <color rgb="FFFFFF00"/>
      </top>
      <bottom style="double">
        <color rgb="FFFFFF00"/>
      </bottom>
      <diagonal/>
    </border>
    <border>
      <left/>
      <right/>
      <top style="double">
        <color rgb="FFFFFF00"/>
      </top>
      <bottom style="double">
        <color rgb="FFFFFF00"/>
      </bottom>
      <diagonal/>
    </border>
    <border>
      <left/>
      <right style="double">
        <color rgb="FFFFFF00"/>
      </right>
      <top style="double">
        <color rgb="FFFFFF00"/>
      </top>
      <bottom style="double">
        <color rgb="FFFFFF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FF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FF00"/>
      </top>
      <bottom/>
      <diagonal/>
    </border>
    <border>
      <left style="medium">
        <color rgb="FFFF0000"/>
      </left>
      <right/>
      <top style="double">
        <color rgb="FFFFFF00"/>
      </top>
      <bottom style="medium">
        <color rgb="FFFF0000"/>
      </bottom>
      <diagonal/>
    </border>
    <border>
      <left/>
      <right/>
      <top style="double">
        <color rgb="FFFFFF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FF00"/>
      </top>
      <bottom style="medium">
        <color rgb="FFFF0000"/>
      </bottom>
      <diagonal/>
    </border>
    <border>
      <left style="double">
        <color rgb="FF66FF99"/>
      </left>
      <right/>
      <top style="double">
        <color rgb="FF66FF99"/>
      </top>
      <bottom style="double">
        <color rgb="FF66FF99"/>
      </bottom>
      <diagonal/>
    </border>
    <border>
      <left/>
      <right/>
      <top style="double">
        <color rgb="FF66FF99"/>
      </top>
      <bottom style="double">
        <color rgb="FF66FF99"/>
      </bottom>
      <diagonal/>
    </border>
    <border>
      <left/>
      <right style="double">
        <color rgb="FF66FF99"/>
      </right>
      <top style="double">
        <color rgb="FF66FF99"/>
      </top>
      <bottom style="double">
        <color rgb="FF66FF99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/>
      <right style="dashDotDot">
        <color theme="1" tint="0.499984740745262"/>
      </right>
      <top/>
      <bottom style="thick">
        <color rgb="FFFFCC00"/>
      </bottom>
      <diagonal/>
    </border>
    <border>
      <left style="double">
        <color rgb="FF66FF99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ck">
        <color rgb="FFFFCC00"/>
      </bottom>
      <diagonal/>
    </border>
    <border>
      <left style="medium">
        <color indexed="64"/>
      </left>
      <right/>
      <top/>
      <bottom style="double">
        <color rgb="FFFFFF00"/>
      </bottom>
      <diagonal/>
    </border>
    <border>
      <left/>
      <right style="medium">
        <color indexed="64"/>
      </right>
      <top/>
      <bottom style="double">
        <color rgb="FFFFFF00"/>
      </bottom>
      <diagonal/>
    </border>
  </borders>
  <cellStyleXfs count="3">
    <xf numFmtId="0" fontId="0" fillId="0" borderId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533">
    <xf numFmtId="0" fontId="0" fillId="0" borderId="0" xfId="0"/>
    <xf numFmtId="0" fontId="3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8" fillId="14" borderId="0" xfId="0" applyFont="1" applyFill="1"/>
    <xf numFmtId="9" fontId="7" fillId="0" borderId="0" xfId="1" applyFont="1"/>
    <xf numFmtId="0" fontId="24" fillId="15" borderId="0" xfId="0" applyFont="1" applyFill="1"/>
    <xf numFmtId="0" fontId="25" fillId="14" borderId="0" xfId="0" applyFont="1" applyFill="1"/>
    <xf numFmtId="0" fontId="14" fillId="0" borderId="0" xfId="0" applyFont="1"/>
    <xf numFmtId="9" fontId="23" fillId="2" borderId="8" xfId="0" applyNumberFormat="1" applyFont="1" applyFill="1" applyBorder="1"/>
    <xf numFmtId="10" fontId="26" fillId="2" borderId="8" xfId="1" applyNumberFormat="1" applyFont="1" applyFill="1" applyBorder="1"/>
    <xf numFmtId="166" fontId="26" fillId="2" borderId="16" xfId="0" applyNumberFormat="1" applyFont="1" applyFill="1" applyBorder="1"/>
    <xf numFmtId="9" fontId="27" fillId="4" borderId="0" xfId="0" applyNumberFormat="1" applyFont="1" applyFill="1"/>
    <xf numFmtId="10" fontId="0" fillId="0" borderId="0" xfId="1" applyNumberFormat="1" applyFont="1"/>
    <xf numFmtId="166" fontId="0" fillId="0" borderId="0" xfId="0" applyNumberFormat="1"/>
    <xf numFmtId="0" fontId="8" fillId="17" borderId="0" xfId="0" applyFont="1" applyFill="1"/>
    <xf numFmtId="0" fontId="25" fillId="17" borderId="0" xfId="0" applyFont="1" applyFill="1"/>
    <xf numFmtId="9" fontId="30" fillId="0" borderId="0" xfId="1" applyFont="1"/>
    <xf numFmtId="0" fontId="23" fillId="2" borderId="7" xfId="0" applyFont="1" applyFill="1" applyBorder="1" applyAlignment="1">
      <alignment horizontal="center"/>
    </xf>
    <xf numFmtId="0" fontId="0" fillId="0" borderId="0" xfId="0"/>
    <xf numFmtId="0" fontId="0" fillId="7" borderId="0" xfId="0" applyFill="1"/>
    <xf numFmtId="0" fontId="0" fillId="7" borderId="26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7" borderId="28" xfId="0" applyFill="1" applyBorder="1"/>
    <xf numFmtId="0" fontId="8" fillId="7" borderId="10" xfId="0" applyFont="1" applyFill="1" applyBorder="1" applyAlignment="1">
      <alignment horizontal="center" vertical="center"/>
    </xf>
    <xf numFmtId="0" fontId="0" fillId="0" borderId="0" xfId="0" applyAlignment="1"/>
    <xf numFmtId="173" fontId="39" fillId="7" borderId="0" xfId="0" applyNumberFormat="1" applyFont="1" applyFill="1" applyBorder="1" applyAlignment="1">
      <alignment horizontal="center" vertical="center"/>
    </xf>
    <xf numFmtId="0" fontId="40" fillId="16" borderId="14" xfId="0" applyFont="1" applyFill="1" applyBorder="1"/>
    <xf numFmtId="0" fontId="2" fillId="0" borderId="0" xfId="0" applyFont="1"/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70" fontId="14" fillId="7" borderId="9" xfId="0" applyNumberFormat="1" applyFont="1" applyFill="1" applyBorder="1" applyAlignment="1">
      <alignment horizontal="center" vertical="center"/>
    </xf>
    <xf numFmtId="170" fontId="14" fillId="7" borderId="10" xfId="0" applyNumberFormat="1" applyFont="1" applyFill="1" applyBorder="1" applyAlignment="1">
      <alignment horizontal="center" vertical="center"/>
    </xf>
    <xf numFmtId="170" fontId="14" fillId="7" borderId="11" xfId="0" applyNumberFormat="1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/>
    </xf>
    <xf numFmtId="0" fontId="15" fillId="18" borderId="19" xfId="0" applyFont="1" applyFill="1" applyBorder="1" applyAlignment="1">
      <alignment horizontal="center"/>
    </xf>
    <xf numFmtId="0" fontId="15" fillId="18" borderId="20" xfId="0" applyFont="1" applyFill="1" applyBorder="1" applyAlignment="1">
      <alignment horizontal="center"/>
    </xf>
    <xf numFmtId="167" fontId="28" fillId="8" borderId="17" xfId="2" applyNumberFormat="1" applyFont="1" applyFill="1" applyBorder="1" applyAlignment="1">
      <alignment horizontal="center"/>
    </xf>
    <xf numFmtId="168" fontId="29" fillId="4" borderId="17" xfId="0" applyNumberFormat="1" applyFont="1" applyFill="1" applyBorder="1" applyAlignment="1">
      <alignment horizontal="center"/>
    </xf>
    <xf numFmtId="169" fontId="11" fillId="12" borderId="17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6" borderId="12" xfId="0" applyFont="1" applyFill="1" applyBorder="1" applyAlignment="1">
      <alignment horizontal="center" vertical="center"/>
    </xf>
    <xf numFmtId="0" fontId="1" fillId="16" borderId="0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0" fillId="20" borderId="13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/>
    </xf>
    <xf numFmtId="0" fontId="16" fillId="13" borderId="14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5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40" fillId="16" borderId="2" xfId="0" applyFont="1" applyFill="1" applyBorder="1" applyAlignment="1">
      <alignment horizontal="center" vertical="center" wrapText="1"/>
    </xf>
    <xf numFmtId="0" fontId="40" fillId="16" borderId="4" xfId="0" applyFont="1" applyFill="1" applyBorder="1" applyAlignment="1">
      <alignment horizontal="center" vertical="center" wrapText="1"/>
    </xf>
    <xf numFmtId="0" fontId="40" fillId="16" borderId="5" xfId="0" applyFont="1" applyFill="1" applyBorder="1" applyAlignment="1">
      <alignment horizontal="center" vertical="center" wrapText="1"/>
    </xf>
    <xf numFmtId="0" fontId="40" fillId="16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12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textRotation="90" wrapText="1"/>
    </xf>
    <xf numFmtId="0" fontId="13" fillId="9" borderId="3" xfId="0" applyFont="1" applyFill="1" applyBorder="1" applyAlignment="1">
      <alignment horizontal="center" vertical="center" textRotation="90"/>
    </xf>
    <xf numFmtId="0" fontId="13" fillId="9" borderId="4" xfId="0" applyFont="1" applyFill="1" applyBorder="1" applyAlignment="1">
      <alignment horizontal="center" vertical="center" textRotation="90"/>
    </xf>
    <xf numFmtId="0" fontId="13" fillId="9" borderId="12" xfId="0" applyFont="1" applyFill="1" applyBorder="1" applyAlignment="1">
      <alignment horizontal="center" vertical="center" textRotation="90"/>
    </xf>
    <xf numFmtId="0" fontId="13" fillId="9" borderId="0" xfId="0" applyFont="1" applyFill="1" applyBorder="1" applyAlignment="1">
      <alignment horizontal="center" vertical="center" textRotation="90"/>
    </xf>
    <xf numFmtId="0" fontId="13" fillId="9" borderId="13" xfId="0" applyFont="1" applyFill="1" applyBorder="1" applyAlignment="1">
      <alignment horizontal="center" vertical="center" textRotation="90"/>
    </xf>
    <xf numFmtId="0" fontId="13" fillId="9" borderId="5" xfId="0" applyFont="1" applyFill="1" applyBorder="1" applyAlignment="1">
      <alignment horizontal="center" vertical="center" textRotation="90"/>
    </xf>
    <xf numFmtId="0" fontId="13" fillId="9" borderId="1" xfId="0" applyFont="1" applyFill="1" applyBorder="1" applyAlignment="1">
      <alignment horizontal="center" vertical="center" textRotation="90"/>
    </xf>
    <xf numFmtId="0" fontId="13" fillId="9" borderId="6" xfId="0" applyFont="1" applyFill="1" applyBorder="1" applyAlignment="1">
      <alignment horizontal="center" vertical="center" textRotation="90"/>
    </xf>
    <xf numFmtId="0" fontId="35" fillId="7" borderId="21" xfId="0" applyFont="1" applyFill="1" applyBorder="1" applyAlignment="1">
      <alignment horizontal="center" vertical="center"/>
    </xf>
    <xf numFmtId="0" fontId="35" fillId="7" borderId="22" xfId="0" applyFont="1" applyFill="1" applyBorder="1" applyAlignment="1">
      <alignment horizontal="center" vertical="center"/>
    </xf>
    <xf numFmtId="0" fontId="35" fillId="7" borderId="23" xfId="0" applyFont="1" applyFill="1" applyBorder="1" applyAlignment="1">
      <alignment horizontal="center" vertical="center"/>
    </xf>
    <xf numFmtId="172" fontId="36" fillId="7" borderId="21" xfId="0" applyNumberFormat="1" applyFont="1" applyFill="1" applyBorder="1" applyAlignment="1">
      <alignment horizontal="center" vertical="center"/>
    </xf>
    <xf numFmtId="172" fontId="36" fillId="7" borderId="22" xfId="0" applyNumberFormat="1" applyFont="1" applyFill="1" applyBorder="1" applyAlignment="1">
      <alignment horizontal="center" vertical="center"/>
    </xf>
    <xf numFmtId="172" fontId="36" fillId="7" borderId="23" xfId="0" applyNumberFormat="1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173" fontId="39" fillId="7" borderId="21" xfId="0" applyNumberFormat="1" applyFont="1" applyFill="1" applyBorder="1" applyAlignment="1">
      <alignment horizontal="center" vertical="center"/>
    </xf>
    <xf numFmtId="173" fontId="39" fillId="7" borderId="22" xfId="0" applyNumberFormat="1" applyFont="1" applyFill="1" applyBorder="1" applyAlignment="1">
      <alignment horizontal="center" vertical="center"/>
    </xf>
    <xf numFmtId="173" fontId="39" fillId="7" borderId="23" xfId="0" applyNumberFormat="1" applyFont="1" applyFill="1" applyBorder="1" applyAlignment="1">
      <alignment horizontal="center" vertical="center"/>
    </xf>
    <xf numFmtId="171" fontId="32" fillId="7" borderId="27" xfId="0" applyNumberFormat="1" applyFont="1" applyFill="1" applyBorder="1" applyAlignment="1">
      <alignment horizontal="center" vertical="center"/>
    </xf>
    <xf numFmtId="171" fontId="32" fillId="7" borderId="24" xfId="0" applyNumberFormat="1" applyFont="1" applyFill="1" applyBorder="1" applyAlignment="1">
      <alignment horizontal="center" vertical="center"/>
    </xf>
    <xf numFmtId="171" fontId="32" fillId="7" borderId="2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4" fillId="4" borderId="14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13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165" fontId="0" fillId="4" borderId="2" xfId="0" applyNumberFormat="1" applyFont="1" applyFill="1" applyBorder="1" applyAlignment="1">
      <alignment horizontal="center" vertical="center"/>
    </xf>
    <xf numFmtId="165" fontId="0" fillId="4" borderId="3" xfId="0" applyNumberFormat="1" applyFont="1" applyFill="1" applyBorder="1" applyAlignment="1">
      <alignment horizontal="center" vertical="center"/>
    </xf>
    <xf numFmtId="165" fontId="0" fillId="4" borderId="4" xfId="0" applyNumberFormat="1" applyFont="1" applyFill="1" applyBorder="1" applyAlignment="1">
      <alignment horizontal="center" vertical="center"/>
    </xf>
    <xf numFmtId="165" fontId="0" fillId="4" borderId="12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center" vertical="center"/>
    </xf>
    <xf numFmtId="165" fontId="0" fillId="4" borderId="13" xfId="0" applyNumberFormat="1" applyFont="1" applyFill="1" applyBorder="1" applyAlignment="1">
      <alignment horizontal="center" vertical="center"/>
    </xf>
    <xf numFmtId="165" fontId="0" fillId="4" borderId="5" xfId="0" applyNumberFormat="1" applyFon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65" fontId="0" fillId="4" borderId="6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0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textRotation="90" wrapText="1"/>
    </xf>
    <xf numFmtId="0" fontId="18" fillId="9" borderId="3" xfId="0" applyFont="1" applyFill="1" applyBorder="1" applyAlignment="1">
      <alignment horizontal="center" vertical="center" textRotation="90"/>
    </xf>
    <xf numFmtId="0" fontId="18" fillId="9" borderId="4" xfId="0" applyFont="1" applyFill="1" applyBorder="1" applyAlignment="1">
      <alignment horizontal="center" vertical="center" textRotation="90"/>
    </xf>
    <xf numFmtId="0" fontId="18" fillId="9" borderId="12" xfId="0" applyFont="1" applyFill="1" applyBorder="1" applyAlignment="1">
      <alignment horizontal="center" vertical="center" textRotation="90"/>
    </xf>
    <xf numFmtId="0" fontId="18" fillId="9" borderId="0" xfId="0" applyFont="1" applyFill="1" applyBorder="1" applyAlignment="1">
      <alignment horizontal="center" vertical="center" textRotation="90"/>
    </xf>
    <xf numFmtId="0" fontId="18" fillId="9" borderId="13" xfId="0" applyFont="1" applyFill="1" applyBorder="1" applyAlignment="1">
      <alignment horizontal="center" vertical="center" textRotation="90"/>
    </xf>
    <xf numFmtId="0" fontId="18" fillId="9" borderId="5" xfId="0" applyFont="1" applyFill="1" applyBorder="1" applyAlignment="1">
      <alignment horizontal="center" vertical="center" textRotation="90"/>
    </xf>
    <xf numFmtId="0" fontId="18" fillId="9" borderId="1" xfId="0" applyFont="1" applyFill="1" applyBorder="1" applyAlignment="1">
      <alignment horizontal="center" vertical="center" textRotation="90"/>
    </xf>
    <xf numFmtId="0" fontId="18" fillId="9" borderId="6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0" fillId="3" borderId="0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17" fillId="8" borderId="2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/>
    </xf>
    <xf numFmtId="0" fontId="17" fillId="8" borderId="4" xfId="0" applyFont="1" applyFill="1" applyBorder="1" applyAlignment="1">
      <alignment horizontal="center" vertical="center" textRotation="90"/>
    </xf>
    <xf numFmtId="0" fontId="17" fillId="8" borderId="12" xfId="0" applyFont="1" applyFill="1" applyBorder="1" applyAlignment="1">
      <alignment horizontal="center" vertical="center" textRotation="90"/>
    </xf>
    <xf numFmtId="0" fontId="17" fillId="8" borderId="0" xfId="0" applyFont="1" applyFill="1" applyBorder="1" applyAlignment="1">
      <alignment horizontal="center" vertical="center" textRotation="90"/>
    </xf>
    <xf numFmtId="0" fontId="17" fillId="8" borderId="13" xfId="0" applyFont="1" applyFill="1" applyBorder="1" applyAlignment="1">
      <alignment horizontal="center" vertical="center" textRotation="90"/>
    </xf>
    <xf numFmtId="0" fontId="17" fillId="8" borderId="5" xfId="0" applyFont="1" applyFill="1" applyBorder="1" applyAlignment="1">
      <alignment horizontal="center" vertical="center" textRotation="90"/>
    </xf>
    <xf numFmtId="0" fontId="17" fillId="8" borderId="1" xfId="0" applyFont="1" applyFill="1" applyBorder="1" applyAlignment="1">
      <alignment horizontal="center" vertical="center" textRotation="90"/>
    </xf>
    <xf numFmtId="0" fontId="17" fillId="8" borderId="6" xfId="0" applyFont="1" applyFill="1" applyBorder="1" applyAlignment="1">
      <alignment horizontal="center" vertical="center" textRotation="90"/>
    </xf>
    <xf numFmtId="0" fontId="14" fillId="10" borderId="2" xfId="0" applyFont="1" applyFill="1" applyBorder="1" applyAlignment="1">
      <alignment horizontal="center" vertical="center" textRotation="90" wrapText="1"/>
    </xf>
    <xf numFmtId="0" fontId="14" fillId="10" borderId="3" xfId="0" applyFont="1" applyFill="1" applyBorder="1" applyAlignment="1">
      <alignment horizontal="center" vertical="center" textRotation="90" wrapText="1"/>
    </xf>
    <xf numFmtId="0" fontId="14" fillId="10" borderId="4" xfId="0" applyFont="1" applyFill="1" applyBorder="1" applyAlignment="1">
      <alignment horizontal="center" vertical="center" textRotation="90" wrapText="1"/>
    </xf>
    <xf numFmtId="0" fontId="14" fillId="10" borderId="12" xfId="0" applyFont="1" applyFill="1" applyBorder="1" applyAlignment="1">
      <alignment horizontal="center" vertical="center" textRotation="90" wrapText="1"/>
    </xf>
    <xf numFmtId="0" fontId="14" fillId="10" borderId="0" xfId="0" applyFont="1" applyFill="1" applyBorder="1" applyAlignment="1">
      <alignment horizontal="center" vertical="center" textRotation="90" wrapText="1"/>
    </xf>
    <xf numFmtId="0" fontId="14" fillId="10" borderId="13" xfId="0" applyFont="1" applyFill="1" applyBorder="1" applyAlignment="1">
      <alignment horizontal="center" vertical="center" textRotation="90" wrapText="1"/>
    </xf>
    <xf numFmtId="0" fontId="14" fillId="10" borderId="5" xfId="0" applyFont="1" applyFill="1" applyBorder="1" applyAlignment="1">
      <alignment horizontal="center" vertical="center" textRotation="90" wrapText="1"/>
    </xf>
    <xf numFmtId="0" fontId="14" fillId="10" borderId="1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 wrapText="1"/>
    </xf>
    <xf numFmtId="0" fontId="17" fillId="8" borderId="4" xfId="0" applyFont="1" applyFill="1" applyBorder="1" applyAlignment="1">
      <alignment horizontal="center" vertical="center" textRotation="90" wrapText="1"/>
    </xf>
    <xf numFmtId="0" fontId="17" fillId="8" borderId="12" xfId="0" applyFont="1" applyFill="1" applyBorder="1" applyAlignment="1">
      <alignment horizontal="center" vertical="center" textRotation="90" wrapText="1"/>
    </xf>
    <xf numFmtId="0" fontId="17" fillId="8" borderId="0" xfId="0" applyFont="1" applyFill="1" applyBorder="1" applyAlignment="1">
      <alignment horizontal="center" vertical="center" textRotation="90" wrapText="1"/>
    </xf>
    <xf numFmtId="0" fontId="17" fillId="8" borderId="13" xfId="0" applyFont="1" applyFill="1" applyBorder="1" applyAlignment="1">
      <alignment horizontal="center" vertical="center" textRotation="90" wrapText="1"/>
    </xf>
    <xf numFmtId="0" fontId="17" fillId="8" borderId="5" xfId="0" applyFont="1" applyFill="1" applyBorder="1" applyAlignment="1">
      <alignment horizontal="center" vertical="center" textRotation="90" wrapText="1"/>
    </xf>
    <xf numFmtId="0" fontId="17" fillId="8" borderId="1" xfId="0" applyFont="1" applyFill="1" applyBorder="1" applyAlignment="1">
      <alignment horizontal="center" vertical="center" textRotation="90" wrapText="1"/>
    </xf>
    <xf numFmtId="0" fontId="17" fillId="8" borderId="6" xfId="0" applyFont="1" applyFill="1" applyBorder="1" applyAlignment="1">
      <alignment horizontal="center" vertical="center" textRotation="90" wrapText="1"/>
    </xf>
    <xf numFmtId="0" fontId="16" fillId="13" borderId="2" xfId="0" applyFont="1" applyFill="1" applyBorder="1" applyAlignment="1">
      <alignment horizontal="center" vertical="center" textRotation="90" wrapText="1"/>
    </xf>
    <xf numFmtId="0" fontId="16" fillId="13" borderId="3" xfId="0" applyFont="1" applyFill="1" applyBorder="1" applyAlignment="1">
      <alignment horizontal="center" vertical="center" textRotation="90"/>
    </xf>
    <xf numFmtId="0" fontId="16" fillId="13" borderId="4" xfId="0" applyFont="1" applyFill="1" applyBorder="1" applyAlignment="1">
      <alignment horizontal="center" vertical="center" textRotation="90"/>
    </xf>
    <xf numFmtId="0" fontId="16" fillId="13" borderId="12" xfId="0" applyFont="1" applyFill="1" applyBorder="1" applyAlignment="1">
      <alignment horizontal="center" vertical="center" textRotation="90"/>
    </xf>
    <xf numFmtId="0" fontId="16" fillId="13" borderId="0" xfId="0" applyFont="1" applyFill="1" applyBorder="1" applyAlignment="1">
      <alignment horizontal="center" vertical="center" textRotation="90"/>
    </xf>
    <xf numFmtId="0" fontId="16" fillId="13" borderId="13" xfId="0" applyFont="1" applyFill="1" applyBorder="1" applyAlignment="1">
      <alignment horizontal="center" vertical="center" textRotation="90"/>
    </xf>
    <xf numFmtId="0" fontId="16" fillId="13" borderId="5" xfId="0" applyFont="1" applyFill="1" applyBorder="1" applyAlignment="1">
      <alignment horizontal="center" vertical="center" textRotation="90"/>
    </xf>
    <xf numFmtId="0" fontId="16" fillId="13" borderId="1" xfId="0" applyFont="1" applyFill="1" applyBorder="1" applyAlignment="1">
      <alignment horizontal="center" vertical="center" textRotation="90"/>
    </xf>
    <xf numFmtId="0" fontId="16" fillId="13" borderId="6" xfId="0" applyFont="1" applyFill="1" applyBorder="1" applyAlignment="1">
      <alignment horizontal="center" vertical="center" textRotation="90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/>
    </xf>
    <xf numFmtId="0" fontId="0" fillId="5" borderId="4" xfId="0" applyFill="1" applyBorder="1" applyAlignment="1">
      <alignment horizontal="center" vertical="center" textRotation="90"/>
    </xf>
    <xf numFmtId="0" fontId="0" fillId="5" borderId="12" xfId="0" applyFill="1" applyBorder="1" applyAlignment="1">
      <alignment horizontal="center" vertical="center" textRotation="90"/>
    </xf>
    <xf numFmtId="0" fontId="0" fillId="5" borderId="0" xfId="0" applyFill="1" applyBorder="1" applyAlignment="1">
      <alignment horizontal="center" vertical="center" textRotation="90"/>
    </xf>
    <xf numFmtId="0" fontId="0" fillId="5" borderId="13" xfId="0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42" fillId="9" borderId="2" xfId="0" applyFont="1" applyFill="1" applyBorder="1" applyAlignment="1">
      <alignment horizontal="center" vertical="center" wrapText="1"/>
    </xf>
    <xf numFmtId="0" fontId="42" fillId="9" borderId="3" xfId="0" applyFont="1" applyFill="1" applyBorder="1" applyAlignment="1">
      <alignment horizontal="center" vertical="center" wrapText="1"/>
    </xf>
    <xf numFmtId="0" fontId="42" fillId="9" borderId="4" xfId="0" applyFont="1" applyFill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42" fillId="9" borderId="13" xfId="0" applyFont="1" applyFill="1" applyBorder="1" applyAlignment="1">
      <alignment horizontal="center" vertical="center" wrapText="1"/>
    </xf>
    <xf numFmtId="0" fontId="42" fillId="9" borderId="5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9" borderId="6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textRotation="90" wrapText="1"/>
    </xf>
    <xf numFmtId="0" fontId="13" fillId="9" borderId="4" xfId="0" applyFont="1" applyFill="1" applyBorder="1" applyAlignment="1">
      <alignment horizontal="center" vertical="center" textRotation="90" wrapText="1"/>
    </xf>
    <xf numFmtId="0" fontId="13" fillId="9" borderId="12" xfId="0" applyFont="1" applyFill="1" applyBorder="1" applyAlignment="1">
      <alignment horizontal="center" vertical="center" textRotation="90" wrapText="1"/>
    </xf>
    <xf numFmtId="0" fontId="13" fillId="9" borderId="0" xfId="0" applyFont="1" applyFill="1" applyBorder="1" applyAlignment="1">
      <alignment horizontal="center" vertical="center" textRotation="90" wrapText="1"/>
    </xf>
    <xf numFmtId="0" fontId="13" fillId="9" borderId="13" xfId="0" applyFont="1" applyFill="1" applyBorder="1" applyAlignment="1">
      <alignment horizontal="center" vertical="center" textRotation="90" wrapText="1"/>
    </xf>
    <xf numFmtId="0" fontId="13" fillId="9" borderId="5" xfId="0" applyFont="1" applyFill="1" applyBorder="1" applyAlignment="1">
      <alignment horizontal="center" vertical="center" textRotation="90" wrapText="1"/>
    </xf>
    <xf numFmtId="0" fontId="13" fillId="9" borderId="1" xfId="0" applyFont="1" applyFill="1" applyBorder="1" applyAlignment="1">
      <alignment horizontal="center" vertical="center" textRotation="90" wrapText="1"/>
    </xf>
    <xf numFmtId="0" fontId="13" fillId="9" borderId="6" xfId="0" applyFont="1" applyFill="1" applyBorder="1" applyAlignment="1">
      <alignment horizontal="center" vertical="center" textRotation="90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12" xfId="0" applyFill="1" applyBorder="1" applyAlignment="1">
      <alignment horizontal="center" vertical="center" textRotation="90" wrapText="1"/>
    </xf>
    <xf numFmtId="0" fontId="0" fillId="5" borderId="0" xfId="0" applyFill="1" applyBorder="1" applyAlignment="1">
      <alignment horizontal="center" vertical="center" textRotation="90" wrapText="1"/>
    </xf>
    <xf numFmtId="0" fontId="0" fillId="5" borderId="13" xfId="0" applyFill="1" applyBorder="1" applyAlignment="1">
      <alignment horizontal="center" vertical="center" textRotation="90" wrapText="1"/>
    </xf>
    <xf numFmtId="0" fontId="0" fillId="5" borderId="5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 textRotation="90" wrapText="1"/>
    </xf>
    <xf numFmtId="0" fontId="0" fillId="5" borderId="6" xfId="0" applyFill="1" applyBorder="1" applyAlignment="1">
      <alignment horizontal="center" vertical="center" textRotation="90" wrapText="1"/>
    </xf>
    <xf numFmtId="0" fontId="12" fillId="9" borderId="2" xfId="0" applyFont="1" applyFill="1" applyBorder="1" applyAlignment="1">
      <alignment horizontal="center" vertical="center" textRotation="90" wrapText="1"/>
    </xf>
    <xf numFmtId="0" fontId="12" fillId="9" borderId="3" xfId="0" applyFont="1" applyFill="1" applyBorder="1" applyAlignment="1">
      <alignment horizontal="center" vertical="center" textRotation="90" wrapText="1"/>
    </xf>
    <xf numFmtId="0" fontId="12" fillId="9" borderId="4" xfId="0" applyFont="1" applyFill="1" applyBorder="1" applyAlignment="1">
      <alignment horizontal="center" vertical="center" textRotation="90" wrapText="1"/>
    </xf>
    <xf numFmtId="0" fontId="12" fillId="9" borderId="12" xfId="0" applyFont="1" applyFill="1" applyBorder="1" applyAlignment="1">
      <alignment horizontal="center" vertical="center" textRotation="90" wrapText="1"/>
    </xf>
    <xf numFmtId="0" fontId="12" fillId="9" borderId="0" xfId="0" applyFont="1" applyFill="1" applyBorder="1" applyAlignment="1">
      <alignment horizontal="center" vertical="center" textRotation="90" wrapText="1"/>
    </xf>
    <xf numFmtId="0" fontId="12" fillId="9" borderId="13" xfId="0" applyFont="1" applyFill="1" applyBorder="1" applyAlignment="1">
      <alignment horizontal="center" vertical="center" textRotation="90" wrapText="1"/>
    </xf>
    <xf numFmtId="0" fontId="12" fillId="9" borderId="5" xfId="0" applyFont="1" applyFill="1" applyBorder="1" applyAlignment="1">
      <alignment horizontal="center" vertical="center" textRotation="90" wrapText="1"/>
    </xf>
    <xf numFmtId="0" fontId="12" fillId="9" borderId="1" xfId="0" applyFont="1" applyFill="1" applyBorder="1" applyAlignment="1">
      <alignment horizontal="center" vertical="center" textRotation="90" wrapText="1"/>
    </xf>
    <xf numFmtId="0" fontId="12" fillId="9" borderId="6" xfId="0" applyFont="1" applyFill="1" applyBorder="1" applyAlignment="1">
      <alignment horizontal="center" vertical="center" textRotation="90" wrapText="1"/>
    </xf>
    <xf numFmtId="0" fontId="37" fillId="9" borderId="2" xfId="0" applyFont="1" applyFill="1" applyBorder="1" applyAlignment="1">
      <alignment horizontal="center" vertical="center" textRotation="90" wrapText="1"/>
    </xf>
    <xf numFmtId="0" fontId="37" fillId="9" borderId="3" xfId="0" applyFont="1" applyFill="1" applyBorder="1" applyAlignment="1">
      <alignment horizontal="center" vertical="center" textRotation="90" wrapText="1"/>
    </xf>
    <xf numFmtId="0" fontId="37" fillId="9" borderId="4" xfId="0" applyFont="1" applyFill="1" applyBorder="1" applyAlignment="1">
      <alignment horizontal="center" vertical="center" textRotation="90" wrapText="1"/>
    </xf>
    <xf numFmtId="0" fontId="37" fillId="9" borderId="12" xfId="0" applyFont="1" applyFill="1" applyBorder="1" applyAlignment="1">
      <alignment horizontal="center" vertical="center" textRotation="90" wrapText="1"/>
    </xf>
    <xf numFmtId="0" fontId="37" fillId="9" borderId="0" xfId="0" applyFont="1" applyFill="1" applyBorder="1" applyAlignment="1">
      <alignment horizontal="center" vertical="center" textRotation="90" wrapText="1"/>
    </xf>
    <xf numFmtId="0" fontId="37" fillId="9" borderId="13" xfId="0" applyFont="1" applyFill="1" applyBorder="1" applyAlignment="1">
      <alignment horizontal="center" vertical="center" textRotation="90" wrapText="1"/>
    </xf>
    <xf numFmtId="0" fontId="37" fillId="9" borderId="5" xfId="0" applyFont="1" applyFill="1" applyBorder="1" applyAlignment="1">
      <alignment horizontal="center" vertical="center" textRotation="90" wrapText="1"/>
    </xf>
    <xf numFmtId="0" fontId="37" fillId="9" borderId="1" xfId="0" applyFont="1" applyFill="1" applyBorder="1" applyAlignment="1">
      <alignment horizontal="center" vertical="center" textRotation="90" wrapText="1"/>
    </xf>
    <xf numFmtId="0" fontId="37" fillId="9" borderId="6" xfId="0" applyFont="1" applyFill="1" applyBorder="1" applyAlignment="1">
      <alignment horizontal="center" vertical="center" textRotation="90" wrapText="1"/>
    </xf>
    <xf numFmtId="0" fontId="37" fillId="9" borderId="2" xfId="0" applyFont="1" applyFill="1" applyBorder="1" applyAlignment="1">
      <alignment horizontal="center" vertical="center" wrapText="1"/>
    </xf>
    <xf numFmtId="0" fontId="37" fillId="9" borderId="3" xfId="0" applyFont="1" applyFill="1" applyBorder="1" applyAlignment="1">
      <alignment horizontal="center" vertical="center" wrapText="1"/>
    </xf>
    <xf numFmtId="0" fontId="37" fillId="9" borderId="4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3" xfId="0" applyFont="1" applyFill="1" applyBorder="1" applyAlignment="1">
      <alignment horizontal="center" vertical="center" wrapText="1"/>
    </xf>
    <xf numFmtId="0" fontId="37" fillId="9" borderId="5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textRotation="90" wrapText="1"/>
    </xf>
    <xf numFmtId="0" fontId="42" fillId="9" borderId="3" xfId="0" applyFont="1" applyFill="1" applyBorder="1" applyAlignment="1">
      <alignment horizontal="center" vertical="center" textRotation="90"/>
    </xf>
    <xf numFmtId="0" fontId="42" fillId="9" borderId="4" xfId="0" applyFont="1" applyFill="1" applyBorder="1" applyAlignment="1">
      <alignment horizontal="center" vertical="center" textRotation="90"/>
    </xf>
    <xf numFmtId="0" fontId="42" fillId="9" borderId="12" xfId="0" applyFont="1" applyFill="1" applyBorder="1" applyAlignment="1">
      <alignment horizontal="center" vertical="center" textRotation="90"/>
    </xf>
    <xf numFmtId="0" fontId="42" fillId="9" borderId="0" xfId="0" applyFont="1" applyFill="1" applyBorder="1" applyAlignment="1">
      <alignment horizontal="center" vertical="center" textRotation="90"/>
    </xf>
    <xf numFmtId="0" fontId="42" fillId="9" borderId="13" xfId="0" applyFont="1" applyFill="1" applyBorder="1" applyAlignment="1">
      <alignment horizontal="center" vertical="center" textRotation="90"/>
    </xf>
    <xf numFmtId="0" fontId="42" fillId="9" borderId="5" xfId="0" applyFont="1" applyFill="1" applyBorder="1" applyAlignment="1">
      <alignment horizontal="center" vertical="center" textRotation="90"/>
    </xf>
    <xf numFmtId="0" fontId="42" fillId="9" borderId="1" xfId="0" applyFont="1" applyFill="1" applyBorder="1" applyAlignment="1">
      <alignment horizontal="center" vertical="center" textRotation="90"/>
    </xf>
    <xf numFmtId="0" fontId="42" fillId="9" borderId="6" xfId="0" applyFont="1" applyFill="1" applyBorder="1" applyAlignment="1">
      <alignment horizontal="center" vertical="center" textRotation="90"/>
    </xf>
    <xf numFmtId="0" fontId="42" fillId="9" borderId="2" xfId="0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 vertical="center"/>
    </xf>
    <xf numFmtId="0" fontId="42" fillId="9" borderId="6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wrapText="1"/>
    </xf>
    <xf numFmtId="0" fontId="33" fillId="19" borderId="3" xfId="0" applyFont="1" applyFill="1" applyBorder="1" applyAlignment="1">
      <alignment horizontal="center" vertical="center" wrapText="1"/>
    </xf>
    <xf numFmtId="0" fontId="33" fillId="19" borderId="4" xfId="0" applyFont="1" applyFill="1" applyBorder="1" applyAlignment="1">
      <alignment horizontal="center" vertical="center" wrapText="1"/>
    </xf>
    <xf numFmtId="0" fontId="33" fillId="19" borderId="12" xfId="0" applyFont="1" applyFill="1" applyBorder="1" applyAlignment="1">
      <alignment horizontal="center" vertical="center" wrapText="1"/>
    </xf>
    <xf numFmtId="0" fontId="33" fillId="19" borderId="0" xfId="0" applyFont="1" applyFill="1" applyBorder="1" applyAlignment="1">
      <alignment horizontal="center" vertical="center" wrapText="1"/>
    </xf>
    <xf numFmtId="0" fontId="33" fillId="19" borderId="13" xfId="0" applyFont="1" applyFill="1" applyBorder="1" applyAlignment="1">
      <alignment horizontal="center" vertical="center" wrapText="1"/>
    </xf>
    <xf numFmtId="0" fontId="33" fillId="19" borderId="5" xfId="0" applyFont="1" applyFill="1" applyBorder="1" applyAlignment="1">
      <alignment horizontal="center" vertical="center" wrapText="1"/>
    </xf>
    <xf numFmtId="0" fontId="33" fillId="19" borderId="1" xfId="0" applyFont="1" applyFill="1" applyBorder="1" applyAlignment="1">
      <alignment horizontal="center" vertical="center" wrapText="1"/>
    </xf>
    <xf numFmtId="0" fontId="33" fillId="19" borderId="6" xfId="0" applyFont="1" applyFill="1" applyBorder="1" applyAlignment="1">
      <alignment horizontal="center" vertical="center" wrapText="1"/>
    </xf>
    <xf numFmtId="0" fontId="33" fillId="19" borderId="2" xfId="0" applyFont="1" applyFill="1" applyBorder="1" applyAlignment="1">
      <alignment horizontal="center" vertical="center" textRotation="90" wrapText="1"/>
    </xf>
    <xf numFmtId="0" fontId="33" fillId="19" borderId="3" xfId="0" applyFont="1" applyFill="1" applyBorder="1" applyAlignment="1">
      <alignment horizontal="center" vertical="center" textRotation="90" wrapText="1"/>
    </xf>
    <xf numFmtId="0" fontId="33" fillId="19" borderId="4" xfId="0" applyFont="1" applyFill="1" applyBorder="1" applyAlignment="1">
      <alignment horizontal="center" vertical="center" textRotation="90" wrapText="1"/>
    </xf>
    <xf numFmtId="0" fontId="33" fillId="19" borderId="12" xfId="0" applyFont="1" applyFill="1" applyBorder="1" applyAlignment="1">
      <alignment horizontal="center" vertical="center" textRotation="90" wrapText="1"/>
    </xf>
    <xf numFmtId="0" fontId="33" fillId="19" borderId="0" xfId="0" applyFont="1" applyFill="1" applyBorder="1" applyAlignment="1">
      <alignment horizontal="center" vertical="center" textRotation="90" wrapText="1"/>
    </xf>
    <xf numFmtId="0" fontId="33" fillId="19" borderId="13" xfId="0" applyFont="1" applyFill="1" applyBorder="1" applyAlignment="1">
      <alignment horizontal="center" vertical="center" textRotation="90" wrapText="1"/>
    </xf>
    <xf numFmtId="0" fontId="33" fillId="19" borderId="5" xfId="0" applyFont="1" applyFill="1" applyBorder="1" applyAlignment="1">
      <alignment horizontal="center" vertical="center" textRotation="90" wrapText="1"/>
    </xf>
    <xf numFmtId="0" fontId="33" fillId="19" borderId="1" xfId="0" applyFont="1" applyFill="1" applyBorder="1" applyAlignment="1">
      <alignment horizontal="center" vertical="center" textRotation="90" wrapText="1"/>
    </xf>
    <xf numFmtId="0" fontId="33" fillId="19" borderId="6" xfId="0" applyFont="1" applyFill="1" applyBorder="1" applyAlignment="1">
      <alignment horizontal="center" vertical="center" textRotation="90" wrapText="1"/>
    </xf>
    <xf numFmtId="0" fontId="10" fillId="6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12" xfId="0" applyFont="1" applyFill="1" applyBorder="1" applyAlignment="1">
      <alignment horizontal="center" vertical="center" textRotation="90" wrapText="1"/>
    </xf>
    <xf numFmtId="0" fontId="10" fillId="6" borderId="13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40" fillId="16" borderId="2" xfId="0" applyFont="1" applyFill="1" applyBorder="1" applyAlignment="1">
      <alignment horizontal="center" vertical="center" textRotation="90" wrapText="1"/>
    </xf>
    <xf numFmtId="0" fontId="40" fillId="16" borderId="4" xfId="0" applyFont="1" applyFill="1" applyBorder="1" applyAlignment="1">
      <alignment horizontal="center" vertical="center" textRotation="90" wrapText="1"/>
    </xf>
    <xf numFmtId="0" fontId="40" fillId="16" borderId="12" xfId="0" applyFont="1" applyFill="1" applyBorder="1" applyAlignment="1">
      <alignment horizontal="center" vertical="center" textRotation="90" wrapText="1"/>
    </xf>
    <xf numFmtId="0" fontId="40" fillId="16" borderId="13" xfId="0" applyFont="1" applyFill="1" applyBorder="1" applyAlignment="1">
      <alignment horizontal="center" vertical="center" textRotation="90" wrapText="1"/>
    </xf>
    <xf numFmtId="0" fontId="40" fillId="16" borderId="5" xfId="0" applyFont="1" applyFill="1" applyBorder="1" applyAlignment="1">
      <alignment horizontal="center" vertical="center" textRotation="90" wrapText="1"/>
    </xf>
    <xf numFmtId="0" fontId="40" fillId="16" borderId="6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 wrapText="1"/>
    </xf>
    <xf numFmtId="0" fontId="1" fillId="16" borderId="12" xfId="0" applyFont="1" applyFill="1" applyBorder="1" applyAlignment="1">
      <alignment horizontal="center" vertical="center" textRotation="90" wrapText="1"/>
    </xf>
    <xf numFmtId="0" fontId="1" fillId="16" borderId="13" xfId="0" applyFont="1" applyFill="1" applyBorder="1" applyAlignment="1">
      <alignment horizontal="center" vertical="center" textRotation="90" wrapText="1"/>
    </xf>
    <xf numFmtId="0" fontId="1" fillId="16" borderId="5" xfId="0" applyFont="1" applyFill="1" applyBorder="1" applyAlignment="1">
      <alignment horizontal="center" vertical="center" textRotation="90" wrapText="1"/>
    </xf>
    <xf numFmtId="0" fontId="1" fillId="16" borderId="6" xfId="0" applyFont="1" applyFill="1" applyBorder="1" applyAlignment="1">
      <alignment horizontal="center" vertical="center" textRotation="90" wrapText="1"/>
    </xf>
    <xf numFmtId="0" fontId="1" fillId="16" borderId="4" xfId="0" applyFont="1" applyFill="1" applyBorder="1" applyAlignment="1">
      <alignment horizontal="center" vertical="center" textRotation="90"/>
    </xf>
    <xf numFmtId="0" fontId="1" fillId="16" borderId="12" xfId="0" applyFont="1" applyFill="1" applyBorder="1" applyAlignment="1">
      <alignment horizontal="center" vertical="center" textRotation="90"/>
    </xf>
    <xf numFmtId="0" fontId="1" fillId="16" borderId="13" xfId="0" applyFont="1" applyFill="1" applyBorder="1" applyAlignment="1">
      <alignment horizontal="center" vertical="center" textRotation="90"/>
    </xf>
    <xf numFmtId="0" fontId="1" fillId="16" borderId="5" xfId="0" applyFont="1" applyFill="1" applyBorder="1" applyAlignment="1">
      <alignment horizontal="center" vertical="center" textRotation="90"/>
    </xf>
    <xf numFmtId="0" fontId="1" fillId="16" borderId="6" xfId="0" applyFont="1" applyFill="1" applyBorder="1" applyAlignment="1">
      <alignment horizontal="center" vertical="center" textRotation="90"/>
    </xf>
    <xf numFmtId="0" fontId="40" fillId="16" borderId="3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horizontal="center" vertical="center" wrapText="1"/>
    </xf>
    <xf numFmtId="0" fontId="40" fillId="21" borderId="0" xfId="0" applyFont="1" applyFill="1" applyBorder="1" applyAlignment="1">
      <alignment horizontal="center" vertical="center" wrapText="1"/>
    </xf>
    <xf numFmtId="0" fontId="40" fillId="21" borderId="2" xfId="0" applyFont="1" applyFill="1" applyBorder="1" applyAlignment="1">
      <alignment horizontal="center" vertical="center" wrapText="1"/>
    </xf>
    <xf numFmtId="0" fontId="40" fillId="21" borderId="3" xfId="0" applyFont="1" applyFill="1" applyBorder="1" applyAlignment="1">
      <alignment horizontal="center" vertical="center" wrapText="1"/>
    </xf>
    <xf numFmtId="0" fontId="40" fillId="21" borderId="4" xfId="0" applyFont="1" applyFill="1" applyBorder="1" applyAlignment="1">
      <alignment horizontal="center" vertical="center" wrapText="1"/>
    </xf>
    <xf numFmtId="0" fontId="40" fillId="21" borderId="12" xfId="0" applyFont="1" applyFill="1" applyBorder="1" applyAlignment="1">
      <alignment horizontal="center" vertical="center" wrapText="1"/>
    </xf>
    <xf numFmtId="0" fontId="40" fillId="21" borderId="13" xfId="0" applyFont="1" applyFill="1" applyBorder="1" applyAlignment="1">
      <alignment horizontal="center" vertical="center" wrapText="1"/>
    </xf>
    <xf numFmtId="0" fontId="40" fillId="21" borderId="5" xfId="0" applyFont="1" applyFill="1" applyBorder="1" applyAlignment="1">
      <alignment horizontal="center" vertical="center" wrapText="1"/>
    </xf>
    <xf numFmtId="0" fontId="40" fillId="21" borderId="1" xfId="0" applyFont="1" applyFill="1" applyBorder="1" applyAlignment="1">
      <alignment horizontal="center" vertical="center" wrapText="1"/>
    </xf>
    <xf numFmtId="0" fontId="40" fillId="21" borderId="6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A6008"/>
      <color rgb="FF99FF66"/>
      <color rgb="FFFF0066"/>
      <color rgb="FFF7903B"/>
      <color rgb="FF76923C"/>
      <color rgb="FF0000FF"/>
      <color rgb="FF66FF99"/>
      <color rgb="FF00CC99"/>
      <color rgb="FF0099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Loisirs/Jeux/Big%20Farm/OUTILS/OUTIL%20-%20Planificateur%20am&#233;liorations/OUTIL%20-%20Planificateur%20Event%2030jrs%20-%20Ma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méliorations"/>
      <sheetName val="Trsf $$$"/>
      <sheetName val="Annexes"/>
      <sheetName val="$-Bâtiments"/>
      <sheetName val="Tâches-Bâtiments requis"/>
      <sheetName val="Listes"/>
      <sheetName val="Fermes temporaires"/>
      <sheetName val="Feuil1"/>
      <sheetName val="Défrichage (vérif)"/>
    </sheetNames>
    <sheetDataSet>
      <sheetData sheetId="0">
        <row r="1">
          <cell r="G1" t="str">
            <v>Île tropicale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57"/>
  <sheetViews>
    <sheetView topLeftCell="A6" zoomScale="80" zoomScaleNormal="80" workbookViewId="0">
      <selection activeCell="AR28" sqref="AR28:AS29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2"/>
      <c r="AF1" s="193" t="e">
        <f>#REF!</f>
        <v>#REF!</v>
      </c>
      <c r="AG1" s="194"/>
      <c r="AH1" s="194"/>
      <c r="AI1" s="195"/>
      <c r="AJ1" s="196" t="s">
        <v>1</v>
      </c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8" t="e">
        <f>#REF!</f>
        <v>#REF!</v>
      </c>
      <c r="BG1" s="199"/>
      <c r="BH1" s="199"/>
      <c r="BI1" s="200"/>
      <c r="BJ1" s="201" t="s">
        <v>2</v>
      </c>
      <c r="BK1" s="202"/>
      <c r="BL1" s="202"/>
      <c r="BM1" s="202"/>
      <c r="BN1" s="202"/>
      <c r="BO1" s="202"/>
      <c r="BP1" s="202"/>
      <c r="BQ1" s="202"/>
      <c r="BR1" s="202"/>
      <c r="BS1" s="203"/>
      <c r="BT1" s="34"/>
    </row>
    <row r="2" spans="1:72" ht="12" customHeight="1" thickTop="1">
      <c r="A2" s="26"/>
      <c r="B2" s="181" t="s">
        <v>135</v>
      </c>
      <c r="C2" s="182"/>
      <c r="D2" s="182"/>
      <c r="E2" s="182"/>
      <c r="F2" s="183"/>
      <c r="G2" s="181" t="s">
        <v>135</v>
      </c>
      <c r="H2" s="182"/>
      <c r="I2" s="182"/>
      <c r="J2" s="182"/>
      <c r="K2" s="183"/>
      <c r="L2" s="181" t="s">
        <v>135</v>
      </c>
      <c r="M2" s="182"/>
      <c r="N2" s="182"/>
      <c r="O2" s="182"/>
      <c r="P2" s="183"/>
      <c r="Q2" s="181" t="s">
        <v>135</v>
      </c>
      <c r="R2" s="182"/>
      <c r="S2" s="182"/>
      <c r="T2" s="182"/>
      <c r="U2" s="183"/>
      <c r="V2" s="181" t="s">
        <v>135</v>
      </c>
      <c r="W2" s="182"/>
      <c r="X2" s="182"/>
      <c r="Y2" s="182"/>
      <c r="Z2" s="183"/>
      <c r="AA2" s="181" t="s">
        <v>135</v>
      </c>
      <c r="AB2" s="182"/>
      <c r="AC2" s="182"/>
      <c r="AD2" s="182"/>
      <c r="AE2" s="183"/>
      <c r="AF2" s="181" t="s">
        <v>135</v>
      </c>
      <c r="AG2" s="182"/>
      <c r="AH2" s="182"/>
      <c r="AI2" s="182"/>
      <c r="AJ2" s="183"/>
      <c r="AK2" s="181" t="s">
        <v>135</v>
      </c>
      <c r="AL2" s="182"/>
      <c r="AM2" s="182"/>
      <c r="AN2" s="182"/>
      <c r="AO2" s="183"/>
      <c r="AP2" s="181" t="s">
        <v>135</v>
      </c>
      <c r="AQ2" s="182"/>
      <c r="AR2" s="182"/>
      <c r="AS2" s="182"/>
      <c r="AT2" s="183"/>
      <c r="AU2" s="181" t="s">
        <v>135</v>
      </c>
      <c r="AV2" s="182"/>
      <c r="AW2" s="182"/>
      <c r="AX2" s="182"/>
      <c r="AY2" s="183"/>
      <c r="AZ2" s="181" t="s">
        <v>135</v>
      </c>
      <c r="BA2" s="182"/>
      <c r="BB2" s="182"/>
      <c r="BC2" s="182"/>
      <c r="BD2" s="183"/>
      <c r="BE2" s="181" t="s">
        <v>135</v>
      </c>
      <c r="BF2" s="182"/>
      <c r="BG2" s="182"/>
      <c r="BH2" s="182"/>
      <c r="BI2" s="183"/>
      <c r="BJ2" s="181" t="s">
        <v>135</v>
      </c>
      <c r="BK2" s="182"/>
      <c r="BL2" s="182"/>
      <c r="BM2" s="182"/>
      <c r="BN2" s="183"/>
      <c r="BO2" s="181" t="s">
        <v>135</v>
      </c>
      <c r="BP2" s="182"/>
      <c r="BQ2" s="182"/>
      <c r="BR2" s="182"/>
      <c r="BS2" s="183"/>
      <c r="BT2" s="26"/>
    </row>
    <row r="3" spans="1:72" ht="12" customHeight="1">
      <c r="A3" s="26"/>
      <c r="B3" s="184"/>
      <c r="C3" s="185"/>
      <c r="D3" s="185"/>
      <c r="E3" s="185"/>
      <c r="F3" s="186"/>
      <c r="G3" s="184"/>
      <c r="H3" s="185"/>
      <c r="I3" s="185"/>
      <c r="J3" s="185"/>
      <c r="K3" s="186"/>
      <c r="L3" s="184"/>
      <c r="M3" s="185"/>
      <c r="N3" s="185"/>
      <c r="O3" s="185"/>
      <c r="P3" s="186"/>
      <c r="Q3" s="184"/>
      <c r="R3" s="185"/>
      <c r="S3" s="185"/>
      <c r="T3" s="185"/>
      <c r="U3" s="186"/>
      <c r="V3" s="184"/>
      <c r="W3" s="185"/>
      <c r="X3" s="185"/>
      <c r="Y3" s="185"/>
      <c r="Z3" s="186"/>
      <c r="AA3" s="184"/>
      <c r="AB3" s="185"/>
      <c r="AC3" s="185"/>
      <c r="AD3" s="185"/>
      <c r="AE3" s="186"/>
      <c r="AF3" s="184"/>
      <c r="AG3" s="185"/>
      <c r="AH3" s="185"/>
      <c r="AI3" s="185"/>
      <c r="AJ3" s="186"/>
      <c r="AK3" s="184"/>
      <c r="AL3" s="185"/>
      <c r="AM3" s="185"/>
      <c r="AN3" s="185"/>
      <c r="AO3" s="186"/>
      <c r="AP3" s="184"/>
      <c r="AQ3" s="185"/>
      <c r="AR3" s="185"/>
      <c r="AS3" s="185"/>
      <c r="AT3" s="186"/>
      <c r="AU3" s="184"/>
      <c r="AV3" s="185"/>
      <c r="AW3" s="185"/>
      <c r="AX3" s="185"/>
      <c r="AY3" s="186"/>
      <c r="AZ3" s="184"/>
      <c r="BA3" s="185"/>
      <c r="BB3" s="185"/>
      <c r="BC3" s="185"/>
      <c r="BD3" s="186"/>
      <c r="BE3" s="184"/>
      <c r="BF3" s="185"/>
      <c r="BG3" s="185"/>
      <c r="BH3" s="185"/>
      <c r="BI3" s="186"/>
      <c r="BJ3" s="184"/>
      <c r="BK3" s="185"/>
      <c r="BL3" s="185"/>
      <c r="BM3" s="185"/>
      <c r="BN3" s="186"/>
      <c r="BO3" s="184"/>
      <c r="BP3" s="185"/>
      <c r="BQ3" s="185"/>
      <c r="BR3" s="185"/>
      <c r="BS3" s="186"/>
      <c r="BT3" s="26"/>
    </row>
    <row r="4" spans="1:72">
      <c r="A4" s="26"/>
      <c r="B4" s="184"/>
      <c r="C4" s="185"/>
      <c r="D4" s="185"/>
      <c r="E4" s="185"/>
      <c r="F4" s="186"/>
      <c r="G4" s="184"/>
      <c r="H4" s="185"/>
      <c r="I4" s="185"/>
      <c r="J4" s="185"/>
      <c r="K4" s="186"/>
      <c r="L4" s="184"/>
      <c r="M4" s="185"/>
      <c r="N4" s="185"/>
      <c r="O4" s="185"/>
      <c r="P4" s="186"/>
      <c r="Q4" s="184"/>
      <c r="R4" s="185"/>
      <c r="S4" s="185"/>
      <c r="T4" s="185"/>
      <c r="U4" s="186"/>
      <c r="V4" s="184"/>
      <c r="W4" s="185"/>
      <c r="X4" s="185"/>
      <c r="Y4" s="185"/>
      <c r="Z4" s="186"/>
      <c r="AA4" s="184"/>
      <c r="AB4" s="185"/>
      <c r="AC4" s="185"/>
      <c r="AD4" s="185"/>
      <c r="AE4" s="186"/>
      <c r="AF4" s="184"/>
      <c r="AG4" s="185"/>
      <c r="AH4" s="185"/>
      <c r="AI4" s="185"/>
      <c r="AJ4" s="186"/>
      <c r="AK4" s="184"/>
      <c r="AL4" s="185"/>
      <c r="AM4" s="185"/>
      <c r="AN4" s="185"/>
      <c r="AO4" s="186"/>
      <c r="AP4" s="184"/>
      <c r="AQ4" s="185"/>
      <c r="AR4" s="185"/>
      <c r="AS4" s="185"/>
      <c r="AT4" s="186"/>
      <c r="AU4" s="184"/>
      <c r="AV4" s="185"/>
      <c r="AW4" s="185"/>
      <c r="AX4" s="185"/>
      <c r="AY4" s="186"/>
      <c r="AZ4" s="184"/>
      <c r="BA4" s="185"/>
      <c r="BB4" s="185"/>
      <c r="BC4" s="185"/>
      <c r="BD4" s="186"/>
      <c r="BE4" s="184"/>
      <c r="BF4" s="185"/>
      <c r="BG4" s="185"/>
      <c r="BH4" s="185"/>
      <c r="BI4" s="186"/>
      <c r="BJ4" s="184"/>
      <c r="BK4" s="185"/>
      <c r="BL4" s="185"/>
      <c r="BM4" s="185"/>
      <c r="BN4" s="186"/>
      <c r="BO4" s="184"/>
      <c r="BP4" s="185"/>
      <c r="BQ4" s="185"/>
      <c r="BR4" s="185"/>
      <c r="BS4" s="186"/>
      <c r="BT4" s="26"/>
    </row>
    <row r="5" spans="1:72">
      <c r="A5" s="26"/>
      <c r="B5" s="184"/>
      <c r="C5" s="185"/>
      <c r="D5" s="185"/>
      <c r="E5" s="185"/>
      <c r="F5" s="186"/>
      <c r="G5" s="184"/>
      <c r="H5" s="185"/>
      <c r="I5" s="185"/>
      <c r="J5" s="185"/>
      <c r="K5" s="186"/>
      <c r="L5" s="184"/>
      <c r="M5" s="185"/>
      <c r="N5" s="185"/>
      <c r="O5" s="185"/>
      <c r="P5" s="186"/>
      <c r="Q5" s="184"/>
      <c r="R5" s="185"/>
      <c r="S5" s="185"/>
      <c r="T5" s="185"/>
      <c r="U5" s="186"/>
      <c r="V5" s="184"/>
      <c r="W5" s="185"/>
      <c r="X5" s="185"/>
      <c r="Y5" s="185"/>
      <c r="Z5" s="186"/>
      <c r="AA5" s="184"/>
      <c r="AB5" s="185"/>
      <c r="AC5" s="185"/>
      <c r="AD5" s="185"/>
      <c r="AE5" s="186"/>
      <c r="AF5" s="184"/>
      <c r="AG5" s="185"/>
      <c r="AH5" s="185"/>
      <c r="AI5" s="185"/>
      <c r="AJ5" s="186"/>
      <c r="AK5" s="184"/>
      <c r="AL5" s="185"/>
      <c r="AM5" s="185"/>
      <c r="AN5" s="185"/>
      <c r="AO5" s="186"/>
      <c r="AP5" s="184"/>
      <c r="AQ5" s="185"/>
      <c r="AR5" s="185"/>
      <c r="AS5" s="185"/>
      <c r="AT5" s="186"/>
      <c r="AU5" s="184"/>
      <c r="AV5" s="185"/>
      <c r="AW5" s="185"/>
      <c r="AX5" s="185"/>
      <c r="AY5" s="186"/>
      <c r="AZ5" s="184"/>
      <c r="BA5" s="185"/>
      <c r="BB5" s="185"/>
      <c r="BC5" s="185"/>
      <c r="BD5" s="186"/>
      <c r="BE5" s="184"/>
      <c r="BF5" s="185"/>
      <c r="BG5" s="185"/>
      <c r="BH5" s="185"/>
      <c r="BI5" s="186"/>
      <c r="BJ5" s="184"/>
      <c r="BK5" s="185"/>
      <c r="BL5" s="185"/>
      <c r="BM5" s="185"/>
      <c r="BN5" s="186"/>
      <c r="BO5" s="184"/>
      <c r="BP5" s="185"/>
      <c r="BQ5" s="185"/>
      <c r="BR5" s="185"/>
      <c r="BS5" s="186"/>
      <c r="BT5" s="26"/>
    </row>
    <row r="6" spans="1:72" ht="12" customHeight="1">
      <c r="A6" s="26"/>
      <c r="B6" s="184"/>
      <c r="C6" s="185"/>
      <c r="D6" s="185"/>
      <c r="E6" s="185"/>
      <c r="F6" s="186"/>
      <c r="G6" s="184"/>
      <c r="H6" s="185"/>
      <c r="I6" s="185"/>
      <c r="J6" s="185"/>
      <c r="K6" s="186"/>
      <c r="L6" s="184"/>
      <c r="M6" s="185"/>
      <c r="N6" s="185"/>
      <c r="O6" s="185"/>
      <c r="P6" s="186"/>
      <c r="Q6" s="184"/>
      <c r="R6" s="185"/>
      <c r="S6" s="185"/>
      <c r="T6" s="185"/>
      <c r="U6" s="186"/>
      <c r="V6" s="184"/>
      <c r="W6" s="185"/>
      <c r="X6" s="185"/>
      <c r="Y6" s="185"/>
      <c r="Z6" s="186"/>
      <c r="AA6" s="184"/>
      <c r="AB6" s="185"/>
      <c r="AC6" s="185"/>
      <c r="AD6" s="185"/>
      <c r="AE6" s="186"/>
      <c r="AF6" s="184"/>
      <c r="AG6" s="185"/>
      <c r="AH6" s="185"/>
      <c r="AI6" s="185"/>
      <c r="AJ6" s="186"/>
      <c r="AK6" s="184"/>
      <c r="AL6" s="185"/>
      <c r="AM6" s="185"/>
      <c r="AN6" s="185"/>
      <c r="AO6" s="186"/>
      <c r="AP6" s="184"/>
      <c r="AQ6" s="185"/>
      <c r="AR6" s="185"/>
      <c r="AS6" s="185"/>
      <c r="AT6" s="186"/>
      <c r="AU6" s="184"/>
      <c r="AV6" s="185"/>
      <c r="AW6" s="185"/>
      <c r="AX6" s="185"/>
      <c r="AY6" s="186"/>
      <c r="AZ6" s="184"/>
      <c r="BA6" s="185"/>
      <c r="BB6" s="185"/>
      <c r="BC6" s="185"/>
      <c r="BD6" s="186"/>
      <c r="BE6" s="184"/>
      <c r="BF6" s="185"/>
      <c r="BG6" s="185"/>
      <c r="BH6" s="185"/>
      <c r="BI6" s="186"/>
      <c r="BJ6" s="184"/>
      <c r="BK6" s="185"/>
      <c r="BL6" s="185"/>
      <c r="BM6" s="185"/>
      <c r="BN6" s="186"/>
      <c r="BO6" s="184"/>
      <c r="BP6" s="185"/>
      <c r="BQ6" s="185"/>
      <c r="BR6" s="185"/>
      <c r="BS6" s="186"/>
      <c r="BT6" s="26"/>
    </row>
    <row r="7" spans="1:72">
      <c r="A7" s="26"/>
      <c r="B7" s="184"/>
      <c r="C7" s="185"/>
      <c r="D7" s="185"/>
      <c r="E7" s="185"/>
      <c r="F7" s="186"/>
      <c r="G7" s="184"/>
      <c r="H7" s="185"/>
      <c r="I7" s="185"/>
      <c r="J7" s="185"/>
      <c r="K7" s="186"/>
      <c r="L7" s="184"/>
      <c r="M7" s="185"/>
      <c r="N7" s="185"/>
      <c r="O7" s="185"/>
      <c r="P7" s="186"/>
      <c r="Q7" s="184"/>
      <c r="R7" s="185"/>
      <c r="S7" s="185"/>
      <c r="T7" s="185"/>
      <c r="U7" s="186"/>
      <c r="V7" s="184"/>
      <c r="W7" s="185"/>
      <c r="X7" s="185"/>
      <c r="Y7" s="185"/>
      <c r="Z7" s="186"/>
      <c r="AA7" s="184"/>
      <c r="AB7" s="185"/>
      <c r="AC7" s="185"/>
      <c r="AD7" s="185"/>
      <c r="AE7" s="186"/>
      <c r="AF7" s="184"/>
      <c r="AG7" s="185"/>
      <c r="AH7" s="185"/>
      <c r="AI7" s="185"/>
      <c r="AJ7" s="186"/>
      <c r="AK7" s="184"/>
      <c r="AL7" s="185"/>
      <c r="AM7" s="185"/>
      <c r="AN7" s="185"/>
      <c r="AO7" s="186"/>
      <c r="AP7" s="184"/>
      <c r="AQ7" s="185"/>
      <c r="AR7" s="185"/>
      <c r="AS7" s="185"/>
      <c r="AT7" s="186"/>
      <c r="AU7" s="184"/>
      <c r="AV7" s="185"/>
      <c r="AW7" s="185"/>
      <c r="AX7" s="185"/>
      <c r="AY7" s="186"/>
      <c r="AZ7" s="184"/>
      <c r="BA7" s="185"/>
      <c r="BB7" s="185"/>
      <c r="BC7" s="185"/>
      <c r="BD7" s="186"/>
      <c r="BE7" s="184"/>
      <c r="BF7" s="185"/>
      <c r="BG7" s="185"/>
      <c r="BH7" s="185"/>
      <c r="BI7" s="186"/>
      <c r="BJ7" s="184"/>
      <c r="BK7" s="185"/>
      <c r="BL7" s="185"/>
      <c r="BM7" s="185"/>
      <c r="BN7" s="186"/>
      <c r="BO7" s="184"/>
      <c r="BP7" s="185"/>
      <c r="BQ7" s="185"/>
      <c r="BR7" s="185"/>
      <c r="BS7" s="186"/>
      <c r="BT7" s="26"/>
    </row>
    <row r="8" spans="1:72" ht="12" customHeight="1">
      <c r="A8" s="26"/>
      <c r="B8" s="184"/>
      <c r="C8" s="185"/>
      <c r="D8" s="185"/>
      <c r="E8" s="185"/>
      <c r="F8" s="186"/>
      <c r="G8" s="184"/>
      <c r="H8" s="185"/>
      <c r="I8" s="185"/>
      <c r="J8" s="185"/>
      <c r="K8" s="186"/>
      <c r="L8" s="184"/>
      <c r="M8" s="185"/>
      <c r="N8" s="185"/>
      <c r="O8" s="185"/>
      <c r="P8" s="186"/>
      <c r="Q8" s="184"/>
      <c r="R8" s="185"/>
      <c r="S8" s="185"/>
      <c r="T8" s="185"/>
      <c r="U8" s="186"/>
      <c r="V8" s="184"/>
      <c r="W8" s="185"/>
      <c r="X8" s="185"/>
      <c r="Y8" s="185"/>
      <c r="Z8" s="186"/>
      <c r="AA8" s="184"/>
      <c r="AB8" s="185"/>
      <c r="AC8" s="185"/>
      <c r="AD8" s="185"/>
      <c r="AE8" s="186"/>
      <c r="AF8" s="184"/>
      <c r="AG8" s="185"/>
      <c r="AH8" s="185"/>
      <c r="AI8" s="185"/>
      <c r="AJ8" s="186"/>
      <c r="AK8" s="184"/>
      <c r="AL8" s="185"/>
      <c r="AM8" s="185"/>
      <c r="AN8" s="185"/>
      <c r="AO8" s="186"/>
      <c r="AP8" s="184"/>
      <c r="AQ8" s="185"/>
      <c r="AR8" s="185"/>
      <c r="AS8" s="185"/>
      <c r="AT8" s="186"/>
      <c r="AU8" s="184"/>
      <c r="AV8" s="185"/>
      <c r="AW8" s="185"/>
      <c r="AX8" s="185"/>
      <c r="AY8" s="186"/>
      <c r="AZ8" s="184"/>
      <c r="BA8" s="185"/>
      <c r="BB8" s="185"/>
      <c r="BC8" s="185"/>
      <c r="BD8" s="186"/>
      <c r="BE8" s="184"/>
      <c r="BF8" s="185"/>
      <c r="BG8" s="185"/>
      <c r="BH8" s="185"/>
      <c r="BI8" s="186"/>
      <c r="BJ8" s="184"/>
      <c r="BK8" s="185"/>
      <c r="BL8" s="185"/>
      <c r="BM8" s="185"/>
      <c r="BN8" s="186"/>
      <c r="BO8" s="184"/>
      <c r="BP8" s="185"/>
      <c r="BQ8" s="185"/>
      <c r="BR8" s="185"/>
      <c r="BS8" s="186"/>
      <c r="BT8" s="26"/>
    </row>
    <row r="9" spans="1:72" ht="12" customHeight="1" thickBot="1">
      <c r="A9" s="26"/>
      <c r="B9" s="187"/>
      <c r="C9" s="188"/>
      <c r="D9" s="188"/>
      <c r="E9" s="188"/>
      <c r="F9" s="189"/>
      <c r="G9" s="187"/>
      <c r="H9" s="188"/>
      <c r="I9" s="188"/>
      <c r="J9" s="188"/>
      <c r="K9" s="189"/>
      <c r="L9" s="187"/>
      <c r="M9" s="188"/>
      <c r="N9" s="188"/>
      <c r="O9" s="188"/>
      <c r="P9" s="189"/>
      <c r="Q9" s="187"/>
      <c r="R9" s="188"/>
      <c r="S9" s="188"/>
      <c r="T9" s="188"/>
      <c r="U9" s="189"/>
      <c r="V9" s="187"/>
      <c r="W9" s="188"/>
      <c r="X9" s="188"/>
      <c r="Y9" s="188"/>
      <c r="Z9" s="189"/>
      <c r="AA9" s="187"/>
      <c r="AB9" s="188"/>
      <c r="AC9" s="188"/>
      <c r="AD9" s="188"/>
      <c r="AE9" s="189"/>
      <c r="AF9" s="187"/>
      <c r="AG9" s="188"/>
      <c r="AH9" s="188"/>
      <c r="AI9" s="188"/>
      <c r="AJ9" s="189"/>
      <c r="AK9" s="187"/>
      <c r="AL9" s="188"/>
      <c r="AM9" s="188"/>
      <c r="AN9" s="188"/>
      <c r="AO9" s="189"/>
      <c r="AP9" s="187"/>
      <c r="AQ9" s="188"/>
      <c r="AR9" s="188"/>
      <c r="AS9" s="188"/>
      <c r="AT9" s="189"/>
      <c r="AU9" s="187"/>
      <c r="AV9" s="188"/>
      <c r="AW9" s="188"/>
      <c r="AX9" s="188"/>
      <c r="AY9" s="189"/>
      <c r="AZ9" s="187"/>
      <c r="BA9" s="188"/>
      <c r="BB9" s="188"/>
      <c r="BC9" s="188"/>
      <c r="BD9" s="189"/>
      <c r="BE9" s="187"/>
      <c r="BF9" s="188"/>
      <c r="BG9" s="188"/>
      <c r="BH9" s="188"/>
      <c r="BI9" s="189"/>
      <c r="BJ9" s="187"/>
      <c r="BK9" s="188"/>
      <c r="BL9" s="188"/>
      <c r="BM9" s="188"/>
      <c r="BN9" s="189"/>
      <c r="BO9" s="187"/>
      <c r="BP9" s="188"/>
      <c r="BQ9" s="188"/>
      <c r="BR9" s="188"/>
      <c r="BS9" s="189"/>
      <c r="BT9" s="26"/>
    </row>
    <row r="10" spans="1:72" ht="12" customHeight="1" thickBot="1">
      <c r="A10" s="26"/>
      <c r="B10" s="151" t="s">
        <v>163</v>
      </c>
      <c r="C10" s="177"/>
      <c r="D10" s="177"/>
      <c r="E10" s="177"/>
      <c r="F10" s="177"/>
      <c r="G10" s="177"/>
      <c r="H10" s="178"/>
      <c r="I10" s="151" t="s">
        <v>163</v>
      </c>
      <c r="J10" s="177"/>
      <c r="K10" s="177"/>
      <c r="L10" s="177"/>
      <c r="M10" s="177"/>
      <c r="N10" s="177"/>
      <c r="O10" s="178"/>
      <c r="P10" s="151" t="s">
        <v>163</v>
      </c>
      <c r="Q10" s="177"/>
      <c r="R10" s="177"/>
      <c r="S10" s="177"/>
      <c r="T10" s="177"/>
      <c r="U10" s="177"/>
      <c r="V10" s="178"/>
      <c r="W10" s="151" t="s">
        <v>163</v>
      </c>
      <c r="X10" s="177"/>
      <c r="Y10" s="177"/>
      <c r="Z10" s="177"/>
      <c r="AA10" s="177"/>
      <c r="AB10" s="177"/>
      <c r="AC10" s="178"/>
      <c r="AD10" s="151" t="s">
        <v>163</v>
      </c>
      <c r="AE10" s="177"/>
      <c r="AF10" s="177"/>
      <c r="AG10" s="177"/>
      <c r="AH10" s="177"/>
      <c r="AI10" s="177"/>
      <c r="AJ10" s="178"/>
      <c r="AK10" s="151" t="s">
        <v>163</v>
      </c>
      <c r="AL10" s="177"/>
      <c r="AM10" s="177"/>
      <c r="AN10" s="177"/>
      <c r="AO10" s="177"/>
      <c r="AP10" s="177"/>
      <c r="AQ10" s="178"/>
      <c r="AR10" s="151" t="s">
        <v>163</v>
      </c>
      <c r="AS10" s="177"/>
      <c r="AT10" s="177"/>
      <c r="AU10" s="177"/>
      <c r="AV10" s="177"/>
      <c r="AW10" s="177"/>
      <c r="AX10" s="178"/>
      <c r="AY10" s="151" t="s">
        <v>163</v>
      </c>
      <c r="AZ10" s="177"/>
      <c r="BA10" s="177"/>
      <c r="BB10" s="177"/>
      <c r="BC10" s="177"/>
      <c r="BD10" s="177"/>
      <c r="BE10" s="178"/>
      <c r="BF10" s="151" t="s">
        <v>163</v>
      </c>
      <c r="BG10" s="177"/>
      <c r="BH10" s="177"/>
      <c r="BI10" s="177"/>
      <c r="BJ10" s="177"/>
      <c r="BK10" s="177"/>
      <c r="BL10" s="178"/>
      <c r="BM10" s="151" t="s">
        <v>163</v>
      </c>
      <c r="BN10" s="177"/>
      <c r="BO10" s="177"/>
      <c r="BP10" s="177"/>
      <c r="BQ10" s="177"/>
      <c r="BR10" s="177"/>
      <c r="BS10" s="178"/>
      <c r="BT10" s="26"/>
    </row>
    <row r="11" spans="1:72" ht="12" customHeight="1" thickBot="1">
      <c r="A11" s="27"/>
      <c r="B11" s="177"/>
      <c r="C11" s="179"/>
      <c r="D11" s="179"/>
      <c r="E11" s="179"/>
      <c r="F11" s="179"/>
      <c r="G11" s="179"/>
      <c r="H11" s="180"/>
      <c r="I11" s="177"/>
      <c r="J11" s="179"/>
      <c r="K11" s="179"/>
      <c r="L11" s="179"/>
      <c r="M11" s="179"/>
      <c r="N11" s="179"/>
      <c r="O11" s="180"/>
      <c r="P11" s="177"/>
      <c r="Q11" s="179"/>
      <c r="R11" s="179"/>
      <c r="S11" s="179"/>
      <c r="T11" s="179"/>
      <c r="U11" s="179"/>
      <c r="V11" s="180"/>
      <c r="W11" s="177"/>
      <c r="X11" s="179"/>
      <c r="Y11" s="179"/>
      <c r="Z11" s="179"/>
      <c r="AA11" s="179"/>
      <c r="AB11" s="179"/>
      <c r="AC11" s="180"/>
      <c r="AD11" s="177"/>
      <c r="AE11" s="179"/>
      <c r="AF11" s="179"/>
      <c r="AG11" s="179"/>
      <c r="AH11" s="179"/>
      <c r="AI11" s="179"/>
      <c r="AJ11" s="180"/>
      <c r="AK11" s="177"/>
      <c r="AL11" s="179"/>
      <c r="AM11" s="179"/>
      <c r="AN11" s="179"/>
      <c r="AO11" s="179"/>
      <c r="AP11" s="179"/>
      <c r="AQ11" s="180"/>
      <c r="AR11" s="177"/>
      <c r="AS11" s="179"/>
      <c r="AT11" s="179"/>
      <c r="AU11" s="179"/>
      <c r="AV11" s="179"/>
      <c r="AW11" s="179"/>
      <c r="AX11" s="180"/>
      <c r="AY11" s="177"/>
      <c r="AZ11" s="179"/>
      <c r="BA11" s="179"/>
      <c r="BB11" s="179"/>
      <c r="BC11" s="179"/>
      <c r="BD11" s="179"/>
      <c r="BE11" s="180"/>
      <c r="BF11" s="177"/>
      <c r="BG11" s="179"/>
      <c r="BH11" s="179"/>
      <c r="BI11" s="179"/>
      <c r="BJ11" s="179"/>
      <c r="BK11" s="179"/>
      <c r="BL11" s="180"/>
      <c r="BM11" s="177"/>
      <c r="BN11" s="179"/>
      <c r="BO11" s="179"/>
      <c r="BP11" s="179"/>
      <c r="BQ11" s="179"/>
      <c r="BR11" s="179"/>
      <c r="BS11" s="180"/>
      <c r="BT11" s="27"/>
    </row>
    <row r="12" spans="1:72" ht="12.75" thickTop="1" thickBot="1">
      <c r="A12" s="26"/>
      <c r="B12" s="177"/>
      <c r="C12" s="179"/>
      <c r="D12" s="179"/>
      <c r="E12" s="179"/>
      <c r="F12" s="179"/>
      <c r="G12" s="179"/>
      <c r="H12" s="180"/>
      <c r="I12" s="177"/>
      <c r="J12" s="179"/>
      <c r="K12" s="179"/>
      <c r="L12" s="179"/>
      <c r="M12" s="179"/>
      <c r="N12" s="179"/>
      <c r="O12" s="180"/>
      <c r="P12" s="177"/>
      <c r="Q12" s="179"/>
      <c r="R12" s="179"/>
      <c r="S12" s="179"/>
      <c r="T12" s="179"/>
      <c r="U12" s="179"/>
      <c r="V12" s="180"/>
      <c r="W12" s="177"/>
      <c r="X12" s="179"/>
      <c r="Y12" s="179"/>
      <c r="Z12" s="179"/>
      <c r="AA12" s="179"/>
      <c r="AB12" s="179"/>
      <c r="AC12" s="180"/>
      <c r="AD12" s="177"/>
      <c r="AE12" s="179"/>
      <c r="AF12" s="179"/>
      <c r="AG12" s="179"/>
      <c r="AH12" s="179"/>
      <c r="AI12" s="179"/>
      <c r="AJ12" s="180"/>
      <c r="AK12" s="177"/>
      <c r="AL12" s="179"/>
      <c r="AM12" s="179"/>
      <c r="AN12" s="179"/>
      <c r="AO12" s="179"/>
      <c r="AP12" s="179"/>
      <c r="AQ12" s="180"/>
      <c r="AR12" s="177"/>
      <c r="AS12" s="179"/>
      <c r="AT12" s="179"/>
      <c r="AU12" s="179"/>
      <c r="AV12" s="179"/>
      <c r="AW12" s="179"/>
      <c r="AX12" s="180"/>
      <c r="AY12" s="177"/>
      <c r="AZ12" s="179"/>
      <c r="BA12" s="179"/>
      <c r="BB12" s="179"/>
      <c r="BC12" s="179"/>
      <c r="BD12" s="179"/>
      <c r="BE12" s="180"/>
      <c r="BF12" s="177"/>
      <c r="BG12" s="179"/>
      <c r="BH12" s="179"/>
      <c r="BI12" s="179"/>
      <c r="BJ12" s="179"/>
      <c r="BK12" s="179"/>
      <c r="BL12" s="180"/>
      <c r="BM12" s="177"/>
      <c r="BN12" s="179"/>
      <c r="BO12" s="179"/>
      <c r="BP12" s="179"/>
      <c r="BQ12" s="179"/>
      <c r="BR12" s="179"/>
      <c r="BS12" s="180"/>
      <c r="BT12" s="26"/>
    </row>
    <row r="13" spans="1:72" ht="12" customHeight="1" thickBot="1">
      <c r="A13" s="26"/>
      <c r="B13" s="177"/>
      <c r="C13" s="179"/>
      <c r="D13" s="179"/>
      <c r="E13" s="179"/>
      <c r="F13" s="179"/>
      <c r="G13" s="179"/>
      <c r="H13" s="180"/>
      <c r="I13" s="177"/>
      <c r="J13" s="179"/>
      <c r="K13" s="179"/>
      <c r="L13" s="179"/>
      <c r="M13" s="179"/>
      <c r="N13" s="179"/>
      <c r="O13" s="180"/>
      <c r="P13" s="177"/>
      <c r="Q13" s="179"/>
      <c r="R13" s="179"/>
      <c r="S13" s="179"/>
      <c r="T13" s="179"/>
      <c r="U13" s="179"/>
      <c r="V13" s="180"/>
      <c r="W13" s="177"/>
      <c r="X13" s="179"/>
      <c r="Y13" s="179"/>
      <c r="Z13" s="179"/>
      <c r="AA13" s="179"/>
      <c r="AB13" s="179"/>
      <c r="AC13" s="180"/>
      <c r="AD13" s="177"/>
      <c r="AE13" s="179"/>
      <c r="AF13" s="179"/>
      <c r="AG13" s="179"/>
      <c r="AH13" s="179"/>
      <c r="AI13" s="179"/>
      <c r="AJ13" s="180"/>
      <c r="AK13" s="177"/>
      <c r="AL13" s="179"/>
      <c r="AM13" s="179"/>
      <c r="AN13" s="179"/>
      <c r="AO13" s="179"/>
      <c r="AP13" s="179"/>
      <c r="AQ13" s="180"/>
      <c r="AR13" s="177"/>
      <c r="AS13" s="179"/>
      <c r="AT13" s="179"/>
      <c r="AU13" s="179"/>
      <c r="AV13" s="179"/>
      <c r="AW13" s="179"/>
      <c r="AX13" s="180"/>
      <c r="AY13" s="177"/>
      <c r="AZ13" s="179"/>
      <c r="BA13" s="179"/>
      <c r="BB13" s="179"/>
      <c r="BC13" s="179"/>
      <c r="BD13" s="179"/>
      <c r="BE13" s="180"/>
      <c r="BF13" s="177"/>
      <c r="BG13" s="179"/>
      <c r="BH13" s="179"/>
      <c r="BI13" s="179"/>
      <c r="BJ13" s="179"/>
      <c r="BK13" s="179"/>
      <c r="BL13" s="180"/>
      <c r="BM13" s="177"/>
      <c r="BN13" s="179"/>
      <c r="BO13" s="179"/>
      <c r="BP13" s="179"/>
      <c r="BQ13" s="179"/>
      <c r="BR13" s="179"/>
      <c r="BS13" s="180"/>
      <c r="BT13" s="26"/>
    </row>
    <row r="14" spans="1:72" ht="12" customHeight="1" thickBot="1">
      <c r="A14" s="26"/>
      <c r="B14" s="177"/>
      <c r="C14" s="179"/>
      <c r="D14" s="179"/>
      <c r="E14" s="179"/>
      <c r="F14" s="179"/>
      <c r="G14" s="179"/>
      <c r="H14" s="180"/>
      <c r="I14" s="177"/>
      <c r="J14" s="179"/>
      <c r="K14" s="179"/>
      <c r="L14" s="179"/>
      <c r="M14" s="179"/>
      <c r="N14" s="179"/>
      <c r="O14" s="180"/>
      <c r="P14" s="177"/>
      <c r="Q14" s="179"/>
      <c r="R14" s="179"/>
      <c r="S14" s="179"/>
      <c r="T14" s="179"/>
      <c r="U14" s="179"/>
      <c r="V14" s="180"/>
      <c r="W14" s="177"/>
      <c r="X14" s="179"/>
      <c r="Y14" s="179"/>
      <c r="Z14" s="179"/>
      <c r="AA14" s="179"/>
      <c r="AB14" s="179"/>
      <c r="AC14" s="180"/>
      <c r="AD14" s="177"/>
      <c r="AE14" s="179"/>
      <c r="AF14" s="179"/>
      <c r="AG14" s="179"/>
      <c r="AH14" s="179"/>
      <c r="AI14" s="179"/>
      <c r="AJ14" s="180"/>
      <c r="AK14" s="177"/>
      <c r="AL14" s="179"/>
      <c r="AM14" s="179"/>
      <c r="AN14" s="179"/>
      <c r="AO14" s="179"/>
      <c r="AP14" s="179"/>
      <c r="AQ14" s="180"/>
      <c r="AR14" s="177"/>
      <c r="AS14" s="179"/>
      <c r="AT14" s="179"/>
      <c r="AU14" s="179"/>
      <c r="AV14" s="179"/>
      <c r="AW14" s="179"/>
      <c r="AX14" s="180"/>
      <c r="AY14" s="177"/>
      <c r="AZ14" s="179"/>
      <c r="BA14" s="179"/>
      <c r="BB14" s="179"/>
      <c r="BC14" s="179"/>
      <c r="BD14" s="179"/>
      <c r="BE14" s="180"/>
      <c r="BF14" s="177"/>
      <c r="BG14" s="179"/>
      <c r="BH14" s="179"/>
      <c r="BI14" s="179"/>
      <c r="BJ14" s="179"/>
      <c r="BK14" s="179"/>
      <c r="BL14" s="180"/>
      <c r="BM14" s="177"/>
      <c r="BN14" s="179"/>
      <c r="BO14" s="179"/>
      <c r="BP14" s="179"/>
      <c r="BQ14" s="179"/>
      <c r="BR14" s="179"/>
      <c r="BS14" s="180"/>
      <c r="BT14" s="26"/>
    </row>
    <row r="15" spans="1:72" ht="12" customHeight="1" thickBot="1">
      <c r="A15" s="26"/>
      <c r="B15" s="178"/>
      <c r="C15" s="180"/>
      <c r="D15" s="180"/>
      <c r="E15" s="180"/>
      <c r="F15" s="180"/>
      <c r="G15" s="180"/>
      <c r="H15" s="180"/>
      <c r="I15" s="178"/>
      <c r="J15" s="180"/>
      <c r="K15" s="180"/>
      <c r="L15" s="180"/>
      <c r="M15" s="180"/>
      <c r="N15" s="180"/>
      <c r="O15" s="180"/>
      <c r="P15" s="178"/>
      <c r="Q15" s="180"/>
      <c r="R15" s="180"/>
      <c r="S15" s="180"/>
      <c r="T15" s="180"/>
      <c r="U15" s="180"/>
      <c r="V15" s="180"/>
      <c r="W15" s="178"/>
      <c r="X15" s="180"/>
      <c r="Y15" s="180"/>
      <c r="Z15" s="180"/>
      <c r="AA15" s="180"/>
      <c r="AB15" s="180"/>
      <c r="AC15" s="180"/>
      <c r="AD15" s="178"/>
      <c r="AE15" s="180"/>
      <c r="AF15" s="180"/>
      <c r="AG15" s="180"/>
      <c r="AH15" s="180"/>
      <c r="AI15" s="180"/>
      <c r="AJ15" s="180"/>
      <c r="AK15" s="178"/>
      <c r="AL15" s="180"/>
      <c r="AM15" s="180"/>
      <c r="AN15" s="180"/>
      <c r="AO15" s="180"/>
      <c r="AP15" s="180"/>
      <c r="AQ15" s="180"/>
      <c r="AR15" s="178"/>
      <c r="AS15" s="180"/>
      <c r="AT15" s="180"/>
      <c r="AU15" s="180"/>
      <c r="AV15" s="180"/>
      <c r="AW15" s="180"/>
      <c r="AX15" s="180"/>
      <c r="AY15" s="178"/>
      <c r="AZ15" s="180"/>
      <c r="BA15" s="180"/>
      <c r="BB15" s="180"/>
      <c r="BC15" s="180"/>
      <c r="BD15" s="180"/>
      <c r="BE15" s="180"/>
      <c r="BF15" s="178"/>
      <c r="BG15" s="180"/>
      <c r="BH15" s="180"/>
      <c r="BI15" s="180"/>
      <c r="BJ15" s="180"/>
      <c r="BK15" s="180"/>
      <c r="BL15" s="180"/>
      <c r="BM15" s="178"/>
      <c r="BN15" s="180"/>
      <c r="BO15" s="180"/>
      <c r="BP15" s="180"/>
      <c r="BQ15" s="180"/>
      <c r="BR15" s="180"/>
      <c r="BS15" s="180"/>
      <c r="BT15" s="26"/>
    </row>
    <row r="16" spans="1:72" ht="12" customHeight="1">
      <c r="A16" s="26"/>
      <c r="B16" s="70" t="s">
        <v>121</v>
      </c>
      <c r="C16" s="93"/>
      <c r="D16" s="93"/>
      <c r="E16" s="93"/>
      <c r="F16" s="93"/>
      <c r="G16" s="93"/>
      <c r="H16" s="94"/>
      <c r="I16" s="70" t="s">
        <v>121</v>
      </c>
      <c r="J16" s="93"/>
      <c r="K16" s="93"/>
      <c r="L16" s="93"/>
      <c r="M16" s="93"/>
      <c r="N16" s="93"/>
      <c r="O16" s="94"/>
      <c r="P16" s="70" t="s">
        <v>107</v>
      </c>
      <c r="Q16" s="93"/>
      <c r="R16" s="93"/>
      <c r="S16" s="93"/>
      <c r="T16" s="93"/>
      <c r="U16" s="93"/>
      <c r="V16" s="94"/>
      <c r="W16" s="70" t="s">
        <v>107</v>
      </c>
      <c r="X16" s="93"/>
      <c r="Y16" s="93"/>
      <c r="Z16" s="93"/>
      <c r="AA16" s="93"/>
      <c r="AB16" s="93"/>
      <c r="AC16" s="94"/>
      <c r="AD16" s="70" t="s">
        <v>107</v>
      </c>
      <c r="AE16" s="93"/>
      <c r="AF16" s="93"/>
      <c r="AG16" s="93"/>
      <c r="AH16" s="93"/>
      <c r="AI16" s="93"/>
      <c r="AJ16" s="94"/>
      <c r="AK16" s="70" t="s">
        <v>107</v>
      </c>
      <c r="AL16" s="93"/>
      <c r="AM16" s="93"/>
      <c r="AN16" s="93"/>
      <c r="AO16" s="93"/>
      <c r="AP16" s="93"/>
      <c r="AQ16" s="94"/>
      <c r="AR16" s="70" t="s">
        <v>107</v>
      </c>
      <c r="AS16" s="93"/>
      <c r="AT16" s="93"/>
      <c r="AU16" s="93"/>
      <c r="AV16" s="93"/>
      <c r="AW16" s="93"/>
      <c r="AX16" s="94"/>
      <c r="AY16" s="70" t="s">
        <v>107</v>
      </c>
      <c r="AZ16" s="93"/>
      <c r="BA16" s="93"/>
      <c r="BB16" s="93"/>
      <c r="BC16" s="93"/>
      <c r="BD16" s="93"/>
      <c r="BE16" s="94"/>
      <c r="BF16" s="70" t="s">
        <v>107</v>
      </c>
      <c r="BG16" s="93"/>
      <c r="BH16" s="93"/>
      <c r="BI16" s="93"/>
      <c r="BJ16" s="93"/>
      <c r="BK16" s="93"/>
      <c r="BL16" s="94"/>
      <c r="BM16" s="70" t="s">
        <v>107</v>
      </c>
      <c r="BN16" s="93"/>
      <c r="BO16" s="93"/>
      <c r="BP16" s="93"/>
      <c r="BQ16" s="93"/>
      <c r="BR16" s="93"/>
      <c r="BS16" s="94"/>
      <c r="BT16" s="26"/>
    </row>
    <row r="17" spans="1:72" ht="12" customHeight="1">
      <c r="A17" s="26"/>
      <c r="B17" s="95"/>
      <c r="C17" s="96"/>
      <c r="D17" s="96"/>
      <c r="E17" s="96"/>
      <c r="F17" s="96"/>
      <c r="G17" s="96"/>
      <c r="H17" s="97"/>
      <c r="I17" s="95"/>
      <c r="J17" s="96"/>
      <c r="K17" s="96"/>
      <c r="L17" s="96"/>
      <c r="M17" s="96"/>
      <c r="N17" s="96"/>
      <c r="O17" s="97"/>
      <c r="P17" s="95"/>
      <c r="Q17" s="96"/>
      <c r="R17" s="96"/>
      <c r="S17" s="96"/>
      <c r="T17" s="96"/>
      <c r="U17" s="96"/>
      <c r="V17" s="97"/>
      <c r="W17" s="95"/>
      <c r="X17" s="96"/>
      <c r="Y17" s="96"/>
      <c r="Z17" s="96"/>
      <c r="AA17" s="96"/>
      <c r="AB17" s="96"/>
      <c r="AC17" s="97"/>
      <c r="AD17" s="95"/>
      <c r="AE17" s="96"/>
      <c r="AF17" s="96"/>
      <c r="AG17" s="96"/>
      <c r="AH17" s="96"/>
      <c r="AI17" s="96"/>
      <c r="AJ17" s="97"/>
      <c r="AK17" s="95"/>
      <c r="AL17" s="96"/>
      <c r="AM17" s="96"/>
      <c r="AN17" s="96"/>
      <c r="AO17" s="96"/>
      <c r="AP17" s="96"/>
      <c r="AQ17" s="97"/>
      <c r="AR17" s="95"/>
      <c r="AS17" s="96"/>
      <c r="AT17" s="96"/>
      <c r="AU17" s="96"/>
      <c r="AV17" s="96"/>
      <c r="AW17" s="96"/>
      <c r="AX17" s="97"/>
      <c r="AY17" s="95"/>
      <c r="AZ17" s="96"/>
      <c r="BA17" s="96"/>
      <c r="BB17" s="96"/>
      <c r="BC17" s="96"/>
      <c r="BD17" s="96"/>
      <c r="BE17" s="97"/>
      <c r="BF17" s="95"/>
      <c r="BG17" s="96"/>
      <c r="BH17" s="96"/>
      <c r="BI17" s="96"/>
      <c r="BJ17" s="96"/>
      <c r="BK17" s="96"/>
      <c r="BL17" s="97"/>
      <c r="BM17" s="95"/>
      <c r="BN17" s="96"/>
      <c r="BO17" s="96"/>
      <c r="BP17" s="96"/>
      <c r="BQ17" s="96"/>
      <c r="BR17" s="96"/>
      <c r="BS17" s="97"/>
      <c r="BT17" s="26"/>
    </row>
    <row r="18" spans="1:72" ht="12" customHeight="1">
      <c r="A18" s="26"/>
      <c r="B18" s="95"/>
      <c r="C18" s="96"/>
      <c r="D18" s="96"/>
      <c r="E18" s="96"/>
      <c r="F18" s="96"/>
      <c r="G18" s="96"/>
      <c r="H18" s="97"/>
      <c r="I18" s="95"/>
      <c r="J18" s="96"/>
      <c r="K18" s="96"/>
      <c r="L18" s="96"/>
      <c r="M18" s="96"/>
      <c r="N18" s="96"/>
      <c r="O18" s="97"/>
      <c r="P18" s="95"/>
      <c r="Q18" s="96"/>
      <c r="R18" s="96"/>
      <c r="S18" s="96"/>
      <c r="T18" s="96"/>
      <c r="U18" s="96"/>
      <c r="V18" s="97"/>
      <c r="W18" s="95"/>
      <c r="X18" s="96"/>
      <c r="Y18" s="96"/>
      <c r="Z18" s="96"/>
      <c r="AA18" s="96"/>
      <c r="AB18" s="96"/>
      <c r="AC18" s="97"/>
      <c r="AD18" s="95"/>
      <c r="AE18" s="96"/>
      <c r="AF18" s="96"/>
      <c r="AG18" s="96"/>
      <c r="AH18" s="96"/>
      <c r="AI18" s="96"/>
      <c r="AJ18" s="97"/>
      <c r="AK18" s="95"/>
      <c r="AL18" s="96"/>
      <c r="AM18" s="96"/>
      <c r="AN18" s="96"/>
      <c r="AO18" s="96"/>
      <c r="AP18" s="96"/>
      <c r="AQ18" s="97"/>
      <c r="AR18" s="95"/>
      <c r="AS18" s="96"/>
      <c r="AT18" s="96"/>
      <c r="AU18" s="96"/>
      <c r="AV18" s="96"/>
      <c r="AW18" s="96"/>
      <c r="AX18" s="97"/>
      <c r="AY18" s="95"/>
      <c r="AZ18" s="96"/>
      <c r="BA18" s="96"/>
      <c r="BB18" s="96"/>
      <c r="BC18" s="96"/>
      <c r="BD18" s="96"/>
      <c r="BE18" s="97"/>
      <c r="BF18" s="95"/>
      <c r="BG18" s="96"/>
      <c r="BH18" s="96"/>
      <c r="BI18" s="96"/>
      <c r="BJ18" s="96"/>
      <c r="BK18" s="96"/>
      <c r="BL18" s="97"/>
      <c r="BM18" s="95"/>
      <c r="BN18" s="96"/>
      <c r="BO18" s="96"/>
      <c r="BP18" s="96"/>
      <c r="BQ18" s="96"/>
      <c r="BR18" s="96"/>
      <c r="BS18" s="97"/>
      <c r="BT18" s="26"/>
    </row>
    <row r="19" spans="1:72" ht="11.25" customHeight="1">
      <c r="A19" s="26"/>
      <c r="B19" s="95"/>
      <c r="C19" s="96"/>
      <c r="D19" s="96"/>
      <c r="E19" s="96"/>
      <c r="F19" s="96"/>
      <c r="G19" s="96"/>
      <c r="H19" s="97"/>
      <c r="I19" s="95"/>
      <c r="J19" s="96"/>
      <c r="K19" s="96"/>
      <c r="L19" s="96"/>
      <c r="M19" s="96"/>
      <c r="N19" s="96"/>
      <c r="O19" s="97"/>
      <c r="P19" s="95"/>
      <c r="Q19" s="96"/>
      <c r="R19" s="96"/>
      <c r="S19" s="96"/>
      <c r="T19" s="96"/>
      <c r="U19" s="96"/>
      <c r="V19" s="97"/>
      <c r="W19" s="95"/>
      <c r="X19" s="96"/>
      <c r="Y19" s="96"/>
      <c r="Z19" s="96"/>
      <c r="AA19" s="96"/>
      <c r="AB19" s="96"/>
      <c r="AC19" s="97"/>
      <c r="AD19" s="95"/>
      <c r="AE19" s="96"/>
      <c r="AF19" s="96"/>
      <c r="AG19" s="96"/>
      <c r="AH19" s="96"/>
      <c r="AI19" s="96"/>
      <c r="AJ19" s="97"/>
      <c r="AK19" s="95"/>
      <c r="AL19" s="96"/>
      <c r="AM19" s="96"/>
      <c r="AN19" s="96"/>
      <c r="AO19" s="96"/>
      <c r="AP19" s="96"/>
      <c r="AQ19" s="97"/>
      <c r="AR19" s="95"/>
      <c r="AS19" s="96"/>
      <c r="AT19" s="96"/>
      <c r="AU19" s="96"/>
      <c r="AV19" s="96"/>
      <c r="AW19" s="96"/>
      <c r="AX19" s="97"/>
      <c r="AY19" s="95"/>
      <c r="AZ19" s="96"/>
      <c r="BA19" s="96"/>
      <c r="BB19" s="96"/>
      <c r="BC19" s="96"/>
      <c r="BD19" s="96"/>
      <c r="BE19" s="97"/>
      <c r="BF19" s="95"/>
      <c r="BG19" s="96"/>
      <c r="BH19" s="96"/>
      <c r="BI19" s="96"/>
      <c r="BJ19" s="96"/>
      <c r="BK19" s="96"/>
      <c r="BL19" s="97"/>
      <c r="BM19" s="95"/>
      <c r="BN19" s="96"/>
      <c r="BO19" s="96"/>
      <c r="BP19" s="96"/>
      <c r="BQ19" s="96"/>
      <c r="BR19" s="96"/>
      <c r="BS19" s="97"/>
      <c r="BT19" s="26"/>
    </row>
    <row r="20" spans="1:72" ht="12" customHeight="1">
      <c r="A20" s="26"/>
      <c r="B20" s="95"/>
      <c r="C20" s="96"/>
      <c r="D20" s="96"/>
      <c r="E20" s="96"/>
      <c r="F20" s="96"/>
      <c r="G20" s="96"/>
      <c r="H20" s="97"/>
      <c r="I20" s="95"/>
      <c r="J20" s="96"/>
      <c r="K20" s="96"/>
      <c r="L20" s="96"/>
      <c r="M20" s="96"/>
      <c r="N20" s="96"/>
      <c r="O20" s="97"/>
      <c r="P20" s="95"/>
      <c r="Q20" s="96"/>
      <c r="R20" s="96"/>
      <c r="S20" s="96"/>
      <c r="T20" s="96"/>
      <c r="U20" s="96"/>
      <c r="V20" s="97"/>
      <c r="W20" s="95"/>
      <c r="X20" s="96"/>
      <c r="Y20" s="96"/>
      <c r="Z20" s="96"/>
      <c r="AA20" s="96"/>
      <c r="AB20" s="96"/>
      <c r="AC20" s="97"/>
      <c r="AD20" s="95"/>
      <c r="AE20" s="96"/>
      <c r="AF20" s="96"/>
      <c r="AG20" s="96"/>
      <c r="AH20" s="96"/>
      <c r="AI20" s="96"/>
      <c r="AJ20" s="97"/>
      <c r="AK20" s="95"/>
      <c r="AL20" s="96"/>
      <c r="AM20" s="96"/>
      <c r="AN20" s="96"/>
      <c r="AO20" s="96"/>
      <c r="AP20" s="96"/>
      <c r="AQ20" s="97"/>
      <c r="AR20" s="95"/>
      <c r="AS20" s="96"/>
      <c r="AT20" s="96"/>
      <c r="AU20" s="96"/>
      <c r="AV20" s="96"/>
      <c r="AW20" s="96"/>
      <c r="AX20" s="97"/>
      <c r="AY20" s="95"/>
      <c r="AZ20" s="96"/>
      <c r="BA20" s="96"/>
      <c r="BB20" s="96"/>
      <c r="BC20" s="96"/>
      <c r="BD20" s="96"/>
      <c r="BE20" s="97"/>
      <c r="BF20" s="95"/>
      <c r="BG20" s="96"/>
      <c r="BH20" s="96"/>
      <c r="BI20" s="96"/>
      <c r="BJ20" s="96"/>
      <c r="BK20" s="96"/>
      <c r="BL20" s="97"/>
      <c r="BM20" s="95"/>
      <c r="BN20" s="96"/>
      <c r="BO20" s="96"/>
      <c r="BP20" s="96"/>
      <c r="BQ20" s="96"/>
      <c r="BR20" s="96"/>
      <c r="BS20" s="97"/>
      <c r="BT20" s="26"/>
    </row>
    <row r="21" spans="1:72" ht="12" thickBot="1">
      <c r="A21" s="27"/>
      <c r="B21" s="95"/>
      <c r="C21" s="96"/>
      <c r="D21" s="96"/>
      <c r="E21" s="96"/>
      <c r="F21" s="96"/>
      <c r="G21" s="96"/>
      <c r="H21" s="97"/>
      <c r="I21" s="95"/>
      <c r="J21" s="96"/>
      <c r="K21" s="96"/>
      <c r="L21" s="96"/>
      <c r="M21" s="96"/>
      <c r="N21" s="96"/>
      <c r="O21" s="97"/>
      <c r="P21" s="95"/>
      <c r="Q21" s="96"/>
      <c r="R21" s="96"/>
      <c r="S21" s="96"/>
      <c r="T21" s="96"/>
      <c r="U21" s="96"/>
      <c r="V21" s="97"/>
      <c r="W21" s="95"/>
      <c r="X21" s="96"/>
      <c r="Y21" s="96"/>
      <c r="Z21" s="96"/>
      <c r="AA21" s="96"/>
      <c r="AB21" s="96"/>
      <c r="AC21" s="97"/>
      <c r="AD21" s="95"/>
      <c r="AE21" s="96"/>
      <c r="AF21" s="96"/>
      <c r="AG21" s="96"/>
      <c r="AH21" s="96"/>
      <c r="AI21" s="96"/>
      <c r="AJ21" s="97"/>
      <c r="AK21" s="95"/>
      <c r="AL21" s="96"/>
      <c r="AM21" s="96"/>
      <c r="AN21" s="96"/>
      <c r="AO21" s="96"/>
      <c r="AP21" s="96"/>
      <c r="AQ21" s="97"/>
      <c r="AR21" s="95"/>
      <c r="AS21" s="96"/>
      <c r="AT21" s="96"/>
      <c r="AU21" s="96"/>
      <c r="AV21" s="96"/>
      <c r="AW21" s="96"/>
      <c r="AX21" s="97"/>
      <c r="AY21" s="95"/>
      <c r="AZ21" s="96"/>
      <c r="BA21" s="96"/>
      <c r="BB21" s="96"/>
      <c r="BC21" s="96"/>
      <c r="BD21" s="96"/>
      <c r="BE21" s="97"/>
      <c r="BF21" s="95"/>
      <c r="BG21" s="96"/>
      <c r="BH21" s="96"/>
      <c r="BI21" s="96"/>
      <c r="BJ21" s="96"/>
      <c r="BK21" s="96"/>
      <c r="BL21" s="97"/>
      <c r="BM21" s="95"/>
      <c r="BN21" s="96"/>
      <c r="BO21" s="96"/>
      <c r="BP21" s="96"/>
      <c r="BQ21" s="96"/>
      <c r="BR21" s="96"/>
      <c r="BS21" s="97"/>
      <c r="BT21" s="27"/>
    </row>
    <row r="22" spans="1:72" ht="12.75" thickTop="1" thickBot="1">
      <c r="A22" s="26"/>
      <c r="B22" s="98"/>
      <c r="C22" s="99"/>
      <c r="D22" s="99"/>
      <c r="E22" s="99"/>
      <c r="F22" s="99"/>
      <c r="G22" s="99"/>
      <c r="H22" s="100"/>
      <c r="I22" s="98"/>
      <c r="J22" s="99"/>
      <c r="K22" s="99"/>
      <c r="L22" s="99"/>
      <c r="M22" s="99"/>
      <c r="N22" s="99"/>
      <c r="O22" s="100"/>
      <c r="P22" s="98"/>
      <c r="Q22" s="9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99"/>
      <c r="AC22" s="100"/>
      <c r="AD22" s="98"/>
      <c r="AE22" s="99"/>
      <c r="AF22" s="99"/>
      <c r="AG22" s="99"/>
      <c r="AH22" s="99"/>
      <c r="AI22" s="99"/>
      <c r="AJ22" s="100"/>
      <c r="AK22" s="98"/>
      <c r="AL22" s="99"/>
      <c r="AM22" s="99"/>
      <c r="AN22" s="99"/>
      <c r="AO22" s="99"/>
      <c r="AP22" s="99"/>
      <c r="AQ22" s="100"/>
      <c r="AR22" s="98"/>
      <c r="AS22" s="99"/>
      <c r="AT22" s="99"/>
      <c r="AU22" s="99"/>
      <c r="AV22" s="99"/>
      <c r="AW22" s="99"/>
      <c r="AX22" s="100"/>
      <c r="AY22" s="98"/>
      <c r="AZ22" s="99"/>
      <c r="BA22" s="99"/>
      <c r="BB22" s="99"/>
      <c r="BC22" s="99"/>
      <c r="BD22" s="99"/>
      <c r="BE22" s="100"/>
      <c r="BF22" s="98"/>
      <c r="BG22" s="99"/>
      <c r="BH22" s="99"/>
      <c r="BI22" s="99"/>
      <c r="BJ22" s="99"/>
      <c r="BK22" s="99"/>
      <c r="BL22" s="100"/>
      <c r="BM22" s="98"/>
      <c r="BN22" s="99"/>
      <c r="BO22" s="99"/>
      <c r="BP22" s="99"/>
      <c r="BQ22" s="99"/>
      <c r="BR22" s="99"/>
      <c r="BS22" s="100"/>
      <c r="BT22" s="26"/>
    </row>
    <row r="23" spans="1:72" ht="12" customHeight="1">
      <c r="A23" s="26"/>
      <c r="B23" s="151" t="s">
        <v>149</v>
      </c>
      <c r="C23" s="152"/>
      <c r="D23" s="152"/>
      <c r="E23" s="152"/>
      <c r="F23" s="153"/>
      <c r="G23" s="151" t="s">
        <v>149</v>
      </c>
      <c r="H23" s="152"/>
      <c r="I23" s="152"/>
      <c r="J23" s="152"/>
      <c r="K23" s="153"/>
      <c r="L23" s="151" t="s">
        <v>149</v>
      </c>
      <c r="M23" s="152"/>
      <c r="N23" s="152"/>
      <c r="O23" s="152"/>
      <c r="P23" s="153"/>
      <c r="Q23" s="151" t="s">
        <v>149</v>
      </c>
      <c r="R23" s="152"/>
      <c r="S23" s="152"/>
      <c r="T23" s="152"/>
      <c r="U23" s="153"/>
      <c r="V23" s="151" t="s">
        <v>149</v>
      </c>
      <c r="W23" s="152"/>
      <c r="X23" s="152"/>
      <c r="Y23" s="152"/>
      <c r="Z23" s="153"/>
      <c r="AA23" s="151" t="s">
        <v>149</v>
      </c>
      <c r="AB23" s="152"/>
      <c r="AC23" s="152"/>
      <c r="AD23" s="152"/>
      <c r="AE23" s="153"/>
      <c r="AF23" s="151" t="s">
        <v>149</v>
      </c>
      <c r="AG23" s="152"/>
      <c r="AH23" s="152"/>
      <c r="AI23" s="152"/>
      <c r="AJ23" s="153"/>
      <c r="AK23" s="151" t="s">
        <v>149</v>
      </c>
      <c r="AL23" s="152"/>
      <c r="AM23" s="152"/>
      <c r="AN23" s="152"/>
      <c r="AO23" s="153"/>
      <c r="AP23" s="151" t="s">
        <v>149</v>
      </c>
      <c r="AQ23" s="152"/>
      <c r="AR23" s="152"/>
      <c r="AS23" s="152"/>
      <c r="AT23" s="153"/>
      <c r="AU23" s="151" t="s">
        <v>149</v>
      </c>
      <c r="AV23" s="152"/>
      <c r="AW23" s="152"/>
      <c r="AX23" s="152"/>
      <c r="AY23" s="153"/>
      <c r="AZ23" s="151" t="s">
        <v>149</v>
      </c>
      <c r="BA23" s="152"/>
      <c r="BB23" s="152"/>
      <c r="BC23" s="152"/>
      <c r="BD23" s="153"/>
      <c r="BE23" s="151" t="s">
        <v>149</v>
      </c>
      <c r="BF23" s="152"/>
      <c r="BG23" s="152"/>
      <c r="BH23" s="152"/>
      <c r="BI23" s="153"/>
      <c r="BJ23" s="151" t="s">
        <v>149</v>
      </c>
      <c r="BK23" s="152"/>
      <c r="BL23" s="152"/>
      <c r="BM23" s="152"/>
      <c r="BN23" s="153"/>
      <c r="BO23" s="151" t="s">
        <v>149</v>
      </c>
      <c r="BP23" s="152"/>
      <c r="BQ23" s="152"/>
      <c r="BR23" s="152"/>
      <c r="BS23" s="153"/>
      <c r="BT23" s="26"/>
    </row>
    <row r="24" spans="1:72" ht="12" customHeight="1">
      <c r="A24" s="26"/>
      <c r="B24" s="154"/>
      <c r="C24" s="155"/>
      <c r="D24" s="155"/>
      <c r="E24" s="155"/>
      <c r="F24" s="156"/>
      <c r="G24" s="154"/>
      <c r="H24" s="155"/>
      <c r="I24" s="155"/>
      <c r="J24" s="155"/>
      <c r="K24" s="156"/>
      <c r="L24" s="154"/>
      <c r="M24" s="155"/>
      <c r="N24" s="155"/>
      <c r="O24" s="155"/>
      <c r="P24" s="156"/>
      <c r="Q24" s="154"/>
      <c r="R24" s="155"/>
      <c r="S24" s="155"/>
      <c r="T24" s="155"/>
      <c r="U24" s="156"/>
      <c r="V24" s="154"/>
      <c r="W24" s="155"/>
      <c r="X24" s="155"/>
      <c r="Y24" s="155"/>
      <c r="Z24" s="156"/>
      <c r="AA24" s="154"/>
      <c r="AB24" s="155"/>
      <c r="AC24" s="155"/>
      <c r="AD24" s="155"/>
      <c r="AE24" s="156"/>
      <c r="AF24" s="154"/>
      <c r="AG24" s="155"/>
      <c r="AH24" s="155"/>
      <c r="AI24" s="155"/>
      <c r="AJ24" s="156"/>
      <c r="AK24" s="154"/>
      <c r="AL24" s="155"/>
      <c r="AM24" s="155"/>
      <c r="AN24" s="155"/>
      <c r="AO24" s="156"/>
      <c r="AP24" s="154"/>
      <c r="AQ24" s="155"/>
      <c r="AR24" s="155"/>
      <c r="AS24" s="155"/>
      <c r="AT24" s="156"/>
      <c r="AU24" s="154"/>
      <c r="AV24" s="155"/>
      <c r="AW24" s="155"/>
      <c r="AX24" s="155"/>
      <c r="AY24" s="156"/>
      <c r="AZ24" s="154"/>
      <c r="BA24" s="155"/>
      <c r="BB24" s="155"/>
      <c r="BC24" s="155"/>
      <c r="BD24" s="156"/>
      <c r="BE24" s="154"/>
      <c r="BF24" s="155"/>
      <c r="BG24" s="155"/>
      <c r="BH24" s="155"/>
      <c r="BI24" s="156"/>
      <c r="BJ24" s="154"/>
      <c r="BK24" s="155"/>
      <c r="BL24" s="155"/>
      <c r="BM24" s="155"/>
      <c r="BN24" s="156"/>
      <c r="BO24" s="154"/>
      <c r="BP24" s="155"/>
      <c r="BQ24" s="155"/>
      <c r="BR24" s="155"/>
      <c r="BS24" s="156"/>
      <c r="BT24" s="26"/>
    </row>
    <row r="25" spans="1:72" ht="12" customHeight="1">
      <c r="A25" s="26"/>
      <c r="B25" s="154"/>
      <c r="C25" s="155"/>
      <c r="D25" s="155"/>
      <c r="E25" s="155"/>
      <c r="F25" s="156"/>
      <c r="G25" s="154"/>
      <c r="H25" s="155"/>
      <c r="I25" s="155"/>
      <c r="J25" s="155"/>
      <c r="K25" s="156"/>
      <c r="L25" s="154"/>
      <c r="M25" s="155"/>
      <c r="N25" s="155"/>
      <c r="O25" s="155"/>
      <c r="P25" s="156"/>
      <c r="Q25" s="154"/>
      <c r="R25" s="155"/>
      <c r="S25" s="155"/>
      <c r="T25" s="155"/>
      <c r="U25" s="156"/>
      <c r="V25" s="154"/>
      <c r="W25" s="155"/>
      <c r="X25" s="155"/>
      <c r="Y25" s="155"/>
      <c r="Z25" s="156"/>
      <c r="AA25" s="154"/>
      <c r="AB25" s="155"/>
      <c r="AC25" s="155"/>
      <c r="AD25" s="155"/>
      <c r="AE25" s="156"/>
      <c r="AF25" s="154"/>
      <c r="AG25" s="155"/>
      <c r="AH25" s="155"/>
      <c r="AI25" s="155"/>
      <c r="AJ25" s="156"/>
      <c r="AK25" s="154"/>
      <c r="AL25" s="155"/>
      <c r="AM25" s="155"/>
      <c r="AN25" s="155"/>
      <c r="AO25" s="156"/>
      <c r="AP25" s="154"/>
      <c r="AQ25" s="155"/>
      <c r="AR25" s="155"/>
      <c r="AS25" s="155"/>
      <c r="AT25" s="156"/>
      <c r="AU25" s="154"/>
      <c r="AV25" s="155"/>
      <c r="AW25" s="155"/>
      <c r="AX25" s="155"/>
      <c r="AY25" s="156"/>
      <c r="AZ25" s="154"/>
      <c r="BA25" s="155"/>
      <c r="BB25" s="155"/>
      <c r="BC25" s="155"/>
      <c r="BD25" s="156"/>
      <c r="BE25" s="154"/>
      <c r="BF25" s="155"/>
      <c r="BG25" s="155"/>
      <c r="BH25" s="155"/>
      <c r="BI25" s="156"/>
      <c r="BJ25" s="154"/>
      <c r="BK25" s="155"/>
      <c r="BL25" s="155"/>
      <c r="BM25" s="155"/>
      <c r="BN25" s="156"/>
      <c r="BO25" s="154"/>
      <c r="BP25" s="155"/>
      <c r="BQ25" s="155"/>
      <c r="BR25" s="155"/>
      <c r="BS25" s="156"/>
      <c r="BT25" s="26"/>
    </row>
    <row r="26" spans="1:72" ht="11.25" customHeight="1">
      <c r="A26" s="26"/>
      <c r="B26" s="154"/>
      <c r="C26" s="155"/>
      <c r="D26" s="155"/>
      <c r="E26" s="155"/>
      <c r="F26" s="156"/>
      <c r="G26" s="154"/>
      <c r="H26" s="155"/>
      <c r="I26" s="155"/>
      <c r="J26" s="155"/>
      <c r="K26" s="156"/>
      <c r="L26" s="154"/>
      <c r="M26" s="155"/>
      <c r="N26" s="155"/>
      <c r="O26" s="155"/>
      <c r="P26" s="156"/>
      <c r="Q26" s="154"/>
      <c r="R26" s="155"/>
      <c r="S26" s="155"/>
      <c r="T26" s="155"/>
      <c r="U26" s="156"/>
      <c r="V26" s="154"/>
      <c r="W26" s="155"/>
      <c r="X26" s="155"/>
      <c r="Y26" s="155"/>
      <c r="Z26" s="156"/>
      <c r="AA26" s="154"/>
      <c r="AB26" s="155"/>
      <c r="AC26" s="155"/>
      <c r="AD26" s="155"/>
      <c r="AE26" s="156"/>
      <c r="AF26" s="154"/>
      <c r="AG26" s="155"/>
      <c r="AH26" s="155"/>
      <c r="AI26" s="155"/>
      <c r="AJ26" s="156"/>
      <c r="AK26" s="154"/>
      <c r="AL26" s="155"/>
      <c r="AM26" s="155"/>
      <c r="AN26" s="155"/>
      <c r="AO26" s="156"/>
      <c r="AP26" s="154"/>
      <c r="AQ26" s="155"/>
      <c r="AR26" s="155"/>
      <c r="AS26" s="155"/>
      <c r="AT26" s="156"/>
      <c r="AU26" s="154"/>
      <c r="AV26" s="155"/>
      <c r="AW26" s="155"/>
      <c r="AX26" s="155"/>
      <c r="AY26" s="156"/>
      <c r="AZ26" s="154"/>
      <c r="BA26" s="155"/>
      <c r="BB26" s="155"/>
      <c r="BC26" s="155"/>
      <c r="BD26" s="156"/>
      <c r="BE26" s="154"/>
      <c r="BF26" s="155"/>
      <c r="BG26" s="155"/>
      <c r="BH26" s="155"/>
      <c r="BI26" s="156"/>
      <c r="BJ26" s="154"/>
      <c r="BK26" s="155"/>
      <c r="BL26" s="155"/>
      <c r="BM26" s="155"/>
      <c r="BN26" s="156"/>
      <c r="BO26" s="154"/>
      <c r="BP26" s="155"/>
      <c r="BQ26" s="155"/>
      <c r="BR26" s="155"/>
      <c r="BS26" s="156"/>
      <c r="BT26" s="26"/>
    </row>
    <row r="27" spans="1:72" ht="12" customHeight="1" thickBot="1">
      <c r="A27" s="26"/>
      <c r="B27" s="157"/>
      <c r="C27" s="158"/>
      <c r="D27" s="158"/>
      <c r="E27" s="158"/>
      <c r="F27" s="159"/>
      <c r="G27" s="157"/>
      <c r="H27" s="158"/>
      <c r="I27" s="158"/>
      <c r="J27" s="158"/>
      <c r="K27" s="159"/>
      <c r="L27" s="157"/>
      <c r="M27" s="158"/>
      <c r="N27" s="158"/>
      <c r="O27" s="158"/>
      <c r="P27" s="159"/>
      <c r="Q27" s="157"/>
      <c r="R27" s="158"/>
      <c r="S27" s="158"/>
      <c r="T27" s="158"/>
      <c r="U27" s="159"/>
      <c r="V27" s="157"/>
      <c r="W27" s="158"/>
      <c r="X27" s="158"/>
      <c r="Y27" s="158"/>
      <c r="Z27" s="159"/>
      <c r="AA27" s="157"/>
      <c r="AB27" s="158"/>
      <c r="AC27" s="158"/>
      <c r="AD27" s="158"/>
      <c r="AE27" s="159"/>
      <c r="AF27" s="157"/>
      <c r="AG27" s="158"/>
      <c r="AH27" s="158"/>
      <c r="AI27" s="158"/>
      <c r="AJ27" s="159"/>
      <c r="AK27" s="157"/>
      <c r="AL27" s="158"/>
      <c r="AM27" s="158"/>
      <c r="AN27" s="158"/>
      <c r="AO27" s="159"/>
      <c r="AP27" s="157"/>
      <c r="AQ27" s="158"/>
      <c r="AR27" s="158"/>
      <c r="AS27" s="158"/>
      <c r="AT27" s="159"/>
      <c r="AU27" s="157"/>
      <c r="AV27" s="158"/>
      <c r="AW27" s="158"/>
      <c r="AX27" s="158"/>
      <c r="AY27" s="159"/>
      <c r="AZ27" s="157"/>
      <c r="BA27" s="158"/>
      <c r="BB27" s="158"/>
      <c r="BC27" s="158"/>
      <c r="BD27" s="159"/>
      <c r="BE27" s="157"/>
      <c r="BF27" s="158"/>
      <c r="BG27" s="158"/>
      <c r="BH27" s="158"/>
      <c r="BI27" s="159"/>
      <c r="BJ27" s="157"/>
      <c r="BK27" s="158"/>
      <c r="BL27" s="158"/>
      <c r="BM27" s="158"/>
      <c r="BN27" s="159"/>
      <c r="BO27" s="157"/>
      <c r="BP27" s="158"/>
      <c r="BQ27" s="158"/>
      <c r="BR27" s="158"/>
      <c r="BS27" s="159"/>
      <c r="BT27" s="26"/>
    </row>
    <row r="28" spans="1:72" ht="12" customHeight="1" thickBot="1">
      <c r="A28" s="26"/>
      <c r="B28" s="160" t="s">
        <v>114</v>
      </c>
      <c r="C28" s="161"/>
      <c r="D28" s="161"/>
      <c r="E28" s="161"/>
      <c r="F28" s="161"/>
      <c r="G28" s="162"/>
      <c r="H28" s="160" t="s">
        <v>114</v>
      </c>
      <c r="I28" s="161"/>
      <c r="J28" s="161"/>
      <c r="K28" s="161"/>
      <c r="L28" s="161"/>
      <c r="M28" s="162"/>
      <c r="N28" s="160" t="s">
        <v>114</v>
      </c>
      <c r="O28" s="161"/>
      <c r="P28" s="161"/>
      <c r="Q28" s="161"/>
      <c r="R28" s="161"/>
      <c r="S28" s="162"/>
      <c r="T28" s="160" t="s">
        <v>114</v>
      </c>
      <c r="U28" s="161"/>
      <c r="V28" s="161"/>
      <c r="W28" s="161"/>
      <c r="X28" s="161"/>
      <c r="Y28" s="162"/>
      <c r="Z28" s="160" t="s">
        <v>114</v>
      </c>
      <c r="AA28" s="161"/>
      <c r="AB28" s="161"/>
      <c r="AC28" s="161"/>
      <c r="AD28" s="161"/>
      <c r="AE28" s="162"/>
      <c r="AF28" s="84" t="s">
        <v>449</v>
      </c>
      <c r="AG28" s="169"/>
      <c r="AH28" s="169"/>
      <c r="AI28" s="169"/>
      <c r="AJ28" s="170"/>
      <c r="AK28" s="124" t="s">
        <v>30</v>
      </c>
      <c r="AL28" s="125"/>
      <c r="AM28" s="125"/>
      <c r="AN28" s="125"/>
      <c r="AO28" s="125"/>
      <c r="AP28" s="125"/>
      <c r="AQ28" s="126"/>
      <c r="AR28" s="147" t="s">
        <v>450</v>
      </c>
      <c r="AS28" s="148"/>
      <c r="AT28" s="129" t="s">
        <v>454</v>
      </c>
      <c r="AU28" s="130"/>
      <c r="AV28" s="130"/>
      <c r="AW28" s="130"/>
      <c r="AX28" s="130"/>
      <c r="AY28" s="131"/>
      <c r="AZ28" s="129" t="s">
        <v>56</v>
      </c>
      <c r="BA28" s="130"/>
      <c r="BB28" s="130"/>
      <c r="BC28" s="130"/>
      <c r="BD28" s="130"/>
      <c r="BE28" s="131"/>
      <c r="BF28" s="138" t="s">
        <v>39</v>
      </c>
      <c r="BG28" s="139"/>
      <c r="BH28" s="139"/>
      <c r="BI28" s="140"/>
      <c r="BJ28" s="75" t="s">
        <v>82</v>
      </c>
      <c r="BK28" s="76"/>
      <c r="BL28" s="76"/>
      <c r="BM28" s="77"/>
      <c r="BN28" s="75" t="s">
        <v>76</v>
      </c>
      <c r="BO28" s="75"/>
      <c r="BP28" s="75"/>
      <c r="BQ28" s="75"/>
      <c r="BR28" s="75"/>
      <c r="BS28" s="121"/>
      <c r="BT28" s="26"/>
    </row>
    <row r="29" spans="1:72" ht="12" customHeight="1" thickBot="1">
      <c r="A29" s="26"/>
      <c r="B29" s="163"/>
      <c r="C29" s="164"/>
      <c r="D29" s="164"/>
      <c r="E29" s="164"/>
      <c r="F29" s="164"/>
      <c r="G29" s="165"/>
      <c r="H29" s="163"/>
      <c r="I29" s="164"/>
      <c r="J29" s="164"/>
      <c r="K29" s="164"/>
      <c r="L29" s="164"/>
      <c r="M29" s="165"/>
      <c r="N29" s="163"/>
      <c r="O29" s="164"/>
      <c r="P29" s="164"/>
      <c r="Q29" s="164"/>
      <c r="R29" s="164"/>
      <c r="S29" s="165"/>
      <c r="T29" s="163"/>
      <c r="U29" s="164"/>
      <c r="V29" s="164"/>
      <c r="W29" s="164"/>
      <c r="X29" s="164"/>
      <c r="Y29" s="165"/>
      <c r="Z29" s="163"/>
      <c r="AA29" s="164"/>
      <c r="AB29" s="164"/>
      <c r="AC29" s="164"/>
      <c r="AD29" s="164"/>
      <c r="AE29" s="165"/>
      <c r="AF29" s="171"/>
      <c r="AG29" s="172"/>
      <c r="AH29" s="172"/>
      <c r="AI29" s="172"/>
      <c r="AJ29" s="173"/>
      <c r="AK29" s="125"/>
      <c r="AL29" s="127"/>
      <c r="AM29" s="127"/>
      <c r="AN29" s="127"/>
      <c r="AO29" s="127"/>
      <c r="AP29" s="127"/>
      <c r="AQ29" s="128"/>
      <c r="AR29" s="149"/>
      <c r="AS29" s="150"/>
      <c r="AT29" s="132"/>
      <c r="AU29" s="133"/>
      <c r="AV29" s="133"/>
      <c r="AW29" s="133"/>
      <c r="AX29" s="133"/>
      <c r="AY29" s="134"/>
      <c r="AZ29" s="132"/>
      <c r="BA29" s="133"/>
      <c r="BB29" s="133"/>
      <c r="BC29" s="133"/>
      <c r="BD29" s="133"/>
      <c r="BE29" s="134"/>
      <c r="BF29" s="141"/>
      <c r="BG29" s="142"/>
      <c r="BH29" s="142"/>
      <c r="BI29" s="143"/>
      <c r="BJ29" s="78"/>
      <c r="BK29" s="79"/>
      <c r="BL29" s="79"/>
      <c r="BM29" s="80"/>
      <c r="BN29" s="75"/>
      <c r="BO29" s="122"/>
      <c r="BP29" s="122"/>
      <c r="BQ29" s="122"/>
      <c r="BR29" s="122"/>
      <c r="BS29" s="123"/>
      <c r="BT29" s="26"/>
    </row>
    <row r="30" spans="1:72" ht="12" customHeight="1" thickBot="1">
      <c r="A30" s="26"/>
      <c r="B30" s="163"/>
      <c r="C30" s="164"/>
      <c r="D30" s="164"/>
      <c r="E30" s="164"/>
      <c r="F30" s="164"/>
      <c r="G30" s="165"/>
      <c r="H30" s="163"/>
      <c r="I30" s="164"/>
      <c r="J30" s="164"/>
      <c r="K30" s="164"/>
      <c r="L30" s="164"/>
      <c r="M30" s="165"/>
      <c r="N30" s="163"/>
      <c r="O30" s="164"/>
      <c r="P30" s="164"/>
      <c r="Q30" s="164"/>
      <c r="R30" s="164"/>
      <c r="S30" s="165"/>
      <c r="T30" s="163"/>
      <c r="U30" s="164"/>
      <c r="V30" s="164"/>
      <c r="W30" s="164"/>
      <c r="X30" s="164"/>
      <c r="Y30" s="165"/>
      <c r="Z30" s="163"/>
      <c r="AA30" s="164"/>
      <c r="AB30" s="164"/>
      <c r="AC30" s="164"/>
      <c r="AD30" s="164"/>
      <c r="AE30" s="165"/>
      <c r="AF30" s="171"/>
      <c r="AG30" s="172"/>
      <c r="AH30" s="172"/>
      <c r="AI30" s="172"/>
      <c r="AJ30" s="173"/>
      <c r="AK30" s="125"/>
      <c r="AL30" s="127"/>
      <c r="AM30" s="127"/>
      <c r="AN30" s="127"/>
      <c r="AO30" s="127"/>
      <c r="AP30" s="127"/>
      <c r="AQ30" s="128"/>
      <c r="AR30" s="147" t="s">
        <v>450</v>
      </c>
      <c r="AS30" s="148"/>
      <c r="AT30" s="132"/>
      <c r="AU30" s="133"/>
      <c r="AV30" s="133"/>
      <c r="AW30" s="133"/>
      <c r="AX30" s="133"/>
      <c r="AY30" s="134"/>
      <c r="AZ30" s="132"/>
      <c r="BA30" s="133"/>
      <c r="BB30" s="133"/>
      <c r="BC30" s="133"/>
      <c r="BD30" s="133"/>
      <c r="BE30" s="134"/>
      <c r="BF30" s="141"/>
      <c r="BG30" s="142"/>
      <c r="BH30" s="142"/>
      <c r="BI30" s="143"/>
      <c r="BJ30" s="78"/>
      <c r="BK30" s="79"/>
      <c r="BL30" s="79"/>
      <c r="BM30" s="80"/>
      <c r="BN30" s="75"/>
      <c r="BO30" s="122"/>
      <c r="BP30" s="122"/>
      <c r="BQ30" s="122"/>
      <c r="BR30" s="122"/>
      <c r="BS30" s="123"/>
      <c r="BT30" s="26"/>
    </row>
    <row r="31" spans="1:72" ht="12" customHeight="1" thickBot="1">
      <c r="A31" s="27"/>
      <c r="B31" s="163"/>
      <c r="C31" s="164"/>
      <c r="D31" s="164"/>
      <c r="E31" s="164"/>
      <c r="F31" s="164"/>
      <c r="G31" s="165"/>
      <c r="H31" s="163"/>
      <c r="I31" s="164"/>
      <c r="J31" s="164"/>
      <c r="K31" s="164"/>
      <c r="L31" s="164"/>
      <c r="M31" s="165"/>
      <c r="N31" s="163"/>
      <c r="O31" s="164"/>
      <c r="P31" s="164"/>
      <c r="Q31" s="164"/>
      <c r="R31" s="164"/>
      <c r="S31" s="165"/>
      <c r="T31" s="163"/>
      <c r="U31" s="164"/>
      <c r="V31" s="164"/>
      <c r="W31" s="164"/>
      <c r="X31" s="164"/>
      <c r="Y31" s="165"/>
      <c r="Z31" s="163"/>
      <c r="AA31" s="164"/>
      <c r="AB31" s="164"/>
      <c r="AC31" s="164"/>
      <c r="AD31" s="164"/>
      <c r="AE31" s="165"/>
      <c r="AF31" s="171"/>
      <c r="AG31" s="172"/>
      <c r="AH31" s="172"/>
      <c r="AI31" s="172"/>
      <c r="AJ31" s="173"/>
      <c r="AK31" s="125"/>
      <c r="AL31" s="127"/>
      <c r="AM31" s="127"/>
      <c r="AN31" s="127"/>
      <c r="AO31" s="127"/>
      <c r="AP31" s="127"/>
      <c r="AQ31" s="128"/>
      <c r="AR31" s="149"/>
      <c r="AS31" s="150"/>
      <c r="AT31" s="135"/>
      <c r="AU31" s="136"/>
      <c r="AV31" s="136"/>
      <c r="AW31" s="136"/>
      <c r="AX31" s="136"/>
      <c r="AY31" s="137"/>
      <c r="AZ31" s="135"/>
      <c r="BA31" s="136"/>
      <c r="BB31" s="136"/>
      <c r="BC31" s="136"/>
      <c r="BD31" s="136"/>
      <c r="BE31" s="137"/>
      <c r="BF31" s="144"/>
      <c r="BG31" s="145"/>
      <c r="BH31" s="145"/>
      <c r="BI31" s="146"/>
      <c r="BJ31" s="81"/>
      <c r="BK31" s="82"/>
      <c r="BL31" s="82"/>
      <c r="BM31" s="83"/>
      <c r="BN31" s="121"/>
      <c r="BO31" s="123"/>
      <c r="BP31" s="123"/>
      <c r="BQ31" s="123"/>
      <c r="BR31" s="123"/>
      <c r="BS31" s="123"/>
      <c r="BT31" s="27"/>
    </row>
    <row r="32" spans="1:72" ht="12" customHeight="1" thickTop="1" thickBot="1">
      <c r="A32" s="26"/>
      <c r="B32" s="163"/>
      <c r="C32" s="164"/>
      <c r="D32" s="164"/>
      <c r="E32" s="164"/>
      <c r="F32" s="164"/>
      <c r="G32" s="165"/>
      <c r="H32" s="163"/>
      <c r="I32" s="164"/>
      <c r="J32" s="164"/>
      <c r="K32" s="164"/>
      <c r="L32" s="164"/>
      <c r="M32" s="165"/>
      <c r="N32" s="163"/>
      <c r="O32" s="164"/>
      <c r="P32" s="164"/>
      <c r="Q32" s="164"/>
      <c r="R32" s="164"/>
      <c r="S32" s="165"/>
      <c r="T32" s="163"/>
      <c r="U32" s="164"/>
      <c r="V32" s="164"/>
      <c r="W32" s="164"/>
      <c r="X32" s="164"/>
      <c r="Y32" s="165"/>
      <c r="Z32" s="163"/>
      <c r="AA32" s="164"/>
      <c r="AB32" s="164"/>
      <c r="AC32" s="164"/>
      <c r="AD32" s="164"/>
      <c r="AE32" s="165"/>
      <c r="AF32" s="171"/>
      <c r="AG32" s="172"/>
      <c r="AH32" s="172"/>
      <c r="AI32" s="172"/>
      <c r="AJ32" s="173"/>
      <c r="AK32" s="125"/>
      <c r="AL32" s="127"/>
      <c r="AM32" s="127"/>
      <c r="AN32" s="127"/>
      <c r="AO32" s="127"/>
      <c r="AP32" s="127"/>
      <c r="AQ32" s="128"/>
      <c r="AR32" s="61" t="s">
        <v>100</v>
      </c>
      <c r="AS32" s="62"/>
      <c r="AT32" s="62"/>
      <c r="AU32" s="63"/>
      <c r="AV32" s="61" t="s">
        <v>100</v>
      </c>
      <c r="AW32" s="62"/>
      <c r="AX32" s="62"/>
      <c r="AY32" s="63"/>
      <c r="AZ32" s="61" t="s">
        <v>100</v>
      </c>
      <c r="BA32" s="62"/>
      <c r="BB32" s="62"/>
      <c r="BC32" s="63"/>
      <c r="BD32" s="61" t="s">
        <v>100</v>
      </c>
      <c r="BE32" s="62"/>
      <c r="BF32" s="62"/>
      <c r="BG32" s="63"/>
      <c r="BH32" s="61" t="s">
        <v>100</v>
      </c>
      <c r="BI32" s="62"/>
      <c r="BJ32" s="62"/>
      <c r="BK32" s="63"/>
      <c r="BL32" s="61" t="s">
        <v>100</v>
      </c>
      <c r="BM32" s="62"/>
      <c r="BN32" s="62"/>
      <c r="BO32" s="63"/>
      <c r="BP32" s="61" t="s">
        <v>100</v>
      </c>
      <c r="BQ32" s="62"/>
      <c r="BR32" s="62"/>
      <c r="BS32" s="63"/>
      <c r="BT32" s="26"/>
    </row>
    <row r="33" spans="1:72" ht="11.25" customHeight="1" thickBot="1">
      <c r="A33" s="26"/>
      <c r="B33" s="166"/>
      <c r="C33" s="167"/>
      <c r="D33" s="167"/>
      <c r="E33" s="167"/>
      <c r="F33" s="167"/>
      <c r="G33" s="168"/>
      <c r="H33" s="166"/>
      <c r="I33" s="167"/>
      <c r="J33" s="167"/>
      <c r="K33" s="167"/>
      <c r="L33" s="167"/>
      <c r="M33" s="168"/>
      <c r="N33" s="166"/>
      <c r="O33" s="167"/>
      <c r="P33" s="167"/>
      <c r="Q33" s="167"/>
      <c r="R33" s="167"/>
      <c r="S33" s="168"/>
      <c r="T33" s="166"/>
      <c r="U33" s="167"/>
      <c r="V33" s="167"/>
      <c r="W33" s="167"/>
      <c r="X33" s="167"/>
      <c r="Y33" s="168"/>
      <c r="Z33" s="166"/>
      <c r="AA33" s="167"/>
      <c r="AB33" s="167"/>
      <c r="AC33" s="167"/>
      <c r="AD33" s="167"/>
      <c r="AE33" s="168"/>
      <c r="AF33" s="174"/>
      <c r="AG33" s="175"/>
      <c r="AH33" s="175"/>
      <c r="AI33" s="175"/>
      <c r="AJ33" s="176"/>
      <c r="AK33" s="126"/>
      <c r="AL33" s="128"/>
      <c r="AM33" s="128"/>
      <c r="AN33" s="128"/>
      <c r="AO33" s="128"/>
      <c r="AP33" s="128"/>
      <c r="AQ33" s="128"/>
      <c r="AR33" s="64"/>
      <c r="AS33" s="65"/>
      <c r="AT33" s="65"/>
      <c r="AU33" s="66"/>
      <c r="AV33" s="64"/>
      <c r="AW33" s="65"/>
      <c r="AX33" s="65"/>
      <c r="AY33" s="66"/>
      <c r="AZ33" s="64"/>
      <c r="BA33" s="65"/>
      <c r="BB33" s="65"/>
      <c r="BC33" s="66"/>
      <c r="BD33" s="64"/>
      <c r="BE33" s="65"/>
      <c r="BF33" s="65"/>
      <c r="BG33" s="66"/>
      <c r="BH33" s="64"/>
      <c r="BI33" s="65"/>
      <c r="BJ33" s="65"/>
      <c r="BK33" s="66"/>
      <c r="BL33" s="64"/>
      <c r="BM33" s="65"/>
      <c r="BN33" s="65"/>
      <c r="BO33" s="66"/>
      <c r="BP33" s="64"/>
      <c r="BQ33" s="65"/>
      <c r="BR33" s="65"/>
      <c r="BS33" s="66"/>
      <c r="BT33" s="26"/>
    </row>
    <row r="34" spans="1:72" ht="12" customHeight="1" thickBot="1">
      <c r="A34" s="26"/>
      <c r="B34" s="101" t="s">
        <v>4</v>
      </c>
      <c r="C34" s="106"/>
      <c r="D34" s="106"/>
      <c r="E34" s="106"/>
      <c r="F34" s="107"/>
      <c r="G34" s="101" t="s">
        <v>4</v>
      </c>
      <c r="H34" s="106"/>
      <c r="I34" s="106"/>
      <c r="J34" s="106"/>
      <c r="K34" s="107"/>
      <c r="L34" s="101" t="s">
        <v>4</v>
      </c>
      <c r="M34" s="106"/>
      <c r="N34" s="106"/>
      <c r="O34" s="106"/>
      <c r="P34" s="107"/>
      <c r="Q34" s="101" t="s">
        <v>4</v>
      </c>
      <c r="R34" s="106"/>
      <c r="S34" s="106"/>
      <c r="T34" s="106"/>
      <c r="U34" s="107"/>
      <c r="V34" s="101" t="s">
        <v>4</v>
      </c>
      <c r="W34" s="106"/>
      <c r="X34" s="106"/>
      <c r="Y34" s="106"/>
      <c r="Z34" s="107"/>
      <c r="AA34" s="101" t="s">
        <v>4</v>
      </c>
      <c r="AB34" s="106"/>
      <c r="AC34" s="106"/>
      <c r="AD34" s="106"/>
      <c r="AE34" s="107"/>
      <c r="AF34" s="101" t="s">
        <v>4</v>
      </c>
      <c r="AG34" s="106"/>
      <c r="AH34" s="106"/>
      <c r="AI34" s="106"/>
      <c r="AJ34" s="107"/>
      <c r="AK34" s="124" t="s">
        <v>30</v>
      </c>
      <c r="AL34" s="125"/>
      <c r="AM34" s="125"/>
      <c r="AN34" s="125"/>
      <c r="AO34" s="125"/>
      <c r="AP34" s="125"/>
      <c r="AQ34" s="126"/>
      <c r="AR34" s="64"/>
      <c r="AS34" s="65"/>
      <c r="AT34" s="65"/>
      <c r="AU34" s="66"/>
      <c r="AV34" s="64"/>
      <c r="AW34" s="65"/>
      <c r="AX34" s="65"/>
      <c r="AY34" s="66"/>
      <c r="AZ34" s="64"/>
      <c r="BA34" s="65"/>
      <c r="BB34" s="65"/>
      <c r="BC34" s="66"/>
      <c r="BD34" s="64"/>
      <c r="BE34" s="65"/>
      <c r="BF34" s="65"/>
      <c r="BG34" s="66"/>
      <c r="BH34" s="64"/>
      <c r="BI34" s="65"/>
      <c r="BJ34" s="65"/>
      <c r="BK34" s="66"/>
      <c r="BL34" s="64"/>
      <c r="BM34" s="65"/>
      <c r="BN34" s="65"/>
      <c r="BO34" s="66"/>
      <c r="BP34" s="64"/>
      <c r="BQ34" s="65"/>
      <c r="BR34" s="65"/>
      <c r="BS34" s="66"/>
      <c r="BT34" s="26"/>
    </row>
    <row r="35" spans="1:72" ht="12" customHeight="1" thickBot="1">
      <c r="A35" s="26"/>
      <c r="B35" s="108"/>
      <c r="C35" s="104"/>
      <c r="D35" s="104"/>
      <c r="E35" s="104"/>
      <c r="F35" s="109"/>
      <c r="G35" s="108"/>
      <c r="H35" s="104"/>
      <c r="I35" s="104"/>
      <c r="J35" s="104"/>
      <c r="K35" s="109"/>
      <c r="L35" s="108"/>
      <c r="M35" s="104"/>
      <c r="N35" s="104"/>
      <c r="O35" s="104"/>
      <c r="P35" s="109"/>
      <c r="Q35" s="108"/>
      <c r="R35" s="104"/>
      <c r="S35" s="104"/>
      <c r="T35" s="104"/>
      <c r="U35" s="109"/>
      <c r="V35" s="108"/>
      <c r="W35" s="104"/>
      <c r="X35" s="104"/>
      <c r="Y35" s="104"/>
      <c r="Z35" s="109"/>
      <c r="AA35" s="108"/>
      <c r="AB35" s="104"/>
      <c r="AC35" s="104"/>
      <c r="AD35" s="104"/>
      <c r="AE35" s="109"/>
      <c r="AF35" s="108"/>
      <c r="AG35" s="104"/>
      <c r="AH35" s="104"/>
      <c r="AI35" s="104"/>
      <c r="AJ35" s="109"/>
      <c r="AK35" s="125"/>
      <c r="AL35" s="127"/>
      <c r="AM35" s="127"/>
      <c r="AN35" s="127"/>
      <c r="AO35" s="127"/>
      <c r="AP35" s="127"/>
      <c r="AQ35" s="128"/>
      <c r="AR35" s="64"/>
      <c r="AS35" s="65"/>
      <c r="AT35" s="65"/>
      <c r="AU35" s="66"/>
      <c r="AV35" s="64"/>
      <c r="AW35" s="65"/>
      <c r="AX35" s="65"/>
      <c r="AY35" s="66"/>
      <c r="AZ35" s="64"/>
      <c r="BA35" s="65"/>
      <c r="BB35" s="65"/>
      <c r="BC35" s="66"/>
      <c r="BD35" s="64"/>
      <c r="BE35" s="65"/>
      <c r="BF35" s="65"/>
      <c r="BG35" s="66"/>
      <c r="BH35" s="64"/>
      <c r="BI35" s="65"/>
      <c r="BJ35" s="65"/>
      <c r="BK35" s="66"/>
      <c r="BL35" s="64"/>
      <c r="BM35" s="65"/>
      <c r="BN35" s="65"/>
      <c r="BO35" s="66"/>
      <c r="BP35" s="64"/>
      <c r="BQ35" s="65"/>
      <c r="BR35" s="65"/>
      <c r="BS35" s="66"/>
      <c r="BT35" s="26"/>
    </row>
    <row r="36" spans="1:72" ht="12" customHeight="1" thickBot="1">
      <c r="A36" s="26"/>
      <c r="B36" s="108"/>
      <c r="C36" s="104"/>
      <c r="D36" s="104"/>
      <c r="E36" s="104"/>
      <c r="F36" s="109"/>
      <c r="G36" s="108"/>
      <c r="H36" s="104"/>
      <c r="I36" s="104"/>
      <c r="J36" s="104"/>
      <c r="K36" s="109"/>
      <c r="L36" s="108"/>
      <c r="M36" s="104"/>
      <c r="N36" s="104"/>
      <c r="O36" s="104"/>
      <c r="P36" s="109"/>
      <c r="Q36" s="108"/>
      <c r="R36" s="104"/>
      <c r="S36" s="104"/>
      <c r="T36" s="104"/>
      <c r="U36" s="109"/>
      <c r="V36" s="108"/>
      <c r="W36" s="104"/>
      <c r="X36" s="104"/>
      <c r="Y36" s="104"/>
      <c r="Z36" s="109"/>
      <c r="AA36" s="108"/>
      <c r="AB36" s="104"/>
      <c r="AC36" s="104"/>
      <c r="AD36" s="104"/>
      <c r="AE36" s="109"/>
      <c r="AF36" s="108"/>
      <c r="AG36" s="104"/>
      <c r="AH36" s="104"/>
      <c r="AI36" s="104"/>
      <c r="AJ36" s="109"/>
      <c r="AK36" s="125"/>
      <c r="AL36" s="127"/>
      <c r="AM36" s="127"/>
      <c r="AN36" s="127"/>
      <c r="AO36" s="127"/>
      <c r="AP36" s="127"/>
      <c r="AQ36" s="128"/>
      <c r="AR36" s="64"/>
      <c r="AS36" s="65"/>
      <c r="AT36" s="65"/>
      <c r="AU36" s="66"/>
      <c r="AV36" s="64"/>
      <c r="AW36" s="65"/>
      <c r="AX36" s="65"/>
      <c r="AY36" s="66"/>
      <c r="AZ36" s="64"/>
      <c r="BA36" s="65"/>
      <c r="BB36" s="65"/>
      <c r="BC36" s="66"/>
      <c r="BD36" s="64"/>
      <c r="BE36" s="65"/>
      <c r="BF36" s="65"/>
      <c r="BG36" s="66"/>
      <c r="BH36" s="64"/>
      <c r="BI36" s="65"/>
      <c r="BJ36" s="65"/>
      <c r="BK36" s="66"/>
      <c r="BL36" s="64"/>
      <c r="BM36" s="65"/>
      <c r="BN36" s="65"/>
      <c r="BO36" s="66"/>
      <c r="BP36" s="64"/>
      <c r="BQ36" s="65"/>
      <c r="BR36" s="65"/>
      <c r="BS36" s="66"/>
      <c r="BT36" s="26"/>
    </row>
    <row r="37" spans="1:72" ht="12" customHeight="1" thickBot="1">
      <c r="A37" s="26"/>
      <c r="B37" s="108"/>
      <c r="C37" s="104"/>
      <c r="D37" s="104"/>
      <c r="E37" s="104"/>
      <c r="F37" s="109"/>
      <c r="G37" s="108"/>
      <c r="H37" s="104"/>
      <c r="I37" s="104"/>
      <c r="J37" s="104"/>
      <c r="K37" s="109"/>
      <c r="L37" s="108"/>
      <c r="M37" s="104"/>
      <c r="N37" s="104"/>
      <c r="O37" s="104"/>
      <c r="P37" s="109"/>
      <c r="Q37" s="108"/>
      <c r="R37" s="104"/>
      <c r="S37" s="104"/>
      <c r="T37" s="104"/>
      <c r="U37" s="109"/>
      <c r="V37" s="108"/>
      <c r="W37" s="104"/>
      <c r="X37" s="104"/>
      <c r="Y37" s="104"/>
      <c r="Z37" s="109"/>
      <c r="AA37" s="108"/>
      <c r="AB37" s="104"/>
      <c r="AC37" s="104"/>
      <c r="AD37" s="104"/>
      <c r="AE37" s="109"/>
      <c r="AF37" s="108"/>
      <c r="AG37" s="104"/>
      <c r="AH37" s="104"/>
      <c r="AI37" s="104"/>
      <c r="AJ37" s="109"/>
      <c r="AK37" s="125"/>
      <c r="AL37" s="127"/>
      <c r="AM37" s="127"/>
      <c r="AN37" s="127"/>
      <c r="AO37" s="127"/>
      <c r="AP37" s="127"/>
      <c r="AQ37" s="128"/>
      <c r="AR37" s="67"/>
      <c r="AS37" s="68"/>
      <c r="AT37" s="68"/>
      <c r="AU37" s="69"/>
      <c r="AV37" s="67"/>
      <c r="AW37" s="68"/>
      <c r="AX37" s="68"/>
      <c r="AY37" s="69"/>
      <c r="AZ37" s="67"/>
      <c r="BA37" s="68"/>
      <c r="BB37" s="68"/>
      <c r="BC37" s="69"/>
      <c r="BD37" s="67"/>
      <c r="BE37" s="68"/>
      <c r="BF37" s="68"/>
      <c r="BG37" s="69"/>
      <c r="BH37" s="67"/>
      <c r="BI37" s="68"/>
      <c r="BJ37" s="68"/>
      <c r="BK37" s="69"/>
      <c r="BL37" s="67"/>
      <c r="BM37" s="68"/>
      <c r="BN37" s="68"/>
      <c r="BO37" s="69"/>
      <c r="BP37" s="67"/>
      <c r="BQ37" s="68"/>
      <c r="BR37" s="68"/>
      <c r="BS37" s="69"/>
      <c r="BT37" s="26"/>
    </row>
    <row r="38" spans="1:72" ht="12" customHeight="1" thickBot="1">
      <c r="A38" s="26"/>
      <c r="B38" s="110"/>
      <c r="C38" s="111"/>
      <c r="D38" s="111"/>
      <c r="E38" s="111"/>
      <c r="F38" s="105"/>
      <c r="G38" s="110"/>
      <c r="H38" s="111"/>
      <c r="I38" s="111"/>
      <c r="J38" s="111"/>
      <c r="K38" s="105"/>
      <c r="L38" s="110"/>
      <c r="M38" s="111"/>
      <c r="N38" s="111"/>
      <c r="O38" s="111"/>
      <c r="P38" s="105"/>
      <c r="Q38" s="110"/>
      <c r="R38" s="111"/>
      <c r="S38" s="111"/>
      <c r="T38" s="111"/>
      <c r="U38" s="105"/>
      <c r="V38" s="110"/>
      <c r="W38" s="111"/>
      <c r="X38" s="111"/>
      <c r="Y38" s="111"/>
      <c r="Z38" s="105"/>
      <c r="AA38" s="110"/>
      <c r="AB38" s="111"/>
      <c r="AC38" s="111"/>
      <c r="AD38" s="111"/>
      <c r="AE38" s="105"/>
      <c r="AF38" s="110"/>
      <c r="AG38" s="111"/>
      <c r="AH38" s="111"/>
      <c r="AI38" s="111"/>
      <c r="AJ38" s="105"/>
      <c r="AK38" s="125"/>
      <c r="AL38" s="127"/>
      <c r="AM38" s="127"/>
      <c r="AN38" s="127"/>
      <c r="AO38" s="127"/>
      <c r="AP38" s="127"/>
      <c r="AQ38" s="128"/>
      <c r="AR38" s="61" t="s">
        <v>100</v>
      </c>
      <c r="AS38" s="62"/>
      <c r="AT38" s="62"/>
      <c r="AU38" s="63"/>
      <c r="AV38" s="61" t="s">
        <v>100</v>
      </c>
      <c r="AW38" s="62"/>
      <c r="AX38" s="62"/>
      <c r="AY38" s="63"/>
      <c r="AZ38" s="61" t="s">
        <v>100</v>
      </c>
      <c r="BA38" s="62"/>
      <c r="BB38" s="62"/>
      <c r="BC38" s="63"/>
      <c r="BD38" s="61" t="s">
        <v>100</v>
      </c>
      <c r="BE38" s="62"/>
      <c r="BF38" s="62"/>
      <c r="BG38" s="63"/>
      <c r="BH38" s="61" t="s">
        <v>100</v>
      </c>
      <c r="BI38" s="62"/>
      <c r="BJ38" s="62"/>
      <c r="BK38" s="63"/>
      <c r="BL38" s="61" t="s">
        <v>100</v>
      </c>
      <c r="BM38" s="62"/>
      <c r="BN38" s="62"/>
      <c r="BO38" s="63"/>
      <c r="BP38" s="61" t="s">
        <v>100</v>
      </c>
      <c r="BQ38" s="62"/>
      <c r="BR38" s="62"/>
      <c r="BS38" s="63"/>
      <c r="BT38" s="26"/>
    </row>
    <row r="39" spans="1:72" ht="12" thickBot="1">
      <c r="A39" s="26"/>
      <c r="B39" s="101" t="s">
        <v>4</v>
      </c>
      <c r="C39" s="106"/>
      <c r="D39" s="106"/>
      <c r="E39" s="106"/>
      <c r="F39" s="107"/>
      <c r="G39" s="101" t="s">
        <v>4</v>
      </c>
      <c r="H39" s="106"/>
      <c r="I39" s="106"/>
      <c r="J39" s="106"/>
      <c r="K39" s="107"/>
      <c r="L39" s="101" t="s">
        <v>4</v>
      </c>
      <c r="M39" s="106"/>
      <c r="N39" s="106"/>
      <c r="O39" s="106"/>
      <c r="P39" s="107"/>
      <c r="Q39" s="101" t="s">
        <v>4</v>
      </c>
      <c r="R39" s="106"/>
      <c r="S39" s="106"/>
      <c r="T39" s="106"/>
      <c r="U39" s="107"/>
      <c r="V39" s="101" t="s">
        <v>4</v>
      </c>
      <c r="W39" s="106"/>
      <c r="X39" s="106"/>
      <c r="Y39" s="106"/>
      <c r="Z39" s="107"/>
      <c r="AA39" s="101" t="s">
        <v>4</v>
      </c>
      <c r="AB39" s="106"/>
      <c r="AC39" s="106"/>
      <c r="AD39" s="106"/>
      <c r="AE39" s="107"/>
      <c r="AF39" s="101" t="s">
        <v>4</v>
      </c>
      <c r="AG39" s="106"/>
      <c r="AH39" s="106"/>
      <c r="AI39" s="106"/>
      <c r="AJ39" s="107"/>
      <c r="AK39" s="126"/>
      <c r="AL39" s="128"/>
      <c r="AM39" s="128"/>
      <c r="AN39" s="128"/>
      <c r="AO39" s="128"/>
      <c r="AP39" s="128"/>
      <c r="AQ39" s="128"/>
      <c r="AR39" s="64"/>
      <c r="AS39" s="65"/>
      <c r="AT39" s="65"/>
      <c r="AU39" s="66"/>
      <c r="AV39" s="64"/>
      <c r="AW39" s="65"/>
      <c r="AX39" s="65"/>
      <c r="AY39" s="66"/>
      <c r="AZ39" s="64"/>
      <c r="BA39" s="65"/>
      <c r="BB39" s="65"/>
      <c r="BC39" s="66"/>
      <c r="BD39" s="64"/>
      <c r="BE39" s="65"/>
      <c r="BF39" s="65"/>
      <c r="BG39" s="66"/>
      <c r="BH39" s="64"/>
      <c r="BI39" s="65"/>
      <c r="BJ39" s="65"/>
      <c r="BK39" s="66"/>
      <c r="BL39" s="64"/>
      <c r="BM39" s="65"/>
      <c r="BN39" s="65"/>
      <c r="BO39" s="66"/>
      <c r="BP39" s="64"/>
      <c r="BQ39" s="65"/>
      <c r="BR39" s="65"/>
      <c r="BS39" s="66"/>
      <c r="BT39" s="26"/>
    </row>
    <row r="40" spans="1:72" ht="12" thickBot="1">
      <c r="A40" s="26"/>
      <c r="B40" s="108"/>
      <c r="C40" s="104"/>
      <c r="D40" s="104"/>
      <c r="E40" s="104"/>
      <c r="F40" s="109"/>
      <c r="G40" s="108"/>
      <c r="H40" s="104"/>
      <c r="I40" s="104"/>
      <c r="J40" s="104"/>
      <c r="K40" s="109"/>
      <c r="L40" s="108"/>
      <c r="M40" s="104"/>
      <c r="N40" s="104"/>
      <c r="O40" s="104"/>
      <c r="P40" s="109"/>
      <c r="Q40" s="108"/>
      <c r="R40" s="104"/>
      <c r="S40" s="104"/>
      <c r="T40" s="104"/>
      <c r="U40" s="109"/>
      <c r="V40" s="108"/>
      <c r="W40" s="104"/>
      <c r="X40" s="104"/>
      <c r="Y40" s="104"/>
      <c r="Z40" s="109"/>
      <c r="AA40" s="108"/>
      <c r="AB40" s="104"/>
      <c r="AC40" s="104"/>
      <c r="AD40" s="104"/>
      <c r="AE40" s="109"/>
      <c r="AF40" s="108"/>
      <c r="AG40" s="104"/>
      <c r="AH40" s="104"/>
      <c r="AI40" s="104"/>
      <c r="AJ40" s="109"/>
      <c r="AK40" s="75" t="s">
        <v>32</v>
      </c>
      <c r="AL40" s="75"/>
      <c r="AM40" s="75"/>
      <c r="AN40" s="75"/>
      <c r="AO40" s="75"/>
      <c r="AP40" s="75"/>
      <c r="AQ40" s="121"/>
      <c r="AR40" s="64"/>
      <c r="AS40" s="65"/>
      <c r="AT40" s="65"/>
      <c r="AU40" s="66"/>
      <c r="AV40" s="64"/>
      <c r="AW40" s="65"/>
      <c r="AX40" s="65"/>
      <c r="AY40" s="66"/>
      <c r="AZ40" s="64"/>
      <c r="BA40" s="65"/>
      <c r="BB40" s="65"/>
      <c r="BC40" s="66"/>
      <c r="BD40" s="64"/>
      <c r="BE40" s="65"/>
      <c r="BF40" s="65"/>
      <c r="BG40" s="66"/>
      <c r="BH40" s="64"/>
      <c r="BI40" s="65"/>
      <c r="BJ40" s="65"/>
      <c r="BK40" s="66"/>
      <c r="BL40" s="64"/>
      <c r="BM40" s="65"/>
      <c r="BN40" s="65"/>
      <c r="BO40" s="66"/>
      <c r="BP40" s="64"/>
      <c r="BQ40" s="65"/>
      <c r="BR40" s="65"/>
      <c r="BS40" s="66"/>
      <c r="BT40" s="26"/>
    </row>
    <row r="41" spans="1:72" ht="12" thickBot="1">
      <c r="A41" s="27"/>
      <c r="B41" s="108"/>
      <c r="C41" s="104"/>
      <c r="D41" s="104"/>
      <c r="E41" s="104"/>
      <c r="F41" s="109"/>
      <c r="G41" s="108"/>
      <c r="H41" s="104"/>
      <c r="I41" s="104"/>
      <c r="J41" s="104"/>
      <c r="K41" s="109"/>
      <c r="L41" s="108"/>
      <c r="M41" s="104"/>
      <c r="N41" s="104"/>
      <c r="O41" s="104"/>
      <c r="P41" s="109"/>
      <c r="Q41" s="108"/>
      <c r="R41" s="104"/>
      <c r="S41" s="104"/>
      <c r="T41" s="104"/>
      <c r="U41" s="109"/>
      <c r="V41" s="108"/>
      <c r="W41" s="104"/>
      <c r="X41" s="104"/>
      <c r="Y41" s="104"/>
      <c r="Z41" s="109"/>
      <c r="AA41" s="108"/>
      <c r="AB41" s="104"/>
      <c r="AC41" s="104"/>
      <c r="AD41" s="104"/>
      <c r="AE41" s="109"/>
      <c r="AF41" s="108"/>
      <c r="AG41" s="104"/>
      <c r="AH41" s="104"/>
      <c r="AI41" s="104"/>
      <c r="AJ41" s="109"/>
      <c r="AK41" s="75"/>
      <c r="AL41" s="122"/>
      <c r="AM41" s="122"/>
      <c r="AN41" s="122"/>
      <c r="AO41" s="122"/>
      <c r="AP41" s="122"/>
      <c r="AQ41" s="123"/>
      <c r="AR41" s="64"/>
      <c r="AS41" s="65"/>
      <c r="AT41" s="65"/>
      <c r="AU41" s="66"/>
      <c r="AV41" s="64"/>
      <c r="AW41" s="65"/>
      <c r="AX41" s="65"/>
      <c r="AY41" s="66"/>
      <c r="AZ41" s="64"/>
      <c r="BA41" s="65"/>
      <c r="BB41" s="65"/>
      <c r="BC41" s="66"/>
      <c r="BD41" s="64"/>
      <c r="BE41" s="65"/>
      <c r="BF41" s="65"/>
      <c r="BG41" s="66"/>
      <c r="BH41" s="64"/>
      <c r="BI41" s="65"/>
      <c r="BJ41" s="65"/>
      <c r="BK41" s="66"/>
      <c r="BL41" s="64"/>
      <c r="BM41" s="65"/>
      <c r="BN41" s="65"/>
      <c r="BO41" s="66"/>
      <c r="BP41" s="64"/>
      <c r="BQ41" s="65"/>
      <c r="BR41" s="65"/>
      <c r="BS41" s="66"/>
      <c r="BT41" s="27"/>
    </row>
    <row r="42" spans="1:72" ht="12" customHeight="1" thickTop="1" thickBot="1">
      <c r="A42" s="26"/>
      <c r="B42" s="108"/>
      <c r="C42" s="104"/>
      <c r="D42" s="104"/>
      <c r="E42" s="104"/>
      <c r="F42" s="109"/>
      <c r="G42" s="108"/>
      <c r="H42" s="104"/>
      <c r="I42" s="104"/>
      <c r="J42" s="104"/>
      <c r="K42" s="109"/>
      <c r="L42" s="108"/>
      <c r="M42" s="104"/>
      <c r="N42" s="104"/>
      <c r="O42" s="104"/>
      <c r="P42" s="109"/>
      <c r="Q42" s="108"/>
      <c r="R42" s="104"/>
      <c r="S42" s="104"/>
      <c r="T42" s="104"/>
      <c r="U42" s="109"/>
      <c r="V42" s="108"/>
      <c r="W42" s="104"/>
      <c r="X42" s="104"/>
      <c r="Y42" s="104"/>
      <c r="Z42" s="109"/>
      <c r="AA42" s="108"/>
      <c r="AB42" s="104"/>
      <c r="AC42" s="104"/>
      <c r="AD42" s="104"/>
      <c r="AE42" s="109"/>
      <c r="AF42" s="108"/>
      <c r="AG42" s="104"/>
      <c r="AH42" s="104"/>
      <c r="AI42" s="104"/>
      <c r="AJ42" s="109"/>
      <c r="AK42" s="75"/>
      <c r="AL42" s="122"/>
      <c r="AM42" s="122"/>
      <c r="AN42" s="122"/>
      <c r="AO42" s="122"/>
      <c r="AP42" s="122"/>
      <c r="AQ42" s="123"/>
      <c r="AR42" s="64"/>
      <c r="AS42" s="65"/>
      <c r="AT42" s="65"/>
      <c r="AU42" s="66"/>
      <c r="AV42" s="64"/>
      <c r="AW42" s="65"/>
      <c r="AX42" s="65"/>
      <c r="AY42" s="66"/>
      <c r="AZ42" s="64"/>
      <c r="BA42" s="65"/>
      <c r="BB42" s="65"/>
      <c r="BC42" s="66"/>
      <c r="BD42" s="64"/>
      <c r="BE42" s="65"/>
      <c r="BF42" s="65"/>
      <c r="BG42" s="66"/>
      <c r="BH42" s="64"/>
      <c r="BI42" s="65"/>
      <c r="BJ42" s="65"/>
      <c r="BK42" s="66"/>
      <c r="BL42" s="64"/>
      <c r="BM42" s="65"/>
      <c r="BN42" s="65"/>
      <c r="BO42" s="66"/>
      <c r="BP42" s="64"/>
      <c r="BQ42" s="65"/>
      <c r="BR42" s="65"/>
      <c r="BS42" s="66"/>
      <c r="BT42" s="26"/>
    </row>
    <row r="43" spans="1:72" ht="12" thickBot="1">
      <c r="A43" s="26"/>
      <c r="B43" s="110"/>
      <c r="C43" s="111"/>
      <c r="D43" s="111"/>
      <c r="E43" s="111"/>
      <c r="F43" s="105"/>
      <c r="G43" s="110"/>
      <c r="H43" s="111"/>
      <c r="I43" s="111"/>
      <c r="J43" s="111"/>
      <c r="K43" s="105"/>
      <c r="L43" s="110"/>
      <c r="M43" s="111"/>
      <c r="N43" s="111"/>
      <c r="O43" s="111"/>
      <c r="P43" s="105"/>
      <c r="Q43" s="110"/>
      <c r="R43" s="111"/>
      <c r="S43" s="111"/>
      <c r="T43" s="111"/>
      <c r="U43" s="105"/>
      <c r="V43" s="110"/>
      <c r="W43" s="111"/>
      <c r="X43" s="111"/>
      <c r="Y43" s="111"/>
      <c r="Z43" s="105"/>
      <c r="AA43" s="110"/>
      <c r="AB43" s="111"/>
      <c r="AC43" s="111"/>
      <c r="AD43" s="111"/>
      <c r="AE43" s="105"/>
      <c r="AF43" s="110"/>
      <c r="AG43" s="111"/>
      <c r="AH43" s="111"/>
      <c r="AI43" s="111"/>
      <c r="AJ43" s="105"/>
      <c r="AK43" s="75"/>
      <c r="AL43" s="122"/>
      <c r="AM43" s="122"/>
      <c r="AN43" s="122"/>
      <c r="AO43" s="122"/>
      <c r="AP43" s="122"/>
      <c r="AQ43" s="123"/>
      <c r="AR43" s="67"/>
      <c r="AS43" s="68"/>
      <c r="AT43" s="68"/>
      <c r="AU43" s="69"/>
      <c r="AV43" s="67"/>
      <c r="AW43" s="68"/>
      <c r="AX43" s="68"/>
      <c r="AY43" s="69"/>
      <c r="AZ43" s="67"/>
      <c r="BA43" s="68"/>
      <c r="BB43" s="68"/>
      <c r="BC43" s="69"/>
      <c r="BD43" s="67"/>
      <c r="BE43" s="68"/>
      <c r="BF43" s="68"/>
      <c r="BG43" s="69"/>
      <c r="BH43" s="67"/>
      <c r="BI43" s="68"/>
      <c r="BJ43" s="68"/>
      <c r="BK43" s="69"/>
      <c r="BL43" s="67"/>
      <c r="BM43" s="68"/>
      <c r="BN43" s="68"/>
      <c r="BO43" s="69"/>
      <c r="BP43" s="67"/>
      <c r="BQ43" s="68"/>
      <c r="BR43" s="68"/>
      <c r="BS43" s="69"/>
      <c r="BT43" s="26"/>
    </row>
    <row r="44" spans="1:72" ht="12" thickBot="1">
      <c r="A44" s="26"/>
      <c r="B44" s="101" t="s">
        <v>4</v>
      </c>
      <c r="C44" s="106"/>
      <c r="D44" s="106"/>
      <c r="E44" s="106"/>
      <c r="F44" s="107"/>
      <c r="G44" s="101" t="s">
        <v>4</v>
      </c>
      <c r="H44" s="106"/>
      <c r="I44" s="106"/>
      <c r="J44" s="106"/>
      <c r="K44" s="107"/>
      <c r="L44" s="101" t="s">
        <v>4</v>
      </c>
      <c r="M44" s="106"/>
      <c r="N44" s="106"/>
      <c r="O44" s="106"/>
      <c r="P44" s="107"/>
      <c r="Q44" s="101" t="s">
        <v>4</v>
      </c>
      <c r="R44" s="106"/>
      <c r="S44" s="106"/>
      <c r="T44" s="106"/>
      <c r="U44" s="107"/>
      <c r="V44" s="101" t="s">
        <v>4</v>
      </c>
      <c r="W44" s="106"/>
      <c r="X44" s="106"/>
      <c r="Y44" s="106"/>
      <c r="Z44" s="107"/>
      <c r="AA44" s="101" t="s">
        <v>4</v>
      </c>
      <c r="AB44" s="106"/>
      <c r="AC44" s="106"/>
      <c r="AD44" s="106"/>
      <c r="AE44" s="107"/>
      <c r="AF44" s="101" t="s">
        <v>4</v>
      </c>
      <c r="AG44" s="106"/>
      <c r="AH44" s="106"/>
      <c r="AI44" s="106"/>
      <c r="AJ44" s="107"/>
      <c r="AK44" s="121"/>
      <c r="AL44" s="123"/>
      <c r="AM44" s="123"/>
      <c r="AN44" s="123"/>
      <c r="AO44" s="123"/>
      <c r="AP44" s="123"/>
      <c r="AQ44" s="123"/>
      <c r="AR44" s="61" t="s">
        <v>100</v>
      </c>
      <c r="AS44" s="62"/>
      <c r="AT44" s="62"/>
      <c r="AU44" s="63"/>
      <c r="AV44" s="61" t="s">
        <v>100</v>
      </c>
      <c r="AW44" s="62"/>
      <c r="AX44" s="62"/>
      <c r="AY44" s="63"/>
      <c r="AZ44" s="61" t="s">
        <v>100</v>
      </c>
      <c r="BA44" s="62"/>
      <c r="BB44" s="62"/>
      <c r="BC44" s="63"/>
      <c r="BD44" s="61" t="s">
        <v>100</v>
      </c>
      <c r="BE44" s="62"/>
      <c r="BF44" s="62"/>
      <c r="BG44" s="63"/>
      <c r="BH44" s="61" t="s">
        <v>100</v>
      </c>
      <c r="BI44" s="62"/>
      <c r="BJ44" s="62"/>
      <c r="BK44" s="63"/>
      <c r="BL44" s="61" t="s">
        <v>100</v>
      </c>
      <c r="BM44" s="62"/>
      <c r="BN44" s="62"/>
      <c r="BO44" s="63"/>
      <c r="BP44" s="61" t="s">
        <v>100</v>
      </c>
      <c r="BQ44" s="62"/>
      <c r="BR44" s="62"/>
      <c r="BS44" s="63"/>
      <c r="BT44" s="26"/>
    </row>
    <row r="45" spans="1:72">
      <c r="A45" s="26"/>
      <c r="B45" s="108"/>
      <c r="C45" s="104"/>
      <c r="D45" s="104"/>
      <c r="E45" s="104"/>
      <c r="F45" s="109"/>
      <c r="G45" s="108"/>
      <c r="H45" s="104"/>
      <c r="I45" s="104"/>
      <c r="J45" s="104"/>
      <c r="K45" s="109"/>
      <c r="L45" s="108"/>
      <c r="M45" s="104"/>
      <c r="N45" s="104"/>
      <c r="O45" s="104"/>
      <c r="P45" s="109"/>
      <c r="Q45" s="108"/>
      <c r="R45" s="104"/>
      <c r="S45" s="104"/>
      <c r="T45" s="104"/>
      <c r="U45" s="109"/>
      <c r="V45" s="108"/>
      <c r="W45" s="104"/>
      <c r="X45" s="104"/>
      <c r="Y45" s="104"/>
      <c r="Z45" s="109"/>
      <c r="AA45" s="108"/>
      <c r="AB45" s="104"/>
      <c r="AC45" s="104"/>
      <c r="AD45" s="104"/>
      <c r="AE45" s="109"/>
      <c r="AF45" s="108"/>
      <c r="AG45" s="104"/>
      <c r="AH45" s="104"/>
      <c r="AI45" s="104"/>
      <c r="AJ45" s="109"/>
      <c r="AK45" s="70" t="s">
        <v>121</v>
      </c>
      <c r="AL45" s="93"/>
      <c r="AM45" s="93"/>
      <c r="AN45" s="93"/>
      <c r="AO45" s="93"/>
      <c r="AP45" s="93"/>
      <c r="AQ45" s="94"/>
      <c r="AR45" s="64"/>
      <c r="AS45" s="65"/>
      <c r="AT45" s="65"/>
      <c r="AU45" s="66"/>
      <c r="AV45" s="64"/>
      <c r="AW45" s="65"/>
      <c r="AX45" s="65"/>
      <c r="AY45" s="66"/>
      <c r="AZ45" s="64"/>
      <c r="BA45" s="65"/>
      <c r="BB45" s="65"/>
      <c r="BC45" s="66"/>
      <c r="BD45" s="64"/>
      <c r="BE45" s="65"/>
      <c r="BF45" s="65"/>
      <c r="BG45" s="66"/>
      <c r="BH45" s="64"/>
      <c r="BI45" s="65"/>
      <c r="BJ45" s="65"/>
      <c r="BK45" s="66"/>
      <c r="BL45" s="64"/>
      <c r="BM45" s="65"/>
      <c r="BN45" s="65"/>
      <c r="BO45" s="66"/>
      <c r="BP45" s="64"/>
      <c r="BQ45" s="65"/>
      <c r="BR45" s="65"/>
      <c r="BS45" s="66"/>
      <c r="BT45" s="26"/>
    </row>
    <row r="46" spans="1:72">
      <c r="A46" s="26"/>
      <c r="B46" s="108"/>
      <c r="C46" s="104"/>
      <c r="D46" s="104"/>
      <c r="E46" s="104"/>
      <c r="F46" s="109"/>
      <c r="G46" s="108"/>
      <c r="H46" s="104"/>
      <c r="I46" s="104"/>
      <c r="J46" s="104"/>
      <c r="K46" s="109"/>
      <c r="L46" s="108"/>
      <c r="M46" s="104"/>
      <c r="N46" s="104"/>
      <c r="O46" s="104"/>
      <c r="P46" s="109"/>
      <c r="Q46" s="108"/>
      <c r="R46" s="104"/>
      <c r="S46" s="104"/>
      <c r="T46" s="104"/>
      <c r="U46" s="109"/>
      <c r="V46" s="108"/>
      <c r="W46" s="104"/>
      <c r="X46" s="104"/>
      <c r="Y46" s="104"/>
      <c r="Z46" s="109"/>
      <c r="AA46" s="108"/>
      <c r="AB46" s="104"/>
      <c r="AC46" s="104"/>
      <c r="AD46" s="104"/>
      <c r="AE46" s="109"/>
      <c r="AF46" s="108"/>
      <c r="AG46" s="104"/>
      <c r="AH46" s="104"/>
      <c r="AI46" s="104"/>
      <c r="AJ46" s="109"/>
      <c r="AK46" s="95"/>
      <c r="AL46" s="96"/>
      <c r="AM46" s="96"/>
      <c r="AN46" s="96"/>
      <c r="AO46" s="96"/>
      <c r="AP46" s="96"/>
      <c r="AQ46" s="97"/>
      <c r="AR46" s="64"/>
      <c r="AS46" s="65"/>
      <c r="AT46" s="65"/>
      <c r="AU46" s="66"/>
      <c r="AV46" s="64"/>
      <c r="AW46" s="65"/>
      <c r="AX46" s="65"/>
      <c r="AY46" s="66"/>
      <c r="AZ46" s="64"/>
      <c r="BA46" s="65"/>
      <c r="BB46" s="65"/>
      <c r="BC46" s="66"/>
      <c r="BD46" s="64"/>
      <c r="BE46" s="65"/>
      <c r="BF46" s="65"/>
      <c r="BG46" s="66"/>
      <c r="BH46" s="64"/>
      <c r="BI46" s="65"/>
      <c r="BJ46" s="65"/>
      <c r="BK46" s="66"/>
      <c r="BL46" s="64"/>
      <c r="BM46" s="65"/>
      <c r="BN46" s="65"/>
      <c r="BO46" s="66"/>
      <c r="BP46" s="64"/>
      <c r="BQ46" s="65"/>
      <c r="BR46" s="65"/>
      <c r="BS46" s="66"/>
      <c r="BT46" s="26"/>
    </row>
    <row r="47" spans="1:72">
      <c r="A47" s="26"/>
      <c r="B47" s="108"/>
      <c r="C47" s="104"/>
      <c r="D47" s="104"/>
      <c r="E47" s="104"/>
      <c r="F47" s="109"/>
      <c r="G47" s="108"/>
      <c r="H47" s="104"/>
      <c r="I47" s="104"/>
      <c r="J47" s="104"/>
      <c r="K47" s="109"/>
      <c r="L47" s="108"/>
      <c r="M47" s="104"/>
      <c r="N47" s="104"/>
      <c r="O47" s="104"/>
      <c r="P47" s="109"/>
      <c r="Q47" s="108"/>
      <c r="R47" s="104"/>
      <c r="S47" s="104"/>
      <c r="T47" s="104"/>
      <c r="U47" s="109"/>
      <c r="V47" s="108"/>
      <c r="W47" s="104"/>
      <c r="X47" s="104"/>
      <c r="Y47" s="104"/>
      <c r="Z47" s="109"/>
      <c r="AA47" s="108"/>
      <c r="AB47" s="104"/>
      <c r="AC47" s="104"/>
      <c r="AD47" s="104"/>
      <c r="AE47" s="109"/>
      <c r="AF47" s="108"/>
      <c r="AG47" s="104"/>
      <c r="AH47" s="104"/>
      <c r="AI47" s="104"/>
      <c r="AJ47" s="109"/>
      <c r="AK47" s="95"/>
      <c r="AL47" s="96"/>
      <c r="AM47" s="96"/>
      <c r="AN47" s="96"/>
      <c r="AO47" s="96"/>
      <c r="AP47" s="96"/>
      <c r="AQ47" s="97"/>
      <c r="AR47" s="64"/>
      <c r="AS47" s="65"/>
      <c r="AT47" s="65"/>
      <c r="AU47" s="66"/>
      <c r="AV47" s="64"/>
      <c r="AW47" s="65"/>
      <c r="AX47" s="65"/>
      <c r="AY47" s="66"/>
      <c r="AZ47" s="64"/>
      <c r="BA47" s="65"/>
      <c r="BB47" s="65"/>
      <c r="BC47" s="66"/>
      <c r="BD47" s="64"/>
      <c r="BE47" s="65"/>
      <c r="BF47" s="65"/>
      <c r="BG47" s="66"/>
      <c r="BH47" s="64"/>
      <c r="BI47" s="65"/>
      <c r="BJ47" s="65"/>
      <c r="BK47" s="66"/>
      <c r="BL47" s="64"/>
      <c r="BM47" s="65"/>
      <c r="BN47" s="65"/>
      <c r="BO47" s="66"/>
      <c r="BP47" s="64"/>
      <c r="BQ47" s="65"/>
      <c r="BR47" s="65"/>
      <c r="BS47" s="66"/>
      <c r="BT47" s="26"/>
    </row>
    <row r="48" spans="1:72" ht="12" thickBot="1">
      <c r="A48" s="26"/>
      <c r="B48" s="110"/>
      <c r="C48" s="111"/>
      <c r="D48" s="111"/>
      <c r="E48" s="111"/>
      <c r="F48" s="105"/>
      <c r="G48" s="110"/>
      <c r="H48" s="111"/>
      <c r="I48" s="111"/>
      <c r="J48" s="111"/>
      <c r="K48" s="105"/>
      <c r="L48" s="110"/>
      <c r="M48" s="111"/>
      <c r="N48" s="111"/>
      <c r="O48" s="111"/>
      <c r="P48" s="105"/>
      <c r="Q48" s="110"/>
      <c r="R48" s="111"/>
      <c r="S48" s="111"/>
      <c r="T48" s="111"/>
      <c r="U48" s="105"/>
      <c r="V48" s="110"/>
      <c r="W48" s="111"/>
      <c r="X48" s="111"/>
      <c r="Y48" s="111"/>
      <c r="Z48" s="105"/>
      <c r="AA48" s="110"/>
      <c r="AB48" s="111"/>
      <c r="AC48" s="111"/>
      <c r="AD48" s="111"/>
      <c r="AE48" s="105"/>
      <c r="AF48" s="110"/>
      <c r="AG48" s="111"/>
      <c r="AH48" s="111"/>
      <c r="AI48" s="111"/>
      <c r="AJ48" s="105"/>
      <c r="AK48" s="95"/>
      <c r="AL48" s="96"/>
      <c r="AM48" s="96"/>
      <c r="AN48" s="96"/>
      <c r="AO48" s="96"/>
      <c r="AP48" s="96"/>
      <c r="AQ48" s="97"/>
      <c r="AR48" s="64"/>
      <c r="AS48" s="65"/>
      <c r="AT48" s="65"/>
      <c r="AU48" s="66"/>
      <c r="AV48" s="64"/>
      <c r="AW48" s="65"/>
      <c r="AX48" s="65"/>
      <c r="AY48" s="66"/>
      <c r="AZ48" s="64"/>
      <c r="BA48" s="65"/>
      <c r="BB48" s="65"/>
      <c r="BC48" s="66"/>
      <c r="BD48" s="64"/>
      <c r="BE48" s="65"/>
      <c r="BF48" s="65"/>
      <c r="BG48" s="66"/>
      <c r="BH48" s="64"/>
      <c r="BI48" s="65"/>
      <c r="BJ48" s="65"/>
      <c r="BK48" s="66"/>
      <c r="BL48" s="64"/>
      <c r="BM48" s="65"/>
      <c r="BN48" s="65"/>
      <c r="BO48" s="66"/>
      <c r="BP48" s="64"/>
      <c r="BQ48" s="65"/>
      <c r="BR48" s="65"/>
      <c r="BS48" s="66"/>
      <c r="BT48" s="26"/>
    </row>
    <row r="49" spans="1:72" ht="12" thickBot="1">
      <c r="A49" s="26"/>
      <c r="B49" s="112" t="s">
        <v>451</v>
      </c>
      <c r="C49" s="113"/>
      <c r="D49" s="113"/>
      <c r="E49" s="113"/>
      <c r="F49" s="114"/>
      <c r="G49" s="101" t="s">
        <v>4</v>
      </c>
      <c r="H49" s="106"/>
      <c r="I49" s="106"/>
      <c r="J49" s="106"/>
      <c r="K49" s="107"/>
      <c r="L49" s="101" t="s">
        <v>4</v>
      </c>
      <c r="M49" s="106"/>
      <c r="N49" s="106"/>
      <c r="O49" s="106"/>
      <c r="P49" s="107"/>
      <c r="Q49" s="101" t="s">
        <v>4</v>
      </c>
      <c r="R49" s="106"/>
      <c r="S49" s="106"/>
      <c r="T49" s="106"/>
      <c r="U49" s="107"/>
      <c r="V49" s="101" t="s">
        <v>4</v>
      </c>
      <c r="W49" s="106"/>
      <c r="X49" s="106"/>
      <c r="Y49" s="106"/>
      <c r="Z49" s="107"/>
      <c r="AA49" s="101" t="s">
        <v>4</v>
      </c>
      <c r="AB49" s="106"/>
      <c r="AC49" s="106"/>
      <c r="AD49" s="106"/>
      <c r="AE49" s="107"/>
      <c r="AF49" s="101" t="s">
        <v>4</v>
      </c>
      <c r="AG49" s="106"/>
      <c r="AH49" s="106"/>
      <c r="AI49" s="106"/>
      <c r="AJ49" s="107"/>
      <c r="AK49" s="95"/>
      <c r="AL49" s="96"/>
      <c r="AM49" s="96"/>
      <c r="AN49" s="96"/>
      <c r="AO49" s="96"/>
      <c r="AP49" s="96"/>
      <c r="AQ49" s="97"/>
      <c r="AR49" s="67"/>
      <c r="AS49" s="68"/>
      <c r="AT49" s="68"/>
      <c r="AU49" s="69"/>
      <c r="AV49" s="67"/>
      <c r="AW49" s="68"/>
      <c r="AX49" s="68"/>
      <c r="AY49" s="69"/>
      <c r="AZ49" s="67"/>
      <c r="BA49" s="68"/>
      <c r="BB49" s="68"/>
      <c r="BC49" s="69"/>
      <c r="BD49" s="67"/>
      <c r="BE49" s="68"/>
      <c r="BF49" s="68"/>
      <c r="BG49" s="69"/>
      <c r="BH49" s="67"/>
      <c r="BI49" s="68"/>
      <c r="BJ49" s="68"/>
      <c r="BK49" s="69"/>
      <c r="BL49" s="67"/>
      <c r="BM49" s="68"/>
      <c r="BN49" s="68"/>
      <c r="BO49" s="69"/>
      <c r="BP49" s="67"/>
      <c r="BQ49" s="68"/>
      <c r="BR49" s="68"/>
      <c r="BS49" s="69"/>
      <c r="BT49" s="26"/>
    </row>
    <row r="50" spans="1:72">
      <c r="A50" s="26"/>
      <c r="B50" s="115"/>
      <c r="C50" s="116"/>
      <c r="D50" s="116"/>
      <c r="E50" s="116"/>
      <c r="F50" s="117"/>
      <c r="G50" s="108"/>
      <c r="H50" s="104"/>
      <c r="I50" s="104"/>
      <c r="J50" s="104"/>
      <c r="K50" s="109"/>
      <c r="L50" s="108"/>
      <c r="M50" s="104"/>
      <c r="N50" s="104"/>
      <c r="O50" s="104"/>
      <c r="P50" s="109"/>
      <c r="Q50" s="108"/>
      <c r="R50" s="104"/>
      <c r="S50" s="104"/>
      <c r="T50" s="104"/>
      <c r="U50" s="109"/>
      <c r="V50" s="108"/>
      <c r="W50" s="104"/>
      <c r="X50" s="104"/>
      <c r="Y50" s="104"/>
      <c r="Z50" s="109"/>
      <c r="AA50" s="108"/>
      <c r="AB50" s="104"/>
      <c r="AC50" s="104"/>
      <c r="AD50" s="104"/>
      <c r="AE50" s="109"/>
      <c r="AF50" s="108"/>
      <c r="AG50" s="104"/>
      <c r="AH50" s="104"/>
      <c r="AI50" s="104"/>
      <c r="AJ50" s="109"/>
      <c r="AK50" s="95"/>
      <c r="AL50" s="96"/>
      <c r="AM50" s="96"/>
      <c r="AN50" s="96"/>
      <c r="AO50" s="96"/>
      <c r="AP50" s="96"/>
      <c r="AQ50" s="97"/>
      <c r="AR50" s="61" t="s">
        <v>100</v>
      </c>
      <c r="AS50" s="62"/>
      <c r="AT50" s="62"/>
      <c r="AU50" s="63"/>
      <c r="AV50" s="61" t="s">
        <v>100</v>
      </c>
      <c r="AW50" s="62"/>
      <c r="AX50" s="62"/>
      <c r="AY50" s="63"/>
      <c r="AZ50" s="61" t="s">
        <v>100</v>
      </c>
      <c r="BA50" s="62"/>
      <c r="BB50" s="62"/>
      <c r="BC50" s="63"/>
      <c r="BD50" s="61" t="s">
        <v>100</v>
      </c>
      <c r="BE50" s="62"/>
      <c r="BF50" s="62"/>
      <c r="BG50" s="63"/>
      <c r="BH50" s="61" t="s">
        <v>100</v>
      </c>
      <c r="BI50" s="62"/>
      <c r="BJ50" s="62"/>
      <c r="BK50" s="63"/>
      <c r="BL50" s="61" t="s">
        <v>100</v>
      </c>
      <c r="BM50" s="62"/>
      <c r="BN50" s="62"/>
      <c r="BO50" s="63"/>
      <c r="BP50" s="61" t="s">
        <v>100</v>
      </c>
      <c r="BQ50" s="62"/>
      <c r="BR50" s="62"/>
      <c r="BS50" s="63"/>
      <c r="BT50" s="26"/>
    </row>
    <row r="51" spans="1:72" ht="12" thickBot="1">
      <c r="A51" s="26"/>
      <c r="B51" s="115"/>
      <c r="C51" s="116"/>
      <c r="D51" s="116"/>
      <c r="E51" s="116"/>
      <c r="F51" s="117"/>
      <c r="G51" s="108"/>
      <c r="H51" s="104"/>
      <c r="I51" s="104"/>
      <c r="J51" s="104"/>
      <c r="K51" s="109"/>
      <c r="L51" s="108"/>
      <c r="M51" s="104"/>
      <c r="N51" s="104"/>
      <c r="O51" s="104"/>
      <c r="P51" s="109"/>
      <c r="Q51" s="108"/>
      <c r="R51" s="104"/>
      <c r="S51" s="104"/>
      <c r="T51" s="104"/>
      <c r="U51" s="109"/>
      <c r="V51" s="108"/>
      <c r="W51" s="104"/>
      <c r="X51" s="104"/>
      <c r="Y51" s="104"/>
      <c r="Z51" s="109"/>
      <c r="AA51" s="108"/>
      <c r="AB51" s="104"/>
      <c r="AC51" s="104"/>
      <c r="AD51" s="104"/>
      <c r="AE51" s="109"/>
      <c r="AF51" s="108"/>
      <c r="AG51" s="104"/>
      <c r="AH51" s="104"/>
      <c r="AI51" s="104"/>
      <c r="AJ51" s="109"/>
      <c r="AK51" s="98"/>
      <c r="AL51" s="99"/>
      <c r="AM51" s="99"/>
      <c r="AN51" s="99"/>
      <c r="AO51" s="99"/>
      <c r="AP51" s="99"/>
      <c r="AQ51" s="100"/>
      <c r="AR51" s="64"/>
      <c r="AS51" s="65"/>
      <c r="AT51" s="65"/>
      <c r="AU51" s="66"/>
      <c r="AV51" s="64"/>
      <c r="AW51" s="65"/>
      <c r="AX51" s="65"/>
      <c r="AY51" s="66"/>
      <c r="AZ51" s="64"/>
      <c r="BA51" s="65"/>
      <c r="BB51" s="65"/>
      <c r="BC51" s="66"/>
      <c r="BD51" s="64"/>
      <c r="BE51" s="65"/>
      <c r="BF51" s="65"/>
      <c r="BG51" s="66"/>
      <c r="BH51" s="64"/>
      <c r="BI51" s="65"/>
      <c r="BJ51" s="65"/>
      <c r="BK51" s="66"/>
      <c r="BL51" s="64"/>
      <c r="BM51" s="65"/>
      <c r="BN51" s="65"/>
      <c r="BO51" s="66"/>
      <c r="BP51" s="64"/>
      <c r="BQ51" s="65"/>
      <c r="BR51" s="65"/>
      <c r="BS51" s="66"/>
      <c r="BT51" s="26"/>
    </row>
    <row r="52" spans="1:72">
      <c r="A52" s="26"/>
      <c r="B52" s="115"/>
      <c r="C52" s="116"/>
      <c r="D52" s="116"/>
      <c r="E52" s="116"/>
      <c r="F52" s="117"/>
      <c r="G52" s="108"/>
      <c r="H52" s="104"/>
      <c r="I52" s="104"/>
      <c r="J52" s="104"/>
      <c r="K52" s="109"/>
      <c r="L52" s="108"/>
      <c r="M52" s="104"/>
      <c r="N52" s="104"/>
      <c r="O52" s="104"/>
      <c r="P52" s="109"/>
      <c r="Q52" s="108"/>
      <c r="R52" s="104"/>
      <c r="S52" s="104"/>
      <c r="T52" s="104"/>
      <c r="U52" s="109"/>
      <c r="V52" s="108"/>
      <c r="W52" s="104"/>
      <c r="X52" s="104"/>
      <c r="Y52" s="104"/>
      <c r="Z52" s="109"/>
      <c r="AA52" s="108"/>
      <c r="AB52" s="104"/>
      <c r="AC52" s="104"/>
      <c r="AD52" s="104"/>
      <c r="AE52" s="109"/>
      <c r="AF52" s="108"/>
      <c r="AG52" s="104"/>
      <c r="AH52" s="104"/>
      <c r="AI52" s="104"/>
      <c r="AJ52" s="109"/>
      <c r="AK52" s="70" t="s">
        <v>121</v>
      </c>
      <c r="AL52" s="93"/>
      <c r="AM52" s="93"/>
      <c r="AN52" s="93"/>
      <c r="AO52" s="93"/>
      <c r="AP52" s="93"/>
      <c r="AQ52" s="94"/>
      <c r="AR52" s="64"/>
      <c r="AS52" s="65"/>
      <c r="AT52" s="65"/>
      <c r="AU52" s="66"/>
      <c r="AV52" s="64"/>
      <c r="AW52" s="65"/>
      <c r="AX52" s="65"/>
      <c r="AY52" s="66"/>
      <c r="AZ52" s="64"/>
      <c r="BA52" s="65"/>
      <c r="BB52" s="65"/>
      <c r="BC52" s="66"/>
      <c r="BD52" s="64"/>
      <c r="BE52" s="65"/>
      <c r="BF52" s="65"/>
      <c r="BG52" s="66"/>
      <c r="BH52" s="64"/>
      <c r="BI52" s="65"/>
      <c r="BJ52" s="65"/>
      <c r="BK52" s="66"/>
      <c r="BL52" s="64"/>
      <c r="BM52" s="65"/>
      <c r="BN52" s="65"/>
      <c r="BO52" s="66"/>
      <c r="BP52" s="64"/>
      <c r="BQ52" s="65"/>
      <c r="BR52" s="65"/>
      <c r="BS52" s="66"/>
      <c r="BT52" s="26"/>
    </row>
    <row r="53" spans="1:72" ht="12" thickBot="1">
      <c r="A53" s="26"/>
      <c r="B53" s="118"/>
      <c r="C53" s="119"/>
      <c r="D53" s="119"/>
      <c r="E53" s="119"/>
      <c r="F53" s="120"/>
      <c r="G53" s="110"/>
      <c r="H53" s="111"/>
      <c r="I53" s="111"/>
      <c r="J53" s="111"/>
      <c r="K53" s="105"/>
      <c r="L53" s="110"/>
      <c r="M53" s="111"/>
      <c r="N53" s="111"/>
      <c r="O53" s="111"/>
      <c r="P53" s="105"/>
      <c r="Q53" s="110"/>
      <c r="R53" s="111"/>
      <c r="S53" s="111"/>
      <c r="T53" s="111"/>
      <c r="U53" s="105"/>
      <c r="V53" s="110"/>
      <c r="W53" s="111"/>
      <c r="X53" s="111"/>
      <c r="Y53" s="111"/>
      <c r="Z53" s="105"/>
      <c r="AA53" s="110"/>
      <c r="AB53" s="111"/>
      <c r="AC53" s="111"/>
      <c r="AD53" s="111"/>
      <c r="AE53" s="105"/>
      <c r="AF53" s="110"/>
      <c r="AG53" s="111"/>
      <c r="AH53" s="111"/>
      <c r="AI53" s="111"/>
      <c r="AJ53" s="105"/>
      <c r="AK53" s="95"/>
      <c r="AL53" s="96"/>
      <c r="AM53" s="96"/>
      <c r="AN53" s="96"/>
      <c r="AO53" s="96"/>
      <c r="AP53" s="96"/>
      <c r="AQ53" s="97"/>
      <c r="AR53" s="64"/>
      <c r="AS53" s="65"/>
      <c r="AT53" s="65"/>
      <c r="AU53" s="66"/>
      <c r="AV53" s="64"/>
      <c r="AW53" s="65"/>
      <c r="AX53" s="65"/>
      <c r="AY53" s="66"/>
      <c r="AZ53" s="64"/>
      <c r="BA53" s="65"/>
      <c r="BB53" s="65"/>
      <c r="BC53" s="66"/>
      <c r="BD53" s="64"/>
      <c r="BE53" s="65"/>
      <c r="BF53" s="65"/>
      <c r="BG53" s="66"/>
      <c r="BH53" s="64"/>
      <c r="BI53" s="65"/>
      <c r="BJ53" s="65"/>
      <c r="BK53" s="66"/>
      <c r="BL53" s="64"/>
      <c r="BM53" s="65"/>
      <c r="BN53" s="65"/>
      <c r="BO53" s="66"/>
      <c r="BP53" s="64"/>
      <c r="BQ53" s="65"/>
      <c r="BR53" s="65"/>
      <c r="BS53" s="66"/>
      <c r="BT53" s="26"/>
    </row>
    <row r="54" spans="1:72" ht="12" customHeight="1" thickBot="1">
      <c r="A54" s="26"/>
      <c r="B54" s="101" t="s">
        <v>69</v>
      </c>
      <c r="C54" s="102"/>
      <c r="D54" s="102"/>
      <c r="E54" s="102"/>
      <c r="F54" s="102"/>
      <c r="G54" s="102"/>
      <c r="H54" s="102"/>
      <c r="I54" s="102"/>
      <c r="J54" s="102"/>
      <c r="K54" s="103"/>
      <c r="L54" s="101" t="s">
        <v>4</v>
      </c>
      <c r="M54" s="106"/>
      <c r="N54" s="106"/>
      <c r="O54" s="106"/>
      <c r="P54" s="107"/>
      <c r="Q54" s="101" t="s">
        <v>4</v>
      </c>
      <c r="R54" s="106"/>
      <c r="S54" s="106"/>
      <c r="T54" s="106"/>
      <c r="U54" s="107"/>
      <c r="V54" s="101" t="s">
        <v>4</v>
      </c>
      <c r="W54" s="106"/>
      <c r="X54" s="106"/>
      <c r="Y54" s="106"/>
      <c r="Z54" s="107"/>
      <c r="AA54" s="101" t="s">
        <v>4</v>
      </c>
      <c r="AB54" s="106"/>
      <c r="AC54" s="106"/>
      <c r="AD54" s="106"/>
      <c r="AE54" s="107"/>
      <c r="AF54" s="101" t="s">
        <v>4</v>
      </c>
      <c r="AG54" s="106"/>
      <c r="AH54" s="106"/>
      <c r="AI54" s="106"/>
      <c r="AJ54" s="107"/>
      <c r="AK54" s="95"/>
      <c r="AL54" s="96"/>
      <c r="AM54" s="96"/>
      <c r="AN54" s="96"/>
      <c r="AO54" s="96"/>
      <c r="AP54" s="96"/>
      <c r="AQ54" s="97"/>
      <c r="AR54" s="64"/>
      <c r="AS54" s="65"/>
      <c r="AT54" s="65"/>
      <c r="AU54" s="66"/>
      <c r="AV54" s="64"/>
      <c r="AW54" s="65"/>
      <c r="AX54" s="65"/>
      <c r="AY54" s="66"/>
      <c r="AZ54" s="64"/>
      <c r="BA54" s="65"/>
      <c r="BB54" s="65"/>
      <c r="BC54" s="66"/>
      <c r="BD54" s="64"/>
      <c r="BE54" s="65"/>
      <c r="BF54" s="65"/>
      <c r="BG54" s="66"/>
      <c r="BH54" s="64"/>
      <c r="BI54" s="65"/>
      <c r="BJ54" s="65"/>
      <c r="BK54" s="66"/>
      <c r="BL54" s="64"/>
      <c r="BM54" s="65"/>
      <c r="BN54" s="65"/>
      <c r="BO54" s="66"/>
      <c r="BP54" s="64"/>
      <c r="BQ54" s="65"/>
      <c r="BR54" s="65"/>
      <c r="BS54" s="66"/>
      <c r="BT54" s="26"/>
    </row>
    <row r="55" spans="1:72" ht="12" customHeight="1" thickBot="1">
      <c r="A55" s="26"/>
      <c r="B55" s="102"/>
      <c r="C55" s="104"/>
      <c r="D55" s="104"/>
      <c r="E55" s="104"/>
      <c r="F55" s="104"/>
      <c r="G55" s="104"/>
      <c r="H55" s="104"/>
      <c r="I55" s="104"/>
      <c r="J55" s="104"/>
      <c r="K55" s="105"/>
      <c r="L55" s="108"/>
      <c r="M55" s="104"/>
      <c r="N55" s="104"/>
      <c r="O55" s="104"/>
      <c r="P55" s="109"/>
      <c r="Q55" s="108"/>
      <c r="R55" s="104"/>
      <c r="S55" s="104"/>
      <c r="T55" s="104"/>
      <c r="U55" s="109"/>
      <c r="V55" s="108"/>
      <c r="W55" s="104"/>
      <c r="X55" s="104"/>
      <c r="Y55" s="104"/>
      <c r="Z55" s="109"/>
      <c r="AA55" s="108"/>
      <c r="AB55" s="104"/>
      <c r="AC55" s="104"/>
      <c r="AD55" s="104"/>
      <c r="AE55" s="109"/>
      <c r="AF55" s="108"/>
      <c r="AG55" s="104"/>
      <c r="AH55" s="104"/>
      <c r="AI55" s="104"/>
      <c r="AJ55" s="109"/>
      <c r="AK55" s="95"/>
      <c r="AL55" s="96"/>
      <c r="AM55" s="96"/>
      <c r="AN55" s="96"/>
      <c r="AO55" s="96"/>
      <c r="AP55" s="96"/>
      <c r="AQ55" s="97"/>
      <c r="AR55" s="67"/>
      <c r="AS55" s="68"/>
      <c r="AT55" s="68"/>
      <c r="AU55" s="69"/>
      <c r="AV55" s="67"/>
      <c r="AW55" s="68"/>
      <c r="AX55" s="68"/>
      <c r="AY55" s="69"/>
      <c r="AZ55" s="67"/>
      <c r="BA55" s="68"/>
      <c r="BB55" s="68"/>
      <c r="BC55" s="69"/>
      <c r="BD55" s="67"/>
      <c r="BE55" s="68"/>
      <c r="BF55" s="68"/>
      <c r="BG55" s="69"/>
      <c r="BH55" s="67"/>
      <c r="BI55" s="68"/>
      <c r="BJ55" s="68"/>
      <c r="BK55" s="69"/>
      <c r="BL55" s="67"/>
      <c r="BM55" s="68"/>
      <c r="BN55" s="68"/>
      <c r="BO55" s="69"/>
      <c r="BP55" s="67"/>
      <c r="BQ55" s="68"/>
      <c r="BR55" s="68"/>
      <c r="BS55" s="69"/>
      <c r="BT55" s="26"/>
    </row>
    <row r="56" spans="1:72" ht="12" thickBot="1">
      <c r="A56" s="26"/>
      <c r="B56" s="102"/>
      <c r="C56" s="104"/>
      <c r="D56" s="104"/>
      <c r="E56" s="104"/>
      <c r="F56" s="104"/>
      <c r="G56" s="104"/>
      <c r="H56" s="104"/>
      <c r="I56" s="104"/>
      <c r="J56" s="104"/>
      <c r="K56" s="105"/>
      <c r="L56" s="108"/>
      <c r="M56" s="104"/>
      <c r="N56" s="104"/>
      <c r="O56" s="104"/>
      <c r="P56" s="109"/>
      <c r="Q56" s="108"/>
      <c r="R56" s="104"/>
      <c r="S56" s="104"/>
      <c r="T56" s="104"/>
      <c r="U56" s="109"/>
      <c r="V56" s="108"/>
      <c r="W56" s="104"/>
      <c r="X56" s="104"/>
      <c r="Y56" s="104"/>
      <c r="Z56" s="109"/>
      <c r="AA56" s="108"/>
      <c r="AB56" s="104"/>
      <c r="AC56" s="104"/>
      <c r="AD56" s="104"/>
      <c r="AE56" s="109"/>
      <c r="AF56" s="108"/>
      <c r="AG56" s="104"/>
      <c r="AH56" s="104"/>
      <c r="AI56" s="104"/>
      <c r="AJ56" s="109"/>
      <c r="AK56" s="95"/>
      <c r="AL56" s="96"/>
      <c r="AM56" s="96"/>
      <c r="AN56" s="96"/>
      <c r="AO56" s="96"/>
      <c r="AP56" s="96"/>
      <c r="AQ56" s="97"/>
      <c r="AR56" s="61" t="s">
        <v>100</v>
      </c>
      <c r="AS56" s="62"/>
      <c r="AT56" s="62"/>
      <c r="AU56" s="63"/>
      <c r="AV56" s="70" t="s">
        <v>93</v>
      </c>
      <c r="AW56" s="71"/>
      <c r="AX56" s="71"/>
      <c r="AY56" s="71"/>
      <c r="AZ56" s="71"/>
      <c r="BA56" s="71"/>
      <c r="BB56" s="71"/>
      <c r="BC56" s="72"/>
      <c r="BD56" s="70" t="s">
        <v>93</v>
      </c>
      <c r="BE56" s="71"/>
      <c r="BF56" s="71"/>
      <c r="BG56" s="71"/>
      <c r="BH56" s="71"/>
      <c r="BI56" s="71"/>
      <c r="BJ56" s="71"/>
      <c r="BK56" s="72"/>
      <c r="BL56" s="70" t="s">
        <v>93</v>
      </c>
      <c r="BM56" s="71"/>
      <c r="BN56" s="71"/>
      <c r="BO56" s="71"/>
      <c r="BP56" s="71"/>
      <c r="BQ56" s="71"/>
      <c r="BR56" s="71"/>
      <c r="BS56" s="72"/>
      <c r="BT56" s="26"/>
    </row>
    <row r="57" spans="1:72" ht="12" thickBot="1">
      <c r="A57" s="26"/>
      <c r="B57" s="102"/>
      <c r="C57" s="104"/>
      <c r="D57" s="104"/>
      <c r="E57" s="104"/>
      <c r="F57" s="104"/>
      <c r="G57" s="104"/>
      <c r="H57" s="104"/>
      <c r="I57" s="104"/>
      <c r="J57" s="104"/>
      <c r="K57" s="105"/>
      <c r="L57" s="108"/>
      <c r="M57" s="104"/>
      <c r="N57" s="104"/>
      <c r="O57" s="104"/>
      <c r="P57" s="109"/>
      <c r="Q57" s="108"/>
      <c r="R57" s="104"/>
      <c r="S57" s="104"/>
      <c r="T57" s="104"/>
      <c r="U57" s="109"/>
      <c r="V57" s="108"/>
      <c r="W57" s="104"/>
      <c r="X57" s="104"/>
      <c r="Y57" s="104"/>
      <c r="Z57" s="109"/>
      <c r="AA57" s="108"/>
      <c r="AB57" s="104"/>
      <c r="AC57" s="104"/>
      <c r="AD57" s="104"/>
      <c r="AE57" s="109"/>
      <c r="AF57" s="108"/>
      <c r="AG57" s="104"/>
      <c r="AH57" s="104"/>
      <c r="AI57" s="104"/>
      <c r="AJ57" s="109"/>
      <c r="AK57" s="95"/>
      <c r="AL57" s="96"/>
      <c r="AM57" s="96"/>
      <c r="AN57" s="96"/>
      <c r="AO57" s="96"/>
      <c r="AP57" s="96"/>
      <c r="AQ57" s="97"/>
      <c r="AR57" s="64"/>
      <c r="AS57" s="65"/>
      <c r="AT57" s="65"/>
      <c r="AU57" s="66"/>
      <c r="AV57" s="71"/>
      <c r="AW57" s="73"/>
      <c r="AX57" s="73"/>
      <c r="AY57" s="73"/>
      <c r="AZ57" s="73"/>
      <c r="BA57" s="73"/>
      <c r="BB57" s="73"/>
      <c r="BC57" s="74"/>
      <c r="BD57" s="71"/>
      <c r="BE57" s="73"/>
      <c r="BF57" s="73"/>
      <c r="BG57" s="73"/>
      <c r="BH57" s="73"/>
      <c r="BI57" s="73"/>
      <c r="BJ57" s="73"/>
      <c r="BK57" s="74"/>
      <c r="BL57" s="71"/>
      <c r="BM57" s="73"/>
      <c r="BN57" s="73"/>
      <c r="BO57" s="73"/>
      <c r="BP57" s="73"/>
      <c r="BQ57" s="73"/>
      <c r="BR57" s="73"/>
      <c r="BS57" s="74"/>
      <c r="BT57" s="26"/>
    </row>
    <row r="58" spans="1:72" ht="12" thickBot="1">
      <c r="A58" s="26"/>
      <c r="B58" s="102"/>
      <c r="C58" s="104"/>
      <c r="D58" s="104"/>
      <c r="E58" s="104"/>
      <c r="F58" s="104"/>
      <c r="G58" s="104"/>
      <c r="H58" s="104"/>
      <c r="I58" s="104"/>
      <c r="J58" s="104"/>
      <c r="K58" s="105"/>
      <c r="L58" s="110"/>
      <c r="M58" s="111"/>
      <c r="N58" s="111"/>
      <c r="O58" s="111"/>
      <c r="P58" s="105"/>
      <c r="Q58" s="110"/>
      <c r="R58" s="111"/>
      <c r="S58" s="111"/>
      <c r="T58" s="111"/>
      <c r="U58" s="105"/>
      <c r="V58" s="110"/>
      <c r="W58" s="111"/>
      <c r="X58" s="111"/>
      <c r="Y58" s="111"/>
      <c r="Z58" s="105"/>
      <c r="AA58" s="110"/>
      <c r="AB58" s="111"/>
      <c r="AC58" s="111"/>
      <c r="AD58" s="111"/>
      <c r="AE58" s="105"/>
      <c r="AF58" s="110"/>
      <c r="AG58" s="111"/>
      <c r="AH58" s="111"/>
      <c r="AI58" s="111"/>
      <c r="AJ58" s="105"/>
      <c r="AK58" s="98"/>
      <c r="AL58" s="99"/>
      <c r="AM58" s="99"/>
      <c r="AN58" s="99"/>
      <c r="AO58" s="99"/>
      <c r="AP58" s="99"/>
      <c r="AQ58" s="100"/>
      <c r="AR58" s="64"/>
      <c r="AS58" s="65"/>
      <c r="AT58" s="65"/>
      <c r="AU58" s="66"/>
      <c r="AV58" s="71"/>
      <c r="AW58" s="73"/>
      <c r="AX58" s="73"/>
      <c r="AY58" s="73"/>
      <c r="AZ58" s="73"/>
      <c r="BA58" s="73"/>
      <c r="BB58" s="73"/>
      <c r="BC58" s="74"/>
      <c r="BD58" s="71"/>
      <c r="BE58" s="73"/>
      <c r="BF58" s="73"/>
      <c r="BG58" s="73"/>
      <c r="BH58" s="73"/>
      <c r="BI58" s="73"/>
      <c r="BJ58" s="73"/>
      <c r="BK58" s="74"/>
      <c r="BL58" s="71"/>
      <c r="BM58" s="73"/>
      <c r="BN58" s="73"/>
      <c r="BO58" s="73"/>
      <c r="BP58" s="73"/>
      <c r="BQ58" s="73"/>
      <c r="BR58" s="73"/>
      <c r="BS58" s="74"/>
      <c r="BT58" s="26"/>
    </row>
    <row r="59" spans="1:72" ht="12" thickBot="1">
      <c r="A59" s="26"/>
      <c r="B59" s="102"/>
      <c r="C59" s="104"/>
      <c r="D59" s="104"/>
      <c r="E59" s="104"/>
      <c r="F59" s="104"/>
      <c r="G59" s="104"/>
      <c r="H59" s="104"/>
      <c r="I59" s="104"/>
      <c r="J59" s="104"/>
      <c r="K59" s="105"/>
      <c r="L59" s="75" t="s">
        <v>87</v>
      </c>
      <c r="M59" s="76"/>
      <c r="N59" s="76"/>
      <c r="O59" s="76"/>
      <c r="P59" s="77"/>
      <c r="Q59" s="84" t="s">
        <v>432</v>
      </c>
      <c r="R59" s="85"/>
      <c r="S59" s="85"/>
      <c r="T59" s="85"/>
      <c r="U59" s="85"/>
      <c r="V59" s="86"/>
      <c r="W59" s="84" t="s">
        <v>432</v>
      </c>
      <c r="X59" s="85"/>
      <c r="Y59" s="85"/>
      <c r="Z59" s="85"/>
      <c r="AA59" s="85"/>
      <c r="AB59" s="86"/>
      <c r="AC59" s="84" t="s">
        <v>432</v>
      </c>
      <c r="AD59" s="85"/>
      <c r="AE59" s="85"/>
      <c r="AF59" s="85"/>
      <c r="AG59" s="85"/>
      <c r="AH59" s="86"/>
      <c r="AI59" s="84" t="s">
        <v>440</v>
      </c>
      <c r="AJ59" s="85"/>
      <c r="AK59" s="85"/>
      <c r="AL59" s="86"/>
      <c r="AM59" s="84" t="s">
        <v>435</v>
      </c>
      <c r="AN59" s="85"/>
      <c r="AO59" s="85"/>
      <c r="AP59" s="85"/>
      <c r="AQ59" s="86"/>
      <c r="AR59" s="64"/>
      <c r="AS59" s="65"/>
      <c r="AT59" s="65"/>
      <c r="AU59" s="66"/>
      <c r="AV59" s="71"/>
      <c r="AW59" s="73"/>
      <c r="AX59" s="73"/>
      <c r="AY59" s="73"/>
      <c r="AZ59" s="73"/>
      <c r="BA59" s="73"/>
      <c r="BB59" s="73"/>
      <c r="BC59" s="74"/>
      <c r="BD59" s="71"/>
      <c r="BE59" s="73"/>
      <c r="BF59" s="73"/>
      <c r="BG59" s="73"/>
      <c r="BH59" s="73"/>
      <c r="BI59" s="73"/>
      <c r="BJ59" s="73"/>
      <c r="BK59" s="74"/>
      <c r="BL59" s="71"/>
      <c r="BM59" s="73"/>
      <c r="BN59" s="73"/>
      <c r="BO59" s="73"/>
      <c r="BP59" s="73"/>
      <c r="BQ59" s="73"/>
      <c r="BR59" s="73"/>
      <c r="BS59" s="74"/>
      <c r="BT59" s="26"/>
    </row>
    <row r="60" spans="1:72" ht="12" thickBot="1">
      <c r="A60" s="26"/>
      <c r="B60" s="102"/>
      <c r="C60" s="104"/>
      <c r="D60" s="104"/>
      <c r="E60" s="104"/>
      <c r="F60" s="104"/>
      <c r="G60" s="104"/>
      <c r="H60" s="104"/>
      <c r="I60" s="104"/>
      <c r="J60" s="104"/>
      <c r="K60" s="105"/>
      <c r="L60" s="78"/>
      <c r="M60" s="79"/>
      <c r="N60" s="79"/>
      <c r="O60" s="79"/>
      <c r="P60" s="80"/>
      <c r="Q60" s="87"/>
      <c r="R60" s="88"/>
      <c r="S60" s="88"/>
      <c r="T60" s="88"/>
      <c r="U60" s="88"/>
      <c r="V60" s="89"/>
      <c r="W60" s="87"/>
      <c r="X60" s="88"/>
      <c r="Y60" s="88"/>
      <c r="Z60" s="88"/>
      <c r="AA60" s="88"/>
      <c r="AB60" s="89"/>
      <c r="AC60" s="87"/>
      <c r="AD60" s="88"/>
      <c r="AE60" s="88"/>
      <c r="AF60" s="88"/>
      <c r="AG60" s="88"/>
      <c r="AH60" s="89"/>
      <c r="AI60" s="87"/>
      <c r="AJ60" s="88"/>
      <c r="AK60" s="88"/>
      <c r="AL60" s="89"/>
      <c r="AM60" s="87"/>
      <c r="AN60" s="88"/>
      <c r="AO60" s="88"/>
      <c r="AP60" s="88"/>
      <c r="AQ60" s="89"/>
      <c r="AR60" s="64"/>
      <c r="AS60" s="65"/>
      <c r="AT60" s="65"/>
      <c r="AU60" s="66"/>
      <c r="AV60" s="71"/>
      <c r="AW60" s="73"/>
      <c r="AX60" s="73"/>
      <c r="AY60" s="73"/>
      <c r="AZ60" s="73"/>
      <c r="BA60" s="73"/>
      <c r="BB60" s="73"/>
      <c r="BC60" s="74"/>
      <c r="BD60" s="71"/>
      <c r="BE60" s="73"/>
      <c r="BF60" s="73"/>
      <c r="BG60" s="73"/>
      <c r="BH60" s="73"/>
      <c r="BI60" s="73"/>
      <c r="BJ60" s="73"/>
      <c r="BK60" s="74"/>
      <c r="BL60" s="71"/>
      <c r="BM60" s="73"/>
      <c r="BN60" s="73"/>
      <c r="BO60" s="73"/>
      <c r="BP60" s="73"/>
      <c r="BQ60" s="73"/>
      <c r="BR60" s="73"/>
      <c r="BS60" s="74"/>
      <c r="BT60" s="26"/>
    </row>
    <row r="61" spans="1:72" ht="12" thickBot="1">
      <c r="A61" s="27"/>
      <c r="B61" s="103"/>
      <c r="C61" s="105"/>
      <c r="D61" s="105"/>
      <c r="E61" s="105"/>
      <c r="F61" s="105"/>
      <c r="G61" s="105"/>
      <c r="H61" s="105"/>
      <c r="I61" s="105"/>
      <c r="J61" s="105"/>
      <c r="K61" s="105"/>
      <c r="L61" s="81"/>
      <c r="M61" s="82"/>
      <c r="N61" s="82"/>
      <c r="O61" s="82"/>
      <c r="P61" s="83"/>
      <c r="Q61" s="90"/>
      <c r="R61" s="91"/>
      <c r="S61" s="91"/>
      <c r="T61" s="91"/>
      <c r="U61" s="91"/>
      <c r="V61" s="92"/>
      <c r="W61" s="90"/>
      <c r="X61" s="91"/>
      <c r="Y61" s="91"/>
      <c r="Z61" s="91"/>
      <c r="AA61" s="91"/>
      <c r="AB61" s="92"/>
      <c r="AC61" s="90"/>
      <c r="AD61" s="91"/>
      <c r="AE61" s="91"/>
      <c r="AF61" s="91"/>
      <c r="AG61" s="91"/>
      <c r="AH61" s="92"/>
      <c r="AI61" s="90"/>
      <c r="AJ61" s="91"/>
      <c r="AK61" s="91"/>
      <c r="AL61" s="92"/>
      <c r="AM61" s="90"/>
      <c r="AN61" s="91"/>
      <c r="AO61" s="91"/>
      <c r="AP61" s="91"/>
      <c r="AQ61" s="92"/>
      <c r="AR61" s="67"/>
      <c r="AS61" s="68"/>
      <c r="AT61" s="68"/>
      <c r="AU61" s="69"/>
      <c r="AV61" s="72"/>
      <c r="AW61" s="74"/>
      <c r="AX61" s="74"/>
      <c r="AY61" s="74"/>
      <c r="AZ61" s="74"/>
      <c r="BA61" s="74"/>
      <c r="BB61" s="74"/>
      <c r="BC61" s="74"/>
      <c r="BD61" s="72"/>
      <c r="BE61" s="74"/>
      <c r="BF61" s="74"/>
      <c r="BG61" s="74"/>
      <c r="BH61" s="74"/>
      <c r="BI61" s="74"/>
      <c r="BJ61" s="74"/>
      <c r="BK61" s="74"/>
      <c r="BL61" s="72"/>
      <c r="BM61" s="74"/>
      <c r="BN61" s="74"/>
      <c r="BO61" s="74"/>
      <c r="BP61" s="74"/>
      <c r="BQ61" s="74"/>
      <c r="BR61" s="74"/>
      <c r="BS61" s="74"/>
      <c r="BT61" s="27"/>
    </row>
    <row r="62" spans="1:72" ht="12.75" thickTop="1" thickBot="1">
      <c r="B62" s="49" t="s">
        <v>33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1"/>
      <c r="AF62" s="49" t="s">
        <v>34</v>
      </c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1"/>
      <c r="BJ62" s="52">
        <v>42079</v>
      </c>
      <c r="BK62" s="53"/>
      <c r="BL62" s="53"/>
      <c r="BM62" s="53"/>
      <c r="BN62" s="53"/>
      <c r="BO62" s="53"/>
      <c r="BP62" s="53"/>
      <c r="BQ62" s="53"/>
      <c r="BR62" s="53"/>
      <c r="BS62" s="54"/>
    </row>
    <row r="63" spans="1:72" ht="12.75" thickTop="1" thickBot="1">
      <c r="B63" s="55" t="s">
        <v>35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7"/>
      <c r="AP63" s="58" t="s">
        <v>3</v>
      </c>
      <c r="AQ63" s="58"/>
      <c r="AR63" s="58"/>
      <c r="AS63" s="58"/>
      <c r="AT63" s="58"/>
      <c r="AU63" s="58"/>
      <c r="AV63" s="58"/>
      <c r="AW63" s="58"/>
      <c r="AX63" s="58"/>
      <c r="AY63" s="58"/>
      <c r="AZ63" s="59" t="str">
        <f>IFERROR(IF(VLOOKUP(AP63,TracteurRétro.Satisfaction,2,FALSE)="J","-",VLOOKUP(AP63,TracteurRétro.Satisfaction,2,FALSE)),"")</f>
        <v/>
      </c>
      <c r="BA63" s="59"/>
      <c r="BB63" s="59"/>
      <c r="BC63" s="59"/>
      <c r="BD63" s="59"/>
      <c r="BE63" s="58" t="s">
        <v>12</v>
      </c>
      <c r="BF63" s="58"/>
      <c r="BG63" s="58"/>
      <c r="BH63" s="58"/>
      <c r="BI63" s="58"/>
      <c r="BJ63" s="58"/>
      <c r="BK63" s="58"/>
      <c r="BL63" s="58"/>
      <c r="BM63" s="58"/>
      <c r="BN63" s="58"/>
      <c r="BO63" s="60" t="str">
        <f>IFERROR(IF(VLOOKUP(BE63,Moissonneuse.Satisfaction,2,FALSE)="Emp","-",VLOOKUP(BE63,Moissonneuse.Satisfaction,2,FALSE)),"")</f>
        <v/>
      </c>
      <c r="BP63" s="60"/>
      <c r="BQ63" s="60"/>
      <c r="BR63" s="60"/>
      <c r="BS63" s="60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57" ht="11.25" customHeight="1"/>
  </sheetData>
  <mergeCells count="151">
    <mergeCell ref="B1:AE1"/>
    <mergeCell ref="AF1:AI1"/>
    <mergeCell ref="AJ1:BE1"/>
    <mergeCell ref="BF1:BI1"/>
    <mergeCell ref="BJ1:BS1"/>
    <mergeCell ref="B2:F9"/>
    <mergeCell ref="G2:K9"/>
    <mergeCell ref="L2:P9"/>
    <mergeCell ref="Q2:U9"/>
    <mergeCell ref="V2:Z9"/>
    <mergeCell ref="BE2:BI9"/>
    <mergeCell ref="BJ2:BN9"/>
    <mergeCell ref="BO2:BS9"/>
    <mergeCell ref="B10:H15"/>
    <mergeCell ref="I10:O15"/>
    <mergeCell ref="P10:V15"/>
    <mergeCell ref="W10:AC15"/>
    <mergeCell ref="AD10:AJ15"/>
    <mergeCell ref="AK10:AQ15"/>
    <mergeCell ref="AR10:AX15"/>
    <mergeCell ref="AA2:AE9"/>
    <mergeCell ref="AF2:AJ9"/>
    <mergeCell ref="AK2:AO9"/>
    <mergeCell ref="AP2:AT9"/>
    <mergeCell ref="AU2:AY9"/>
    <mergeCell ref="AZ2:BD9"/>
    <mergeCell ref="AY10:BE15"/>
    <mergeCell ref="BF10:BL15"/>
    <mergeCell ref="BM10:BS15"/>
    <mergeCell ref="B16:H22"/>
    <mergeCell ref="I16:O22"/>
    <mergeCell ref="P16:V22"/>
    <mergeCell ref="W16:AC22"/>
    <mergeCell ref="AD16:AJ22"/>
    <mergeCell ref="AK16:AQ22"/>
    <mergeCell ref="AR16:AX22"/>
    <mergeCell ref="AY16:BE22"/>
    <mergeCell ref="BF16:BL22"/>
    <mergeCell ref="BM16:BS22"/>
    <mergeCell ref="B23:F27"/>
    <mergeCell ref="G23:K27"/>
    <mergeCell ref="L23:P27"/>
    <mergeCell ref="Q23:U27"/>
    <mergeCell ref="V23:Z27"/>
    <mergeCell ref="AA23:AE27"/>
    <mergeCell ref="AF23:AJ27"/>
    <mergeCell ref="BO23:BS27"/>
    <mergeCell ref="B28:G33"/>
    <mergeCell ref="H28:M33"/>
    <mergeCell ref="N28:S33"/>
    <mergeCell ref="T28:Y33"/>
    <mergeCell ref="Z28:AE33"/>
    <mergeCell ref="AF28:AJ33"/>
    <mergeCell ref="AK28:AQ33"/>
    <mergeCell ref="AR28:AS29"/>
    <mergeCell ref="AT28:AY31"/>
    <mergeCell ref="AK23:AO27"/>
    <mergeCell ref="AP23:AT27"/>
    <mergeCell ref="AU23:AY27"/>
    <mergeCell ref="AZ23:BD27"/>
    <mergeCell ref="BE23:BI27"/>
    <mergeCell ref="BJ23:BN27"/>
    <mergeCell ref="AZ28:BE31"/>
    <mergeCell ref="BF28:BI31"/>
    <mergeCell ref="BJ28:BM31"/>
    <mergeCell ref="BN28:BS31"/>
    <mergeCell ref="AR30:AS31"/>
    <mergeCell ref="AR32:AU37"/>
    <mergeCell ref="AV32:AY37"/>
    <mergeCell ref="AZ32:BC37"/>
    <mergeCell ref="BD32:BG37"/>
    <mergeCell ref="BH32:BK37"/>
    <mergeCell ref="BL32:BO37"/>
    <mergeCell ref="BP32:BS37"/>
    <mergeCell ref="B34:F38"/>
    <mergeCell ref="G34:K38"/>
    <mergeCell ref="L34:P38"/>
    <mergeCell ref="Q34:U38"/>
    <mergeCell ref="V34:Z38"/>
    <mergeCell ref="AA34:AE38"/>
    <mergeCell ref="AF34:AJ38"/>
    <mergeCell ref="AK34:AQ39"/>
    <mergeCell ref="BP38:BS43"/>
    <mergeCell ref="B39:F43"/>
    <mergeCell ref="G39:K43"/>
    <mergeCell ref="L39:P43"/>
    <mergeCell ref="Q39:U43"/>
    <mergeCell ref="V39:Z43"/>
    <mergeCell ref="AA39:AE43"/>
    <mergeCell ref="AF39:AJ43"/>
    <mergeCell ref="AK40:AQ44"/>
    <mergeCell ref="B44:F48"/>
    <mergeCell ref="AR38:AU43"/>
    <mergeCell ref="AV38:AY43"/>
    <mergeCell ref="AZ38:BC43"/>
    <mergeCell ref="BD38:BG43"/>
    <mergeCell ref="BH38:BK43"/>
    <mergeCell ref="BL38:BO43"/>
    <mergeCell ref="B49:F53"/>
    <mergeCell ref="G49:K53"/>
    <mergeCell ref="L49:P53"/>
    <mergeCell ref="Q49:U53"/>
    <mergeCell ref="V49:Z53"/>
    <mergeCell ref="AA49:AE53"/>
    <mergeCell ref="AF49:AJ53"/>
    <mergeCell ref="AR50:AU55"/>
    <mergeCell ref="AR44:AU49"/>
    <mergeCell ref="G44:K48"/>
    <mergeCell ref="L44:P48"/>
    <mergeCell ref="Q44:U48"/>
    <mergeCell ref="V44:Z48"/>
    <mergeCell ref="AA44:AE48"/>
    <mergeCell ref="AF44:AJ48"/>
    <mergeCell ref="AF54:AJ58"/>
    <mergeCell ref="AV50:AY55"/>
    <mergeCell ref="AZ50:BC55"/>
    <mergeCell ref="BD50:BG55"/>
    <mergeCell ref="BH50:BK55"/>
    <mergeCell ref="BL50:BO55"/>
    <mergeCell ref="BP50:BS55"/>
    <mergeCell ref="BP44:BS49"/>
    <mergeCell ref="AK45:AQ51"/>
    <mergeCell ref="AV44:AY49"/>
    <mergeCell ref="AZ44:BC49"/>
    <mergeCell ref="BD44:BG49"/>
    <mergeCell ref="BH44:BK49"/>
    <mergeCell ref="BL44:BO49"/>
    <mergeCell ref="B62:AE62"/>
    <mergeCell ref="AF62:BI62"/>
    <mergeCell ref="BJ62:BS62"/>
    <mergeCell ref="B63:AO63"/>
    <mergeCell ref="AP63:AY63"/>
    <mergeCell ref="AZ63:BD63"/>
    <mergeCell ref="BE63:BN63"/>
    <mergeCell ref="BO63:BS63"/>
    <mergeCell ref="AR56:AU61"/>
    <mergeCell ref="AV56:BC61"/>
    <mergeCell ref="BD56:BK61"/>
    <mergeCell ref="BL56:BS61"/>
    <mergeCell ref="L59:P61"/>
    <mergeCell ref="Q59:V61"/>
    <mergeCell ref="W59:AB61"/>
    <mergeCell ref="AC59:AH61"/>
    <mergeCell ref="AI59:AL61"/>
    <mergeCell ref="AM59:AQ61"/>
    <mergeCell ref="AK52:AQ58"/>
    <mergeCell ref="B54:K61"/>
    <mergeCell ref="L54:P58"/>
    <mergeCell ref="Q54:U58"/>
    <mergeCell ref="V54:Z58"/>
    <mergeCell ref="AA54:AE58"/>
  </mergeCells>
  <dataValidations count="5">
    <dataValidation type="list" allowBlank="1" showInputMessage="1" showErrorMessage="1" sqref="AF62">
      <formula1>Barrière</formula1>
    </dataValidation>
    <dataValidation type="list" allowBlank="1" showInputMessage="1" showErrorMessage="1" sqref="B62:C62">
      <formula1>Portail</formula1>
    </dataValidation>
    <dataValidation type="list" allowBlank="1" showInputMessage="1" showErrorMessage="1" sqref="B1:C1">
      <formula1>Fermes</formula1>
    </dataValidation>
    <dataValidation type="list" allowBlank="1" showInputMessage="1" showErrorMessage="1" sqref="BE63">
      <formula1>Moisonneuse</formula1>
    </dataValidation>
    <dataValidation type="list" allowBlank="1" showInputMessage="1" showErrorMessage="1" sqref="AP63">
      <formula1>TracteurRétro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87"/>
  <sheetViews>
    <sheetView topLeftCell="A7" zoomScale="80" zoomScaleNormal="80" workbookViewId="0">
      <selection activeCell="BH13" sqref="BH13"/>
    </sheetView>
  </sheetViews>
  <sheetFormatPr baseColWidth="10" defaultColWidth="12" defaultRowHeight="11.25"/>
  <cols>
    <col min="1" max="82" width="2.83203125" style="41" customWidth="1"/>
    <col min="83" max="83" width="1.83203125" style="41" customWidth="1"/>
    <col min="84" max="16384" width="12" style="41"/>
  </cols>
  <sheetData>
    <row r="1" spans="1:82" ht="17.25" thickTop="1" thickBot="1">
      <c r="A1" s="35"/>
      <c r="B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2"/>
      <c r="AF1" s="193" t="e">
        <f>#REF!</f>
        <v>#REF!</v>
      </c>
      <c r="AG1" s="194"/>
      <c r="AH1" s="194"/>
      <c r="AI1" s="195"/>
      <c r="AJ1" s="196" t="s">
        <v>1</v>
      </c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8" t="e">
        <f>#REF!</f>
        <v>#REF!</v>
      </c>
      <c r="BG1" s="199"/>
      <c r="BH1" s="199"/>
      <c r="BI1" s="200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201" t="s">
        <v>2</v>
      </c>
      <c r="BU1" s="202"/>
      <c r="BV1" s="202"/>
      <c r="BW1" s="202"/>
      <c r="BX1" s="202"/>
      <c r="BY1" s="202"/>
      <c r="BZ1" s="202"/>
      <c r="CA1" s="202"/>
      <c r="CB1" s="202"/>
      <c r="CC1" s="203"/>
      <c r="CD1" s="34"/>
    </row>
    <row r="2" spans="1:82" ht="12.75" customHeight="1" thickTop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BT2" s="204" t="s">
        <v>476</v>
      </c>
      <c r="BU2" s="205"/>
      <c r="BV2" s="205"/>
      <c r="BW2" s="205"/>
      <c r="BX2" s="205"/>
      <c r="BY2" s="205"/>
      <c r="BZ2" s="205"/>
      <c r="CA2" s="205"/>
      <c r="CB2" s="205"/>
      <c r="CC2" s="206"/>
      <c r="CD2" s="26"/>
    </row>
    <row r="3" spans="1:82" ht="12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BT3" s="207"/>
      <c r="BU3" s="208"/>
      <c r="BV3" s="208"/>
      <c r="BW3" s="208"/>
      <c r="BX3" s="208"/>
      <c r="BY3" s="208"/>
      <c r="BZ3" s="208"/>
      <c r="CA3" s="208"/>
      <c r="CB3" s="208"/>
      <c r="CC3" s="209"/>
      <c r="CD3" s="26"/>
    </row>
    <row r="4" spans="1:82" ht="12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BT4" s="207"/>
      <c r="BU4" s="208"/>
      <c r="BV4" s="208"/>
      <c r="BW4" s="208"/>
      <c r="BX4" s="208"/>
      <c r="BY4" s="208"/>
      <c r="BZ4" s="208"/>
      <c r="CA4" s="208"/>
      <c r="CB4" s="208"/>
      <c r="CC4" s="209"/>
      <c r="CD4" s="26"/>
    </row>
    <row r="5" spans="1:82" ht="12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BT5" s="207"/>
      <c r="BU5" s="208"/>
      <c r="BV5" s="208"/>
      <c r="BW5" s="208"/>
      <c r="BX5" s="208"/>
      <c r="BY5" s="208"/>
      <c r="BZ5" s="208"/>
      <c r="CA5" s="208"/>
      <c r="CB5" s="208"/>
      <c r="CC5" s="209"/>
      <c r="CD5" s="26"/>
    </row>
    <row r="6" spans="1:82" ht="12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BT6" s="207"/>
      <c r="BU6" s="208"/>
      <c r="BV6" s="208"/>
      <c r="BW6" s="208"/>
      <c r="BX6" s="208"/>
      <c r="BY6" s="208"/>
      <c r="BZ6" s="208"/>
      <c r="CA6" s="208"/>
      <c r="CB6" s="208"/>
      <c r="CC6" s="209"/>
      <c r="CD6" s="26"/>
    </row>
    <row r="7" spans="1:82" ht="12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BT7" s="207"/>
      <c r="BU7" s="208"/>
      <c r="BV7" s="208"/>
      <c r="BW7" s="208"/>
      <c r="BX7" s="208"/>
      <c r="BY7" s="208"/>
      <c r="BZ7" s="208"/>
      <c r="CA7" s="208"/>
      <c r="CB7" s="208"/>
      <c r="CC7" s="209"/>
      <c r="CD7" s="26"/>
    </row>
    <row r="8" spans="1:82" ht="12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BT8" s="207"/>
      <c r="BU8" s="208"/>
      <c r="BV8" s="208"/>
      <c r="BW8" s="208"/>
      <c r="BX8" s="208"/>
      <c r="BY8" s="208"/>
      <c r="BZ8" s="208"/>
      <c r="CA8" s="208"/>
      <c r="CB8" s="208"/>
      <c r="CC8" s="209"/>
      <c r="CD8" s="26"/>
    </row>
    <row r="9" spans="1:82" ht="11.2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BT9" s="207"/>
      <c r="BU9" s="208"/>
      <c r="BV9" s="208"/>
      <c r="BW9" s="208"/>
      <c r="BX9" s="208"/>
      <c r="BY9" s="208"/>
      <c r="BZ9" s="208"/>
      <c r="CA9" s="208"/>
      <c r="CB9" s="208"/>
      <c r="CC9" s="209"/>
      <c r="CD9" s="26"/>
    </row>
    <row r="10" spans="1:82" ht="12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BT10" s="207"/>
      <c r="BU10" s="208"/>
      <c r="BV10" s="208"/>
      <c r="BW10" s="208"/>
      <c r="BX10" s="208"/>
      <c r="BY10" s="208"/>
      <c r="BZ10" s="208"/>
      <c r="CA10" s="208"/>
      <c r="CB10" s="208"/>
      <c r="CC10" s="209"/>
      <c r="CD10" s="26"/>
    </row>
    <row r="11" spans="1:82" ht="12" thickBot="1">
      <c r="A11" s="27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BT11" s="210"/>
      <c r="BU11" s="211"/>
      <c r="BV11" s="211"/>
      <c r="BW11" s="211"/>
      <c r="BX11" s="211"/>
      <c r="BY11" s="211"/>
      <c r="BZ11" s="211"/>
      <c r="CA11" s="211"/>
      <c r="CB11" s="211"/>
      <c r="CC11" s="212"/>
      <c r="CD11" s="27"/>
    </row>
    <row r="12" spans="1:82" ht="12.75" customHeight="1" thickTop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BT12" s="204" t="s">
        <v>477</v>
      </c>
      <c r="BU12" s="205"/>
      <c r="BV12" s="205"/>
      <c r="BW12" s="205"/>
      <c r="BX12" s="205"/>
      <c r="BY12" s="205"/>
      <c r="BZ12" s="205"/>
      <c r="CA12" s="205"/>
      <c r="CB12" s="205"/>
      <c r="CC12" s="206"/>
      <c r="CD12" s="26"/>
    </row>
    <row r="13" spans="1:82" ht="12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BT13" s="207"/>
      <c r="BU13" s="208"/>
      <c r="BV13" s="208"/>
      <c r="BW13" s="208"/>
      <c r="BX13" s="208"/>
      <c r="BY13" s="208"/>
      <c r="BZ13" s="208"/>
      <c r="CA13" s="208"/>
      <c r="CB13" s="208"/>
      <c r="CC13" s="209"/>
      <c r="CD13" s="26"/>
    </row>
    <row r="14" spans="1:82" ht="12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BT14" s="207"/>
      <c r="BU14" s="208"/>
      <c r="BV14" s="208"/>
      <c r="BW14" s="208"/>
      <c r="BX14" s="208"/>
      <c r="BY14" s="208"/>
      <c r="BZ14" s="208"/>
      <c r="CA14" s="208"/>
      <c r="CB14" s="208"/>
      <c r="CC14" s="209"/>
      <c r="CD14" s="26"/>
    </row>
    <row r="15" spans="1:82" ht="12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BT15" s="207"/>
      <c r="BU15" s="208"/>
      <c r="BV15" s="208"/>
      <c r="BW15" s="208"/>
      <c r="BX15" s="208"/>
      <c r="BY15" s="208"/>
      <c r="BZ15" s="208"/>
      <c r="CA15" s="208"/>
      <c r="CB15" s="208"/>
      <c r="CC15" s="209"/>
      <c r="CD15" s="26"/>
    </row>
    <row r="16" spans="1:82" ht="11.2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BT16" s="207"/>
      <c r="BU16" s="208"/>
      <c r="BV16" s="208"/>
      <c r="BW16" s="208"/>
      <c r="BX16" s="208"/>
      <c r="BY16" s="208"/>
      <c r="BZ16" s="208"/>
      <c r="CA16" s="208"/>
      <c r="CB16" s="208"/>
      <c r="CC16" s="209"/>
      <c r="CD16" s="26"/>
    </row>
    <row r="17" spans="1:82" ht="12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BT17" s="207"/>
      <c r="BU17" s="208"/>
      <c r="BV17" s="208"/>
      <c r="BW17" s="208"/>
      <c r="BX17" s="208"/>
      <c r="BY17" s="208"/>
      <c r="BZ17" s="208"/>
      <c r="CA17" s="208"/>
      <c r="CB17" s="208"/>
      <c r="CC17" s="209"/>
      <c r="CD17" s="26"/>
    </row>
    <row r="18" spans="1:82" ht="12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BT18" s="207"/>
      <c r="BU18" s="208"/>
      <c r="BV18" s="208"/>
      <c r="BW18" s="208"/>
      <c r="BX18" s="208"/>
      <c r="BY18" s="208"/>
      <c r="BZ18" s="208"/>
      <c r="CA18" s="208"/>
      <c r="CB18" s="208"/>
      <c r="CC18" s="209"/>
      <c r="CD18" s="26"/>
    </row>
    <row r="19" spans="1:82" ht="12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BT19" s="207"/>
      <c r="BU19" s="208"/>
      <c r="BV19" s="208"/>
      <c r="BW19" s="208"/>
      <c r="BX19" s="208"/>
      <c r="BY19" s="208"/>
      <c r="BZ19" s="208"/>
      <c r="CA19" s="208"/>
      <c r="CB19" s="208"/>
      <c r="CC19" s="209"/>
      <c r="CD19" s="26"/>
    </row>
    <row r="20" spans="1:82" ht="12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BT20" s="207"/>
      <c r="BU20" s="208"/>
      <c r="BV20" s="208"/>
      <c r="BW20" s="208"/>
      <c r="BX20" s="208"/>
      <c r="BY20" s="208"/>
      <c r="BZ20" s="208"/>
      <c r="CA20" s="208"/>
      <c r="CB20" s="208"/>
      <c r="CC20" s="209"/>
      <c r="CD20" s="26"/>
    </row>
    <row r="21" spans="1:82" ht="12" customHeight="1" thickBot="1">
      <c r="A21" s="27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BT21" s="210"/>
      <c r="BU21" s="211"/>
      <c r="BV21" s="211"/>
      <c r="BW21" s="211"/>
      <c r="BX21" s="211"/>
      <c r="BY21" s="211"/>
      <c r="BZ21" s="211"/>
      <c r="CA21" s="211"/>
      <c r="CB21" s="211"/>
      <c r="CC21" s="212"/>
      <c r="CD21" s="27"/>
    </row>
    <row r="22" spans="1:82" ht="12" customHeight="1" thickTop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04" t="s">
        <v>476</v>
      </c>
      <c r="BA22" s="205"/>
      <c r="BB22" s="205"/>
      <c r="BC22" s="205"/>
      <c r="BD22" s="205"/>
      <c r="BE22" s="205"/>
      <c r="BF22" s="205"/>
      <c r="BG22" s="205"/>
      <c r="BH22" s="205"/>
      <c r="BI22" s="206"/>
      <c r="BJ22" s="204" t="s">
        <v>477</v>
      </c>
      <c r="BK22" s="205"/>
      <c r="BL22" s="205"/>
      <c r="BM22" s="205"/>
      <c r="BN22" s="205"/>
      <c r="BO22" s="205"/>
      <c r="BP22" s="205"/>
      <c r="BQ22" s="205"/>
      <c r="BR22" s="205"/>
      <c r="BS22" s="206"/>
      <c r="BT22" s="204" t="s">
        <v>477</v>
      </c>
      <c r="BU22" s="205"/>
      <c r="BV22" s="205"/>
      <c r="BW22" s="205"/>
      <c r="BX22" s="205"/>
      <c r="BY22" s="205"/>
      <c r="BZ22" s="205"/>
      <c r="CA22" s="205"/>
      <c r="CB22" s="205"/>
      <c r="CC22" s="206"/>
      <c r="CD22" s="26"/>
    </row>
    <row r="23" spans="1:82" ht="11.2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07"/>
      <c r="BA23" s="208"/>
      <c r="BB23" s="208"/>
      <c r="BC23" s="208"/>
      <c r="BD23" s="208"/>
      <c r="BE23" s="208"/>
      <c r="BF23" s="208"/>
      <c r="BG23" s="208"/>
      <c r="BH23" s="208"/>
      <c r="BI23" s="209"/>
      <c r="BJ23" s="207"/>
      <c r="BK23" s="208"/>
      <c r="BL23" s="208"/>
      <c r="BM23" s="208"/>
      <c r="BN23" s="208"/>
      <c r="BO23" s="208"/>
      <c r="BP23" s="208"/>
      <c r="BQ23" s="208"/>
      <c r="BR23" s="208"/>
      <c r="BS23" s="209"/>
      <c r="BT23" s="207"/>
      <c r="BU23" s="208"/>
      <c r="BV23" s="208"/>
      <c r="BW23" s="208"/>
      <c r="BX23" s="208"/>
      <c r="BY23" s="208"/>
      <c r="BZ23" s="208"/>
      <c r="CA23" s="208"/>
      <c r="CB23" s="208"/>
      <c r="CC23" s="209"/>
      <c r="CD23" s="26"/>
    </row>
    <row r="24" spans="1:82" ht="1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07"/>
      <c r="BA24" s="208"/>
      <c r="BB24" s="208"/>
      <c r="BC24" s="208"/>
      <c r="BD24" s="208"/>
      <c r="BE24" s="208"/>
      <c r="BF24" s="208"/>
      <c r="BG24" s="208"/>
      <c r="BH24" s="208"/>
      <c r="BI24" s="209"/>
      <c r="BJ24" s="207"/>
      <c r="BK24" s="208"/>
      <c r="BL24" s="208"/>
      <c r="BM24" s="208"/>
      <c r="BN24" s="208"/>
      <c r="BO24" s="208"/>
      <c r="BP24" s="208"/>
      <c r="BQ24" s="208"/>
      <c r="BR24" s="208"/>
      <c r="BS24" s="209"/>
      <c r="BT24" s="207"/>
      <c r="BU24" s="208"/>
      <c r="BV24" s="208"/>
      <c r="BW24" s="208"/>
      <c r="BX24" s="208"/>
      <c r="BY24" s="208"/>
      <c r="BZ24" s="208"/>
      <c r="CA24" s="208"/>
      <c r="CB24" s="208"/>
      <c r="CC24" s="209"/>
      <c r="CD24" s="26"/>
    </row>
    <row r="25" spans="1:82" ht="1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07"/>
      <c r="BA25" s="208"/>
      <c r="BB25" s="208"/>
      <c r="BC25" s="208"/>
      <c r="BD25" s="208"/>
      <c r="BE25" s="208"/>
      <c r="BF25" s="208"/>
      <c r="BG25" s="208"/>
      <c r="BH25" s="208"/>
      <c r="BI25" s="209"/>
      <c r="BJ25" s="207"/>
      <c r="BK25" s="208"/>
      <c r="BL25" s="208"/>
      <c r="BM25" s="208"/>
      <c r="BN25" s="208"/>
      <c r="BO25" s="208"/>
      <c r="BP25" s="208"/>
      <c r="BQ25" s="208"/>
      <c r="BR25" s="208"/>
      <c r="BS25" s="209"/>
      <c r="BT25" s="207"/>
      <c r="BU25" s="208"/>
      <c r="BV25" s="208"/>
      <c r="BW25" s="208"/>
      <c r="BX25" s="208"/>
      <c r="BY25" s="208"/>
      <c r="BZ25" s="208"/>
      <c r="CA25" s="208"/>
      <c r="CB25" s="208"/>
      <c r="CC25" s="209"/>
      <c r="CD25" s="26"/>
    </row>
    <row r="26" spans="1:82" ht="1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07"/>
      <c r="BA26" s="208"/>
      <c r="BB26" s="208"/>
      <c r="BC26" s="208"/>
      <c r="BD26" s="208"/>
      <c r="BE26" s="208"/>
      <c r="BF26" s="208"/>
      <c r="BG26" s="208"/>
      <c r="BH26" s="208"/>
      <c r="BI26" s="209"/>
      <c r="BJ26" s="207"/>
      <c r="BK26" s="208"/>
      <c r="BL26" s="208"/>
      <c r="BM26" s="208"/>
      <c r="BN26" s="208"/>
      <c r="BO26" s="208"/>
      <c r="BP26" s="208"/>
      <c r="BQ26" s="208"/>
      <c r="BR26" s="208"/>
      <c r="BS26" s="209"/>
      <c r="BT26" s="207"/>
      <c r="BU26" s="208"/>
      <c r="BV26" s="208"/>
      <c r="BW26" s="208"/>
      <c r="BX26" s="208"/>
      <c r="BY26" s="208"/>
      <c r="BZ26" s="208"/>
      <c r="CA26" s="208"/>
      <c r="CB26" s="208"/>
      <c r="CC26" s="209"/>
      <c r="CD26" s="26"/>
    </row>
    <row r="27" spans="1:82" ht="1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07"/>
      <c r="BA27" s="208"/>
      <c r="BB27" s="208"/>
      <c r="BC27" s="208"/>
      <c r="BD27" s="208"/>
      <c r="BE27" s="208"/>
      <c r="BF27" s="208"/>
      <c r="BG27" s="208"/>
      <c r="BH27" s="208"/>
      <c r="BI27" s="209"/>
      <c r="BJ27" s="207"/>
      <c r="BK27" s="208"/>
      <c r="BL27" s="208"/>
      <c r="BM27" s="208"/>
      <c r="BN27" s="208"/>
      <c r="BO27" s="208"/>
      <c r="BP27" s="208"/>
      <c r="BQ27" s="208"/>
      <c r="BR27" s="208"/>
      <c r="BS27" s="209"/>
      <c r="BT27" s="207"/>
      <c r="BU27" s="208"/>
      <c r="BV27" s="208"/>
      <c r="BW27" s="208"/>
      <c r="BX27" s="208"/>
      <c r="BY27" s="208"/>
      <c r="BZ27" s="208"/>
      <c r="CA27" s="208"/>
      <c r="CB27" s="208"/>
      <c r="CC27" s="209"/>
      <c r="CD27" s="26"/>
    </row>
    <row r="28" spans="1:82" ht="1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07"/>
      <c r="BA28" s="208"/>
      <c r="BB28" s="208"/>
      <c r="BC28" s="208"/>
      <c r="BD28" s="208"/>
      <c r="BE28" s="208"/>
      <c r="BF28" s="208"/>
      <c r="BG28" s="208"/>
      <c r="BH28" s="208"/>
      <c r="BI28" s="209"/>
      <c r="BJ28" s="207"/>
      <c r="BK28" s="208"/>
      <c r="BL28" s="208"/>
      <c r="BM28" s="208"/>
      <c r="BN28" s="208"/>
      <c r="BO28" s="208"/>
      <c r="BP28" s="208"/>
      <c r="BQ28" s="208"/>
      <c r="BR28" s="208"/>
      <c r="BS28" s="209"/>
      <c r="BT28" s="207"/>
      <c r="BU28" s="208"/>
      <c r="BV28" s="208"/>
      <c r="BW28" s="208"/>
      <c r="BX28" s="208"/>
      <c r="BY28" s="208"/>
      <c r="BZ28" s="208"/>
      <c r="CA28" s="208"/>
      <c r="CB28" s="208"/>
      <c r="CC28" s="209"/>
      <c r="CD28" s="26"/>
    </row>
    <row r="29" spans="1:8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07"/>
      <c r="BA29" s="208"/>
      <c r="BB29" s="208"/>
      <c r="BC29" s="208"/>
      <c r="BD29" s="208"/>
      <c r="BE29" s="208"/>
      <c r="BF29" s="208"/>
      <c r="BG29" s="208"/>
      <c r="BH29" s="208"/>
      <c r="BI29" s="209"/>
      <c r="BJ29" s="207"/>
      <c r="BK29" s="208"/>
      <c r="BL29" s="208"/>
      <c r="BM29" s="208"/>
      <c r="BN29" s="208"/>
      <c r="BO29" s="208"/>
      <c r="BP29" s="208"/>
      <c r="BQ29" s="208"/>
      <c r="BR29" s="208"/>
      <c r="BS29" s="209"/>
      <c r="BT29" s="207"/>
      <c r="BU29" s="208"/>
      <c r="BV29" s="208"/>
      <c r="BW29" s="208"/>
      <c r="BX29" s="208"/>
      <c r="BY29" s="208"/>
      <c r="BZ29" s="208"/>
      <c r="CA29" s="208"/>
      <c r="CB29" s="208"/>
      <c r="CC29" s="209"/>
      <c r="CD29" s="26"/>
    </row>
    <row r="30" spans="1:8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07"/>
      <c r="BA30" s="208"/>
      <c r="BB30" s="208"/>
      <c r="BC30" s="208"/>
      <c r="BD30" s="208"/>
      <c r="BE30" s="208"/>
      <c r="BF30" s="208"/>
      <c r="BG30" s="208"/>
      <c r="BH30" s="208"/>
      <c r="BI30" s="209"/>
      <c r="BJ30" s="207"/>
      <c r="BK30" s="208"/>
      <c r="BL30" s="208"/>
      <c r="BM30" s="208"/>
      <c r="BN30" s="208"/>
      <c r="BO30" s="208"/>
      <c r="BP30" s="208"/>
      <c r="BQ30" s="208"/>
      <c r="BR30" s="208"/>
      <c r="BS30" s="209"/>
      <c r="BT30" s="207"/>
      <c r="BU30" s="208"/>
      <c r="BV30" s="208"/>
      <c r="BW30" s="208"/>
      <c r="BX30" s="208"/>
      <c r="BY30" s="208"/>
      <c r="BZ30" s="208"/>
      <c r="CA30" s="208"/>
      <c r="CB30" s="208"/>
      <c r="CC30" s="209"/>
      <c r="CD30" s="26"/>
    </row>
    <row r="31" spans="1:82" ht="12" customHeight="1" thickBot="1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10"/>
      <c r="BA31" s="211"/>
      <c r="BB31" s="211"/>
      <c r="BC31" s="211"/>
      <c r="BD31" s="211"/>
      <c r="BE31" s="211"/>
      <c r="BF31" s="211"/>
      <c r="BG31" s="211"/>
      <c r="BH31" s="211"/>
      <c r="BI31" s="212"/>
      <c r="BJ31" s="210"/>
      <c r="BK31" s="211"/>
      <c r="BL31" s="211"/>
      <c r="BM31" s="211"/>
      <c r="BN31" s="211"/>
      <c r="BO31" s="211"/>
      <c r="BP31" s="211"/>
      <c r="BQ31" s="211"/>
      <c r="BR31" s="211"/>
      <c r="BS31" s="212"/>
      <c r="BT31" s="210"/>
      <c r="BU31" s="211"/>
      <c r="BV31" s="211"/>
      <c r="BW31" s="211"/>
      <c r="BX31" s="211"/>
      <c r="BY31" s="211"/>
      <c r="BZ31" s="211"/>
      <c r="CA31" s="211"/>
      <c r="CB31" s="211"/>
      <c r="CC31" s="212"/>
      <c r="CD31" s="27"/>
    </row>
    <row r="32" spans="1:82" ht="12" customHeight="1" thickTop="1">
      <c r="A32" s="26"/>
      <c r="V32" s="204" t="s">
        <v>474</v>
      </c>
      <c r="W32" s="205"/>
      <c r="X32" s="205"/>
      <c r="Y32" s="205"/>
      <c r="Z32" s="205"/>
      <c r="AA32" s="205"/>
      <c r="AB32" s="205"/>
      <c r="AC32" s="205"/>
      <c r="AD32" s="205"/>
      <c r="AE32" s="206"/>
      <c r="BT32" s="204" t="s">
        <v>477</v>
      </c>
      <c r="BU32" s="205"/>
      <c r="BV32" s="205"/>
      <c r="BW32" s="205"/>
      <c r="BX32" s="205"/>
      <c r="BY32" s="205"/>
      <c r="BZ32" s="205"/>
      <c r="CA32" s="205"/>
      <c r="CB32" s="205"/>
      <c r="CC32" s="206"/>
      <c r="CD32" s="26"/>
    </row>
    <row r="33" spans="1:82">
      <c r="A33" s="26"/>
      <c r="V33" s="207"/>
      <c r="W33" s="208"/>
      <c r="X33" s="208"/>
      <c r="Y33" s="208"/>
      <c r="Z33" s="208"/>
      <c r="AA33" s="208"/>
      <c r="AB33" s="208"/>
      <c r="AC33" s="208"/>
      <c r="AD33" s="208"/>
      <c r="AE33" s="209"/>
      <c r="BT33" s="207"/>
      <c r="BU33" s="208"/>
      <c r="BV33" s="208"/>
      <c r="BW33" s="208"/>
      <c r="BX33" s="208"/>
      <c r="BY33" s="208"/>
      <c r="BZ33" s="208"/>
      <c r="CA33" s="208"/>
      <c r="CB33" s="208"/>
      <c r="CC33" s="209"/>
      <c r="CD33" s="26"/>
    </row>
    <row r="34" spans="1:82">
      <c r="A34" s="26"/>
      <c r="V34" s="207"/>
      <c r="W34" s="208"/>
      <c r="X34" s="208"/>
      <c r="Y34" s="208"/>
      <c r="Z34" s="208"/>
      <c r="AA34" s="208"/>
      <c r="AB34" s="208"/>
      <c r="AC34" s="208"/>
      <c r="AD34" s="208"/>
      <c r="AE34" s="209"/>
      <c r="BT34" s="207"/>
      <c r="BU34" s="208"/>
      <c r="BV34" s="208"/>
      <c r="BW34" s="208"/>
      <c r="BX34" s="208"/>
      <c r="BY34" s="208"/>
      <c r="BZ34" s="208"/>
      <c r="CA34" s="208"/>
      <c r="CB34" s="208"/>
      <c r="CC34" s="209"/>
      <c r="CD34" s="26"/>
    </row>
    <row r="35" spans="1:82">
      <c r="A35" s="26"/>
      <c r="V35" s="207"/>
      <c r="W35" s="208"/>
      <c r="X35" s="208"/>
      <c r="Y35" s="208"/>
      <c r="Z35" s="208"/>
      <c r="AA35" s="208"/>
      <c r="AB35" s="208"/>
      <c r="AC35" s="208"/>
      <c r="AD35" s="208"/>
      <c r="AE35" s="209"/>
      <c r="BT35" s="207"/>
      <c r="BU35" s="208"/>
      <c r="BV35" s="208"/>
      <c r="BW35" s="208"/>
      <c r="BX35" s="208"/>
      <c r="BY35" s="208"/>
      <c r="BZ35" s="208"/>
      <c r="CA35" s="208"/>
      <c r="CB35" s="208"/>
      <c r="CC35" s="209"/>
      <c r="CD35" s="26"/>
    </row>
    <row r="36" spans="1:82">
      <c r="A36" s="26"/>
      <c r="V36" s="207"/>
      <c r="W36" s="208"/>
      <c r="X36" s="208"/>
      <c r="Y36" s="208"/>
      <c r="Z36" s="208"/>
      <c r="AA36" s="208"/>
      <c r="AB36" s="208"/>
      <c r="AC36" s="208"/>
      <c r="AD36" s="208"/>
      <c r="AE36" s="209"/>
      <c r="BT36" s="207"/>
      <c r="BU36" s="208"/>
      <c r="BV36" s="208"/>
      <c r="BW36" s="208"/>
      <c r="BX36" s="208"/>
      <c r="BY36" s="208"/>
      <c r="BZ36" s="208"/>
      <c r="CA36" s="208"/>
      <c r="CB36" s="208"/>
      <c r="CC36" s="209"/>
      <c r="CD36" s="26"/>
    </row>
    <row r="37" spans="1:82">
      <c r="A37" s="26"/>
      <c r="V37" s="207"/>
      <c r="W37" s="208"/>
      <c r="X37" s="208"/>
      <c r="Y37" s="208"/>
      <c r="Z37" s="208"/>
      <c r="AA37" s="208"/>
      <c r="AB37" s="208"/>
      <c r="AC37" s="208"/>
      <c r="AD37" s="208"/>
      <c r="AE37" s="209"/>
      <c r="BT37" s="207"/>
      <c r="BU37" s="208"/>
      <c r="BV37" s="208"/>
      <c r="BW37" s="208"/>
      <c r="BX37" s="208"/>
      <c r="BY37" s="208"/>
      <c r="BZ37" s="208"/>
      <c r="CA37" s="208"/>
      <c r="CB37" s="208"/>
      <c r="CC37" s="209"/>
      <c r="CD37" s="26"/>
    </row>
    <row r="38" spans="1:82">
      <c r="A38" s="26"/>
      <c r="V38" s="207"/>
      <c r="W38" s="208"/>
      <c r="X38" s="208"/>
      <c r="Y38" s="208"/>
      <c r="Z38" s="208"/>
      <c r="AA38" s="208"/>
      <c r="AB38" s="208"/>
      <c r="AC38" s="208"/>
      <c r="AD38" s="208"/>
      <c r="AE38" s="209"/>
      <c r="BT38" s="207"/>
      <c r="BU38" s="208"/>
      <c r="BV38" s="208"/>
      <c r="BW38" s="208"/>
      <c r="BX38" s="208"/>
      <c r="BY38" s="208"/>
      <c r="BZ38" s="208"/>
      <c r="CA38" s="208"/>
      <c r="CB38" s="208"/>
      <c r="CC38" s="209"/>
      <c r="CD38" s="26"/>
    </row>
    <row r="39" spans="1:82">
      <c r="A39" s="26"/>
      <c r="V39" s="207"/>
      <c r="W39" s="208"/>
      <c r="X39" s="208"/>
      <c r="Y39" s="208"/>
      <c r="Z39" s="208"/>
      <c r="AA39" s="208"/>
      <c r="AB39" s="208"/>
      <c r="AC39" s="208"/>
      <c r="AD39" s="208"/>
      <c r="AE39" s="209"/>
      <c r="BT39" s="207"/>
      <c r="BU39" s="208"/>
      <c r="BV39" s="208"/>
      <c r="BW39" s="208"/>
      <c r="BX39" s="208"/>
      <c r="BY39" s="208"/>
      <c r="BZ39" s="208"/>
      <c r="CA39" s="208"/>
      <c r="CB39" s="208"/>
      <c r="CC39" s="209"/>
      <c r="CD39" s="26"/>
    </row>
    <row r="40" spans="1:82">
      <c r="A40" s="26"/>
      <c r="V40" s="207"/>
      <c r="W40" s="208"/>
      <c r="X40" s="208"/>
      <c r="Y40" s="208"/>
      <c r="Z40" s="208"/>
      <c r="AA40" s="208"/>
      <c r="AB40" s="208"/>
      <c r="AC40" s="208"/>
      <c r="AD40" s="208"/>
      <c r="AE40" s="209"/>
      <c r="BT40" s="207"/>
      <c r="BU40" s="208"/>
      <c r="BV40" s="208"/>
      <c r="BW40" s="208"/>
      <c r="BX40" s="208"/>
      <c r="BY40" s="208"/>
      <c r="BZ40" s="208"/>
      <c r="CA40" s="208"/>
      <c r="CB40" s="208"/>
      <c r="CC40" s="209"/>
      <c r="CD40" s="26"/>
    </row>
    <row r="41" spans="1:82" ht="12" thickBot="1">
      <c r="A41" s="26"/>
      <c r="V41" s="210"/>
      <c r="W41" s="211"/>
      <c r="X41" s="211"/>
      <c r="Y41" s="211"/>
      <c r="Z41" s="211"/>
      <c r="AA41" s="211"/>
      <c r="AB41" s="211"/>
      <c r="AC41" s="211"/>
      <c r="AD41" s="211"/>
      <c r="AE41" s="212"/>
      <c r="BT41" s="210"/>
      <c r="BU41" s="211"/>
      <c r="BV41" s="211"/>
      <c r="BW41" s="211"/>
      <c r="BX41" s="211"/>
      <c r="BY41" s="211"/>
      <c r="BZ41" s="211"/>
      <c r="CA41" s="211"/>
      <c r="CB41" s="211"/>
      <c r="CC41" s="212"/>
      <c r="CD41" s="26"/>
    </row>
    <row r="42" spans="1:82" ht="12" customHeight="1">
      <c r="A42" s="26"/>
      <c r="AZ42" s="204" t="s">
        <v>475</v>
      </c>
      <c r="BA42" s="205"/>
      <c r="BB42" s="205"/>
      <c r="BC42" s="205"/>
      <c r="BD42" s="205"/>
      <c r="BE42" s="205"/>
      <c r="BF42" s="205"/>
      <c r="BG42" s="205"/>
      <c r="BH42" s="205"/>
      <c r="BI42" s="206"/>
      <c r="CD42" s="26"/>
    </row>
    <row r="43" spans="1:82">
      <c r="A43" s="26"/>
      <c r="AZ43" s="207"/>
      <c r="BA43" s="208"/>
      <c r="BB43" s="208"/>
      <c r="BC43" s="208"/>
      <c r="BD43" s="208"/>
      <c r="BE43" s="208"/>
      <c r="BF43" s="208"/>
      <c r="BG43" s="208"/>
      <c r="BH43" s="208"/>
      <c r="BI43" s="209"/>
      <c r="CD43" s="26"/>
    </row>
    <row r="44" spans="1:82" ht="12" customHeight="1">
      <c r="A44" s="26"/>
      <c r="AZ44" s="207"/>
      <c r="BA44" s="208"/>
      <c r="BB44" s="208"/>
      <c r="BC44" s="208"/>
      <c r="BD44" s="208"/>
      <c r="BE44" s="208"/>
      <c r="BF44" s="208"/>
      <c r="BG44" s="208"/>
      <c r="BH44" s="208"/>
      <c r="BI44" s="209"/>
      <c r="CD44" s="26"/>
    </row>
    <row r="45" spans="1:82" ht="12" customHeight="1">
      <c r="A45" s="26"/>
      <c r="AZ45" s="207"/>
      <c r="BA45" s="208"/>
      <c r="BB45" s="208"/>
      <c r="BC45" s="208"/>
      <c r="BD45" s="208"/>
      <c r="BE45" s="208"/>
      <c r="BF45" s="208"/>
      <c r="BG45" s="208"/>
      <c r="BH45" s="208"/>
      <c r="BI45" s="209"/>
      <c r="CD45" s="26"/>
    </row>
    <row r="46" spans="1:82">
      <c r="A46" s="26"/>
      <c r="AZ46" s="207"/>
      <c r="BA46" s="208"/>
      <c r="BB46" s="208"/>
      <c r="BC46" s="208"/>
      <c r="BD46" s="208"/>
      <c r="BE46" s="208"/>
      <c r="BF46" s="208"/>
      <c r="BG46" s="208"/>
      <c r="BH46" s="208"/>
      <c r="BI46" s="209"/>
      <c r="CD46" s="26"/>
    </row>
    <row r="47" spans="1:82">
      <c r="A47" s="26"/>
      <c r="AZ47" s="207"/>
      <c r="BA47" s="208"/>
      <c r="BB47" s="208"/>
      <c r="BC47" s="208"/>
      <c r="BD47" s="208"/>
      <c r="BE47" s="208"/>
      <c r="BF47" s="208"/>
      <c r="BG47" s="208"/>
      <c r="BH47" s="208"/>
      <c r="BI47" s="209"/>
      <c r="CD47" s="26"/>
    </row>
    <row r="48" spans="1:82">
      <c r="A48" s="26"/>
      <c r="AZ48" s="207"/>
      <c r="BA48" s="208"/>
      <c r="BB48" s="208"/>
      <c r="BC48" s="208"/>
      <c r="BD48" s="208"/>
      <c r="BE48" s="208"/>
      <c r="BF48" s="208"/>
      <c r="BG48" s="208"/>
      <c r="BH48" s="208"/>
      <c r="BI48" s="209"/>
      <c r="CD48" s="26"/>
    </row>
    <row r="49" spans="1:82">
      <c r="A49" s="26"/>
      <c r="AZ49" s="207"/>
      <c r="BA49" s="208"/>
      <c r="BB49" s="208"/>
      <c r="BC49" s="208"/>
      <c r="BD49" s="208"/>
      <c r="BE49" s="208"/>
      <c r="BF49" s="208"/>
      <c r="BG49" s="208"/>
      <c r="BH49" s="208"/>
      <c r="BI49" s="209"/>
      <c r="CD49" s="26"/>
    </row>
    <row r="50" spans="1:82">
      <c r="A50" s="26"/>
      <c r="AZ50" s="207"/>
      <c r="BA50" s="208"/>
      <c r="BB50" s="208"/>
      <c r="BC50" s="208"/>
      <c r="BD50" s="208"/>
      <c r="BE50" s="208"/>
      <c r="BF50" s="208"/>
      <c r="BG50" s="208"/>
      <c r="BH50" s="208"/>
      <c r="BI50" s="209"/>
      <c r="CD50" s="26"/>
    </row>
    <row r="51" spans="1:82" ht="12" thickBot="1">
      <c r="A51" s="27"/>
      <c r="AZ51" s="210"/>
      <c r="BA51" s="211"/>
      <c r="BB51" s="211"/>
      <c r="BC51" s="211"/>
      <c r="BD51" s="211"/>
      <c r="BE51" s="211"/>
      <c r="BF51" s="211"/>
      <c r="BG51" s="211"/>
      <c r="BH51" s="211"/>
      <c r="BI51" s="212"/>
      <c r="CD51" s="27"/>
    </row>
    <row r="52" spans="1:82" ht="12.75" thickTop="1" thickBot="1">
      <c r="B52" s="49" t="s">
        <v>33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1"/>
      <c r="AF52" s="49" t="s">
        <v>34</v>
      </c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1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52">
        <v>42079</v>
      </c>
      <c r="BU52" s="53"/>
      <c r="BV52" s="53"/>
      <c r="BW52" s="53"/>
      <c r="BX52" s="53"/>
      <c r="BY52" s="53"/>
      <c r="BZ52" s="53"/>
      <c r="CA52" s="53"/>
      <c r="CB52" s="53"/>
      <c r="CC52" s="54"/>
    </row>
    <row r="53" spans="1:82" ht="12.75" thickTop="1" thickBot="1">
      <c r="B53" s="55" t="s">
        <v>35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7"/>
      <c r="AP53" s="58" t="s">
        <v>3</v>
      </c>
      <c r="AQ53" s="58"/>
      <c r="AR53" s="58"/>
      <c r="AS53" s="58"/>
      <c r="AT53" s="58"/>
      <c r="AU53" s="58"/>
      <c r="AV53" s="58"/>
      <c r="AW53" s="58"/>
      <c r="AX53" s="58"/>
      <c r="AY53" s="58"/>
      <c r="AZ53" s="59" t="str">
        <f>IFERROR(IF(VLOOKUP(AP53,TracteurRétro.Satisfaction,2,FALSE)="J","-",VLOOKUP(AP53,TracteurRétro.Satisfaction,2,FALSE)),"")</f>
        <v/>
      </c>
      <c r="BA53" s="59"/>
      <c r="BB53" s="59"/>
      <c r="BC53" s="59"/>
      <c r="BD53" s="59"/>
      <c r="BE53" s="58" t="s">
        <v>12</v>
      </c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60" t="str">
        <f>IFERROR(IF(VLOOKUP(BE53,Moissonneuse.Satisfaction,2,FALSE)="Emp","-",VLOOKUP(BE53,Moissonneuse.Satisfaction,2,FALSE)),"")</f>
        <v/>
      </c>
      <c r="BZ53" s="60"/>
      <c r="CA53" s="60"/>
      <c r="CB53" s="60"/>
      <c r="CC53" s="60"/>
    </row>
    <row r="57" spans="1:82" ht="12" customHeight="1"/>
    <row r="62" spans="1:82" ht="12" customHeight="1"/>
    <row r="64" spans="1:82" ht="12" customHeight="1"/>
    <row r="68" ht="12" customHeight="1"/>
    <row r="69" ht="12" customHeight="1"/>
    <row r="74" ht="12" customHeight="1"/>
    <row r="87" ht="11.25" customHeight="1"/>
  </sheetData>
  <mergeCells count="21">
    <mergeCell ref="B52:AE52"/>
    <mergeCell ref="AF52:BI52"/>
    <mergeCell ref="BT52:CC52"/>
    <mergeCell ref="B53:AO53"/>
    <mergeCell ref="AP53:AY53"/>
    <mergeCell ref="AZ53:BD53"/>
    <mergeCell ref="BE53:BX53"/>
    <mergeCell ref="BY53:CC53"/>
    <mergeCell ref="BT1:CC1"/>
    <mergeCell ref="BT2:CC11"/>
    <mergeCell ref="BT12:CC21"/>
    <mergeCell ref="BT22:CC31"/>
    <mergeCell ref="BT32:CC41"/>
    <mergeCell ref="V32:AE41"/>
    <mergeCell ref="BJ22:BS31"/>
    <mergeCell ref="AZ42:BI51"/>
    <mergeCell ref="AZ22:BI31"/>
    <mergeCell ref="B1:AE1"/>
    <mergeCell ref="AF1:AI1"/>
    <mergeCell ref="AJ1:BE1"/>
    <mergeCell ref="BF1:BI1"/>
  </mergeCells>
  <dataValidations count="5">
    <dataValidation type="list" allowBlank="1" showInputMessage="1" showErrorMessage="1" sqref="AP53">
      <formula1>TracteurRétro</formula1>
    </dataValidation>
    <dataValidation type="list" allowBlank="1" showInputMessage="1" showErrorMessage="1" sqref="BE53">
      <formula1>Moisonneuse</formula1>
    </dataValidation>
    <dataValidation type="list" allowBlank="1" showInputMessage="1" showErrorMessage="1" sqref="B52:C52">
      <formula1>Portail</formula1>
    </dataValidation>
    <dataValidation type="list" allowBlank="1" showInputMessage="1" showErrorMessage="1" sqref="AF52">
      <formula1>Barrière</formula1>
    </dataValidation>
    <dataValidation type="list" allowBlank="1" showInputMessage="1" showErrorMessage="1" sqref="B1:C1">
      <formula1>Fermes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88"/>
  <sheetViews>
    <sheetView topLeftCell="B16" zoomScale="80" zoomScaleNormal="80" workbookViewId="0">
      <selection activeCell="V22" sqref="V22:AE31"/>
    </sheetView>
  </sheetViews>
  <sheetFormatPr baseColWidth="10" defaultColWidth="12" defaultRowHeight="11.25"/>
  <cols>
    <col min="1" max="52" width="2.83203125" style="41" customWidth="1"/>
    <col min="53" max="53" width="1.83203125" style="41" customWidth="1"/>
    <col min="54" max="16384" width="12" style="41"/>
  </cols>
  <sheetData>
    <row r="1" spans="1:52" ht="17.25" thickTop="1" thickBot="1">
      <c r="A1" s="35"/>
      <c r="B1" s="190" t="s">
        <v>461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193" t="e">
        <f>#REF!</f>
        <v>#REF!</v>
      </c>
      <c r="W1" s="194"/>
      <c r="X1" s="194"/>
      <c r="Y1" s="195"/>
      <c r="Z1" s="196" t="s">
        <v>1</v>
      </c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8" t="e">
        <f>#REF!</f>
        <v>#REF!</v>
      </c>
      <c r="AW1" s="199"/>
      <c r="AX1" s="199"/>
      <c r="AY1" s="200"/>
      <c r="AZ1" s="34"/>
    </row>
    <row r="2" spans="1:52" ht="12" customHeight="1" thickTop="1">
      <c r="A2" s="26"/>
      <c r="AZ2" s="26"/>
    </row>
    <row r="3" spans="1:52" ht="12" customHeight="1">
      <c r="A3" s="26"/>
      <c r="AZ3" s="26"/>
    </row>
    <row r="4" spans="1:52" ht="12" customHeight="1">
      <c r="A4" s="26"/>
      <c r="AZ4" s="26"/>
    </row>
    <row r="5" spans="1:52">
      <c r="A5" s="26"/>
      <c r="AZ5" s="26"/>
    </row>
    <row r="6" spans="1:52" ht="12" customHeight="1">
      <c r="A6" s="26"/>
      <c r="AZ6" s="26"/>
    </row>
    <row r="7" spans="1:52">
      <c r="A7" s="26"/>
      <c r="AZ7" s="26"/>
    </row>
    <row r="8" spans="1:52" ht="12" customHeight="1">
      <c r="A8" s="26"/>
      <c r="AZ8" s="26"/>
    </row>
    <row r="9" spans="1:52" ht="12" customHeight="1">
      <c r="A9" s="26"/>
      <c r="AZ9" s="26"/>
    </row>
    <row r="10" spans="1:52" ht="12" customHeight="1">
      <c r="A10" s="26"/>
      <c r="AZ10" s="26"/>
    </row>
    <row r="11" spans="1:52" ht="12" customHeight="1" thickBot="1">
      <c r="A11" s="27"/>
      <c r="AZ11" s="27"/>
    </row>
    <row r="12" spans="1:52" ht="12.75" customHeight="1" thickTop="1">
      <c r="A12" s="26"/>
      <c r="B12" s="204" t="s">
        <v>470</v>
      </c>
      <c r="C12" s="205"/>
      <c r="D12" s="205"/>
      <c r="E12" s="205"/>
      <c r="F12" s="205"/>
      <c r="G12" s="205"/>
      <c r="H12" s="205"/>
      <c r="I12" s="205"/>
      <c r="J12" s="205"/>
      <c r="K12" s="206"/>
      <c r="AZ12" s="26"/>
    </row>
    <row r="13" spans="1:52" ht="12" customHeight="1">
      <c r="A13" s="26"/>
      <c r="B13" s="207"/>
      <c r="C13" s="208"/>
      <c r="D13" s="208"/>
      <c r="E13" s="208"/>
      <c r="F13" s="208"/>
      <c r="G13" s="208"/>
      <c r="H13" s="208"/>
      <c r="I13" s="208"/>
      <c r="J13" s="208"/>
      <c r="K13" s="209"/>
      <c r="AZ13" s="26"/>
    </row>
    <row r="14" spans="1:52" ht="12" customHeight="1">
      <c r="A14" s="26"/>
      <c r="B14" s="207"/>
      <c r="C14" s="208"/>
      <c r="D14" s="208"/>
      <c r="E14" s="208"/>
      <c r="F14" s="208"/>
      <c r="G14" s="208"/>
      <c r="H14" s="208"/>
      <c r="I14" s="208"/>
      <c r="J14" s="208"/>
      <c r="K14" s="209"/>
      <c r="AZ14" s="26"/>
    </row>
    <row r="15" spans="1:52" ht="12" customHeight="1">
      <c r="A15" s="26"/>
      <c r="B15" s="207"/>
      <c r="C15" s="208"/>
      <c r="D15" s="208"/>
      <c r="E15" s="208"/>
      <c r="F15" s="208"/>
      <c r="G15" s="208"/>
      <c r="H15" s="208"/>
      <c r="I15" s="208"/>
      <c r="J15" s="208"/>
      <c r="K15" s="209"/>
      <c r="AZ15" s="26"/>
    </row>
    <row r="16" spans="1:52" ht="12" customHeight="1">
      <c r="A16" s="26"/>
      <c r="B16" s="207"/>
      <c r="C16" s="208"/>
      <c r="D16" s="208"/>
      <c r="E16" s="208"/>
      <c r="F16" s="208"/>
      <c r="G16" s="208"/>
      <c r="H16" s="208"/>
      <c r="I16" s="208"/>
      <c r="J16" s="208"/>
      <c r="K16" s="209"/>
      <c r="AZ16" s="26"/>
    </row>
    <row r="17" spans="1:52" ht="12" customHeight="1">
      <c r="A17" s="26"/>
      <c r="B17" s="207"/>
      <c r="C17" s="208"/>
      <c r="D17" s="208"/>
      <c r="E17" s="208"/>
      <c r="F17" s="208"/>
      <c r="G17" s="208"/>
      <c r="H17" s="208"/>
      <c r="I17" s="208"/>
      <c r="J17" s="208"/>
      <c r="K17" s="209"/>
      <c r="AZ17" s="26"/>
    </row>
    <row r="18" spans="1:52" ht="12" customHeight="1">
      <c r="A18" s="26"/>
      <c r="B18" s="207"/>
      <c r="C18" s="208"/>
      <c r="D18" s="208"/>
      <c r="E18" s="208"/>
      <c r="F18" s="208"/>
      <c r="G18" s="208"/>
      <c r="H18" s="208"/>
      <c r="I18" s="208"/>
      <c r="J18" s="208"/>
      <c r="K18" s="209"/>
      <c r="AZ18" s="26"/>
    </row>
    <row r="19" spans="1:52" ht="11.25" customHeight="1">
      <c r="A19" s="26"/>
      <c r="B19" s="207"/>
      <c r="C19" s="208"/>
      <c r="D19" s="208"/>
      <c r="E19" s="208"/>
      <c r="F19" s="208"/>
      <c r="G19" s="208"/>
      <c r="H19" s="208"/>
      <c r="I19" s="208"/>
      <c r="J19" s="208"/>
      <c r="K19" s="209"/>
      <c r="AZ19" s="26"/>
    </row>
    <row r="20" spans="1:52" ht="12" customHeight="1">
      <c r="A20" s="26"/>
      <c r="B20" s="207"/>
      <c r="C20" s="208"/>
      <c r="D20" s="208"/>
      <c r="E20" s="208"/>
      <c r="F20" s="208"/>
      <c r="G20" s="208"/>
      <c r="H20" s="208"/>
      <c r="I20" s="208"/>
      <c r="J20" s="208"/>
      <c r="K20" s="209"/>
      <c r="AZ20" s="26"/>
    </row>
    <row r="21" spans="1:52" ht="12" thickBot="1">
      <c r="A21" s="43"/>
      <c r="B21" s="210"/>
      <c r="C21" s="211"/>
      <c r="D21" s="211"/>
      <c r="E21" s="211"/>
      <c r="F21" s="211"/>
      <c r="G21" s="211"/>
      <c r="H21" s="211"/>
      <c r="I21" s="211"/>
      <c r="J21" s="211"/>
      <c r="K21" s="212"/>
      <c r="AZ21" s="27"/>
    </row>
    <row r="22" spans="1:52" ht="12.75" customHeight="1" thickTop="1">
      <c r="A22" s="26"/>
      <c r="V22" s="204" t="s">
        <v>472</v>
      </c>
      <c r="W22" s="205"/>
      <c r="X22" s="205"/>
      <c r="Y22" s="205"/>
      <c r="Z22" s="205"/>
      <c r="AA22" s="205"/>
      <c r="AB22" s="205"/>
      <c r="AC22" s="205"/>
      <c r="AD22" s="205"/>
      <c r="AE22" s="206"/>
      <c r="AZ22" s="26"/>
    </row>
    <row r="23" spans="1:52" ht="12" customHeight="1">
      <c r="A23" s="26"/>
      <c r="V23" s="207"/>
      <c r="W23" s="208"/>
      <c r="X23" s="208"/>
      <c r="Y23" s="208"/>
      <c r="Z23" s="208"/>
      <c r="AA23" s="208"/>
      <c r="AB23" s="208"/>
      <c r="AC23" s="208"/>
      <c r="AD23" s="208"/>
      <c r="AE23" s="209"/>
      <c r="AZ23" s="26"/>
    </row>
    <row r="24" spans="1:52" ht="12" customHeight="1">
      <c r="A24" s="26"/>
      <c r="V24" s="207"/>
      <c r="W24" s="208"/>
      <c r="X24" s="208"/>
      <c r="Y24" s="208"/>
      <c r="Z24" s="208"/>
      <c r="AA24" s="208"/>
      <c r="AB24" s="208"/>
      <c r="AC24" s="208"/>
      <c r="AD24" s="208"/>
      <c r="AE24" s="209"/>
      <c r="AZ24" s="26"/>
    </row>
    <row r="25" spans="1:52" ht="12" customHeight="1">
      <c r="A25" s="26"/>
      <c r="V25" s="207"/>
      <c r="W25" s="208"/>
      <c r="X25" s="208"/>
      <c r="Y25" s="208"/>
      <c r="Z25" s="208"/>
      <c r="AA25" s="208"/>
      <c r="AB25" s="208"/>
      <c r="AC25" s="208"/>
      <c r="AD25" s="208"/>
      <c r="AE25" s="209"/>
      <c r="AZ25" s="26"/>
    </row>
    <row r="26" spans="1:52" ht="11.25" customHeight="1">
      <c r="A26" s="26"/>
      <c r="V26" s="207"/>
      <c r="W26" s="208"/>
      <c r="X26" s="208"/>
      <c r="Y26" s="208"/>
      <c r="Z26" s="208"/>
      <c r="AA26" s="208"/>
      <c r="AB26" s="208"/>
      <c r="AC26" s="208"/>
      <c r="AD26" s="208"/>
      <c r="AE26" s="209"/>
      <c r="AZ26" s="26"/>
    </row>
    <row r="27" spans="1:52" ht="12" customHeight="1">
      <c r="A27" s="26"/>
      <c r="V27" s="207"/>
      <c r="W27" s="208"/>
      <c r="X27" s="208"/>
      <c r="Y27" s="208"/>
      <c r="Z27" s="208"/>
      <c r="AA27" s="208"/>
      <c r="AB27" s="208"/>
      <c r="AC27" s="208"/>
      <c r="AD27" s="208"/>
      <c r="AE27" s="209"/>
      <c r="AZ27" s="26"/>
    </row>
    <row r="28" spans="1:52" ht="12" customHeight="1">
      <c r="A28" s="26"/>
      <c r="V28" s="207"/>
      <c r="W28" s="208"/>
      <c r="X28" s="208"/>
      <c r="Y28" s="208"/>
      <c r="Z28" s="208"/>
      <c r="AA28" s="208"/>
      <c r="AB28" s="208"/>
      <c r="AC28" s="208"/>
      <c r="AD28" s="208"/>
      <c r="AE28" s="209"/>
      <c r="AZ28" s="26"/>
    </row>
    <row r="29" spans="1:52" ht="12" customHeight="1">
      <c r="A29" s="26"/>
      <c r="V29" s="207"/>
      <c r="W29" s="208"/>
      <c r="X29" s="208"/>
      <c r="Y29" s="208"/>
      <c r="Z29" s="208"/>
      <c r="AA29" s="208"/>
      <c r="AB29" s="208"/>
      <c r="AC29" s="208"/>
      <c r="AD29" s="208"/>
      <c r="AE29" s="209"/>
      <c r="AZ29" s="26"/>
    </row>
    <row r="30" spans="1:52" ht="12" customHeight="1">
      <c r="A30" s="26"/>
      <c r="V30" s="207"/>
      <c r="W30" s="208"/>
      <c r="X30" s="208"/>
      <c r="Y30" s="208"/>
      <c r="Z30" s="208"/>
      <c r="AA30" s="208"/>
      <c r="AB30" s="208"/>
      <c r="AC30" s="208"/>
      <c r="AD30" s="208"/>
      <c r="AE30" s="209"/>
      <c r="AZ30" s="26"/>
    </row>
    <row r="31" spans="1:52" ht="12" customHeight="1" thickBot="1">
      <c r="A31" s="27"/>
      <c r="V31" s="210"/>
      <c r="W31" s="211"/>
      <c r="X31" s="211"/>
      <c r="Y31" s="211"/>
      <c r="Z31" s="211"/>
      <c r="AA31" s="211"/>
      <c r="AB31" s="211"/>
      <c r="AC31" s="211"/>
      <c r="AD31" s="211"/>
      <c r="AE31" s="212"/>
      <c r="AZ31" s="27"/>
    </row>
    <row r="32" spans="1:52" ht="12" customHeight="1" thickTop="1">
      <c r="A32" s="26"/>
      <c r="AP32" s="204" t="s">
        <v>473</v>
      </c>
      <c r="AQ32" s="205"/>
      <c r="AR32" s="205"/>
      <c r="AS32" s="205"/>
      <c r="AT32" s="205"/>
      <c r="AU32" s="205"/>
      <c r="AV32" s="205"/>
      <c r="AW32" s="205"/>
      <c r="AX32" s="205"/>
      <c r="AY32" s="206"/>
      <c r="AZ32" s="26"/>
    </row>
    <row r="33" spans="1:52" ht="11.25" customHeight="1">
      <c r="A33" s="26"/>
      <c r="AP33" s="207"/>
      <c r="AQ33" s="208"/>
      <c r="AR33" s="208"/>
      <c r="AS33" s="208"/>
      <c r="AT33" s="208"/>
      <c r="AU33" s="208"/>
      <c r="AV33" s="208"/>
      <c r="AW33" s="208"/>
      <c r="AX33" s="208"/>
      <c r="AY33" s="209"/>
      <c r="AZ33" s="26"/>
    </row>
    <row r="34" spans="1:52" ht="12" customHeight="1">
      <c r="A34" s="26"/>
      <c r="AP34" s="207"/>
      <c r="AQ34" s="208"/>
      <c r="AR34" s="208"/>
      <c r="AS34" s="208"/>
      <c r="AT34" s="208"/>
      <c r="AU34" s="208"/>
      <c r="AV34" s="208"/>
      <c r="AW34" s="208"/>
      <c r="AX34" s="208"/>
      <c r="AY34" s="209"/>
      <c r="AZ34" s="26"/>
    </row>
    <row r="35" spans="1:52" ht="12" customHeight="1">
      <c r="A35" s="26"/>
      <c r="AP35" s="207"/>
      <c r="AQ35" s="208"/>
      <c r="AR35" s="208"/>
      <c r="AS35" s="208"/>
      <c r="AT35" s="208"/>
      <c r="AU35" s="208"/>
      <c r="AV35" s="208"/>
      <c r="AW35" s="208"/>
      <c r="AX35" s="208"/>
      <c r="AY35" s="209"/>
      <c r="AZ35" s="26"/>
    </row>
    <row r="36" spans="1:52" ht="12" customHeight="1">
      <c r="A36" s="26"/>
      <c r="AP36" s="207"/>
      <c r="AQ36" s="208"/>
      <c r="AR36" s="208"/>
      <c r="AS36" s="208"/>
      <c r="AT36" s="208"/>
      <c r="AU36" s="208"/>
      <c r="AV36" s="208"/>
      <c r="AW36" s="208"/>
      <c r="AX36" s="208"/>
      <c r="AY36" s="209"/>
      <c r="AZ36" s="26"/>
    </row>
    <row r="37" spans="1:52" ht="12" customHeight="1">
      <c r="A37" s="26"/>
      <c r="AP37" s="207"/>
      <c r="AQ37" s="208"/>
      <c r="AR37" s="208"/>
      <c r="AS37" s="208"/>
      <c r="AT37" s="208"/>
      <c r="AU37" s="208"/>
      <c r="AV37" s="208"/>
      <c r="AW37" s="208"/>
      <c r="AX37" s="208"/>
      <c r="AY37" s="209"/>
      <c r="AZ37" s="26"/>
    </row>
    <row r="38" spans="1:52" ht="12" customHeight="1">
      <c r="A38" s="26"/>
      <c r="AP38" s="207"/>
      <c r="AQ38" s="208"/>
      <c r="AR38" s="208"/>
      <c r="AS38" s="208"/>
      <c r="AT38" s="208"/>
      <c r="AU38" s="208"/>
      <c r="AV38" s="208"/>
      <c r="AW38" s="208"/>
      <c r="AX38" s="208"/>
      <c r="AY38" s="209"/>
      <c r="AZ38" s="26"/>
    </row>
    <row r="39" spans="1:52">
      <c r="A39" s="26"/>
      <c r="AP39" s="207"/>
      <c r="AQ39" s="208"/>
      <c r="AR39" s="208"/>
      <c r="AS39" s="208"/>
      <c r="AT39" s="208"/>
      <c r="AU39" s="208"/>
      <c r="AV39" s="208"/>
      <c r="AW39" s="208"/>
      <c r="AX39" s="208"/>
      <c r="AY39" s="209"/>
      <c r="AZ39" s="26"/>
    </row>
    <row r="40" spans="1:52">
      <c r="A40" s="26"/>
      <c r="AP40" s="207"/>
      <c r="AQ40" s="208"/>
      <c r="AR40" s="208"/>
      <c r="AS40" s="208"/>
      <c r="AT40" s="208"/>
      <c r="AU40" s="208"/>
      <c r="AV40" s="208"/>
      <c r="AW40" s="208"/>
      <c r="AX40" s="208"/>
      <c r="AY40" s="209"/>
      <c r="AZ40" s="26"/>
    </row>
    <row r="41" spans="1:52" ht="12" thickBot="1">
      <c r="A41" s="27"/>
      <c r="AP41" s="210"/>
      <c r="AQ41" s="211"/>
      <c r="AR41" s="211"/>
      <c r="AS41" s="211"/>
      <c r="AT41" s="211"/>
      <c r="AU41" s="211"/>
      <c r="AV41" s="211"/>
      <c r="AW41" s="211"/>
      <c r="AX41" s="211"/>
      <c r="AY41" s="212"/>
      <c r="AZ41" s="27"/>
    </row>
    <row r="42" spans="1:52" ht="12" customHeight="1" thickTop="1">
      <c r="A42" s="26"/>
      <c r="B42" s="204" t="s">
        <v>471</v>
      </c>
      <c r="C42" s="205"/>
      <c r="D42" s="205"/>
      <c r="E42" s="205"/>
      <c r="F42" s="205"/>
      <c r="G42" s="205"/>
      <c r="H42" s="205"/>
      <c r="I42" s="205"/>
      <c r="J42" s="205"/>
      <c r="K42" s="206"/>
      <c r="AZ42" s="26"/>
    </row>
    <row r="43" spans="1:52" ht="12" customHeight="1">
      <c r="A43" s="26"/>
      <c r="B43" s="207"/>
      <c r="C43" s="208"/>
      <c r="D43" s="208"/>
      <c r="E43" s="208"/>
      <c r="F43" s="208"/>
      <c r="G43" s="208"/>
      <c r="H43" s="208"/>
      <c r="I43" s="208"/>
      <c r="J43" s="208"/>
      <c r="K43" s="209"/>
      <c r="AZ43" s="26"/>
    </row>
    <row r="44" spans="1:52">
      <c r="A44" s="26"/>
      <c r="B44" s="207"/>
      <c r="C44" s="208"/>
      <c r="D44" s="208"/>
      <c r="E44" s="208"/>
      <c r="F44" s="208"/>
      <c r="G44" s="208"/>
      <c r="H44" s="208"/>
      <c r="I44" s="208"/>
      <c r="J44" s="208"/>
      <c r="K44" s="209"/>
      <c r="AZ44" s="26"/>
    </row>
    <row r="45" spans="1:52">
      <c r="A45" s="26"/>
      <c r="B45" s="207"/>
      <c r="C45" s="208"/>
      <c r="D45" s="208"/>
      <c r="E45" s="208"/>
      <c r="F45" s="208"/>
      <c r="G45" s="208"/>
      <c r="H45" s="208"/>
      <c r="I45" s="208"/>
      <c r="J45" s="208"/>
      <c r="K45" s="209"/>
      <c r="AZ45" s="26"/>
    </row>
    <row r="46" spans="1:52">
      <c r="A46" s="26"/>
      <c r="B46" s="207"/>
      <c r="C46" s="208"/>
      <c r="D46" s="208"/>
      <c r="E46" s="208"/>
      <c r="F46" s="208"/>
      <c r="G46" s="208"/>
      <c r="H46" s="208"/>
      <c r="I46" s="208"/>
      <c r="J46" s="208"/>
      <c r="K46" s="209"/>
      <c r="AZ46" s="26"/>
    </row>
    <row r="47" spans="1:52">
      <c r="A47" s="26"/>
      <c r="B47" s="207"/>
      <c r="C47" s="208"/>
      <c r="D47" s="208"/>
      <c r="E47" s="208"/>
      <c r="F47" s="208"/>
      <c r="G47" s="208"/>
      <c r="H47" s="208"/>
      <c r="I47" s="208"/>
      <c r="J47" s="208"/>
      <c r="K47" s="209"/>
      <c r="AZ47" s="26"/>
    </row>
    <row r="48" spans="1:52" ht="12" customHeight="1">
      <c r="A48" s="26"/>
      <c r="B48" s="207"/>
      <c r="C48" s="208"/>
      <c r="D48" s="208"/>
      <c r="E48" s="208"/>
      <c r="F48" s="208"/>
      <c r="G48" s="208"/>
      <c r="H48" s="208"/>
      <c r="I48" s="208"/>
      <c r="J48" s="208"/>
      <c r="K48" s="209"/>
      <c r="AZ48" s="26"/>
    </row>
    <row r="49" spans="1:52">
      <c r="A49" s="26"/>
      <c r="B49" s="207"/>
      <c r="C49" s="208"/>
      <c r="D49" s="208"/>
      <c r="E49" s="208"/>
      <c r="F49" s="208"/>
      <c r="G49" s="208"/>
      <c r="H49" s="208"/>
      <c r="I49" s="208"/>
      <c r="J49" s="208"/>
      <c r="K49" s="209"/>
      <c r="AZ49" s="26"/>
    </row>
    <row r="50" spans="1:52" ht="12" customHeight="1">
      <c r="A50" s="26"/>
      <c r="B50" s="207"/>
      <c r="C50" s="208"/>
      <c r="D50" s="208"/>
      <c r="E50" s="208"/>
      <c r="F50" s="208"/>
      <c r="G50" s="208"/>
      <c r="H50" s="208"/>
      <c r="I50" s="208"/>
      <c r="J50" s="208"/>
      <c r="K50" s="209"/>
      <c r="AZ50" s="26"/>
    </row>
    <row r="51" spans="1:52" ht="12" thickBot="1">
      <c r="A51" s="26"/>
      <c r="B51" s="210"/>
      <c r="C51" s="211"/>
      <c r="D51" s="211"/>
      <c r="E51" s="211"/>
      <c r="F51" s="211"/>
      <c r="G51" s="211"/>
      <c r="H51" s="211"/>
      <c r="I51" s="211"/>
      <c r="J51" s="211"/>
      <c r="K51" s="212"/>
      <c r="AZ51" s="26"/>
    </row>
    <row r="52" spans="1:52" ht="12.75" thickTop="1" thickBot="1">
      <c r="B52" s="49" t="s">
        <v>33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9" t="s">
        <v>34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1"/>
    </row>
    <row r="53" spans="1:52" ht="12.75" thickTop="1" thickBot="1">
      <c r="B53" s="55" t="s">
        <v>35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  <c r="AF53" s="58" t="s">
        <v>3</v>
      </c>
      <c r="AG53" s="58"/>
      <c r="AH53" s="58"/>
      <c r="AI53" s="58"/>
      <c r="AJ53" s="58"/>
      <c r="AK53" s="58"/>
      <c r="AL53" s="58"/>
      <c r="AM53" s="58"/>
      <c r="AN53" s="58"/>
      <c r="AO53" s="58"/>
      <c r="AP53" s="59" t="str">
        <f>IFERROR(IF(VLOOKUP(AF53,TracteurRétro.Satisfaction,2,FALSE)="J","-",VLOOKUP(AF53,TracteurRétro.Satisfaction,2,FALSE)),"")</f>
        <v/>
      </c>
      <c r="AQ53" s="59"/>
      <c r="AR53" s="59"/>
      <c r="AS53" s="59"/>
      <c r="AT53" s="59"/>
      <c r="AU53" s="58" t="s">
        <v>12</v>
      </c>
      <c r="AV53" s="58"/>
      <c r="AW53" s="58"/>
      <c r="AX53" s="58"/>
      <c r="AY53" s="58"/>
    </row>
    <row r="56" spans="1:52" ht="12" customHeight="1"/>
    <row r="58" spans="1:52" ht="11.25" customHeight="1"/>
    <row r="60" spans="1:52" ht="12" customHeight="1"/>
    <row r="62" spans="1:52" ht="12" customHeight="1"/>
    <row r="64" spans="1:5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61" ht="12" customHeight="1"/>
    <row r="134" spans="1:61" ht="12" customHeight="1"/>
    <row r="135" spans="1:61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61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1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61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61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</row>
    <row r="140" spans="1:61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61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1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61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61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</row>
    <row r="145" spans="1:61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61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</row>
    <row r="147" spans="1:61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61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61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</row>
    <row r="150" spans="1:61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83" spans="1:61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</row>
    <row r="184" spans="1:61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</row>
    <row r="185" spans="1:61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</row>
    <row r="186" spans="1:61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</row>
    <row r="187" spans="1:61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</row>
    <row r="188" spans="1:61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</row>
  </sheetData>
  <mergeCells count="14">
    <mergeCell ref="B53:AE53"/>
    <mergeCell ref="AF53:AO53"/>
    <mergeCell ref="AP53:AT53"/>
    <mergeCell ref="AU53:AY53"/>
    <mergeCell ref="B1:U1"/>
    <mergeCell ref="V1:Y1"/>
    <mergeCell ref="Z1:AU1"/>
    <mergeCell ref="AV1:AY1"/>
    <mergeCell ref="B42:K51"/>
    <mergeCell ref="AP32:AY41"/>
    <mergeCell ref="V22:AE31"/>
    <mergeCell ref="B12:K21"/>
    <mergeCell ref="B52:U52"/>
    <mergeCell ref="V52:AY52"/>
  </mergeCells>
  <dataValidations count="5">
    <dataValidation type="list" allowBlank="1" showInputMessage="1" showErrorMessage="1" sqref="V52">
      <formula1>Barrière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B5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88"/>
  <sheetViews>
    <sheetView zoomScale="80" zoomScaleNormal="80" workbookViewId="0">
      <selection activeCell="AT14" sqref="AT14"/>
    </sheetView>
  </sheetViews>
  <sheetFormatPr baseColWidth="10" defaultColWidth="12" defaultRowHeight="11.25"/>
  <cols>
    <col min="1" max="92" width="2.83203125" style="41" customWidth="1"/>
    <col min="93" max="93" width="1.83203125" style="41" customWidth="1"/>
    <col min="94" max="16384" width="12" style="41"/>
  </cols>
  <sheetData>
    <row r="1" spans="1:92" ht="17.25" thickTop="1" thickBot="1">
      <c r="A1" s="35"/>
      <c r="B1" s="190" t="s">
        <v>29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193" t="e">
        <f>#REF!</f>
        <v>#REF!</v>
      </c>
      <c r="W1" s="194"/>
      <c r="X1" s="194"/>
      <c r="Y1" s="195"/>
      <c r="Z1" s="196" t="s">
        <v>1</v>
      </c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8" t="e">
        <f>#REF!</f>
        <v>#REF!</v>
      </c>
      <c r="AW1" s="199"/>
      <c r="AX1" s="199"/>
      <c r="AY1" s="200"/>
      <c r="AZ1" s="201" t="s">
        <v>2</v>
      </c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34"/>
    </row>
    <row r="2" spans="1:92" ht="12" customHeight="1" thickTop="1">
      <c r="A2" s="26"/>
      <c r="CN2" s="26"/>
    </row>
    <row r="3" spans="1:92" ht="12" customHeight="1">
      <c r="A3" s="26"/>
      <c r="CN3" s="26"/>
    </row>
    <row r="4" spans="1:92" ht="12" customHeight="1">
      <c r="A4" s="26"/>
      <c r="CN4" s="26"/>
    </row>
    <row r="5" spans="1:92">
      <c r="A5" s="26"/>
      <c r="CN5" s="26"/>
    </row>
    <row r="6" spans="1:92" ht="12" customHeight="1">
      <c r="A6" s="26"/>
      <c r="CN6" s="26"/>
    </row>
    <row r="7" spans="1:92">
      <c r="A7" s="26"/>
      <c r="CN7" s="26"/>
    </row>
    <row r="8" spans="1:92" ht="12" customHeight="1">
      <c r="A8" s="26"/>
      <c r="CN8" s="26"/>
    </row>
    <row r="9" spans="1:92" ht="12" customHeight="1">
      <c r="A9" s="26"/>
      <c r="CN9" s="26"/>
    </row>
    <row r="10" spans="1:92" ht="12" customHeight="1">
      <c r="A10" s="26"/>
      <c r="CN10" s="26"/>
    </row>
    <row r="11" spans="1:92" ht="12" customHeight="1" thickBot="1">
      <c r="A11" s="27"/>
      <c r="CN11" s="27"/>
    </row>
    <row r="12" spans="1:92" ht="12.75" customHeight="1" thickTop="1">
      <c r="A12" s="26"/>
      <c r="CN12" s="26"/>
    </row>
    <row r="13" spans="1:92" ht="12" customHeight="1">
      <c r="A13" s="26"/>
      <c r="CN13" s="26"/>
    </row>
    <row r="14" spans="1:92" ht="12" customHeight="1">
      <c r="A14" s="26"/>
      <c r="CN14" s="26"/>
    </row>
    <row r="15" spans="1:92" ht="12" customHeight="1">
      <c r="A15" s="26"/>
      <c r="CN15" s="26"/>
    </row>
    <row r="16" spans="1:92" ht="12" customHeight="1">
      <c r="A16" s="26"/>
      <c r="CN16" s="26"/>
    </row>
    <row r="17" spans="1:92" ht="12" customHeight="1">
      <c r="A17" s="26"/>
      <c r="CN17" s="26"/>
    </row>
    <row r="18" spans="1:92" ht="12" customHeight="1">
      <c r="A18" s="26"/>
      <c r="CN18" s="26"/>
    </row>
    <row r="19" spans="1:92" ht="11.25" customHeight="1">
      <c r="A19" s="26"/>
      <c r="CN19" s="26"/>
    </row>
    <row r="20" spans="1:92" ht="12" customHeight="1">
      <c r="A20" s="26"/>
      <c r="CN20" s="26"/>
    </row>
    <row r="21" spans="1:92" ht="12" thickBot="1">
      <c r="A21" s="27"/>
      <c r="CN21" s="27"/>
    </row>
    <row r="22" spans="1:92" ht="12.75" customHeight="1" thickTop="1">
      <c r="A22" s="26"/>
      <c r="CN22" s="26"/>
    </row>
    <row r="23" spans="1:92" ht="12" customHeight="1">
      <c r="A23" s="26"/>
      <c r="CN23" s="26"/>
    </row>
    <row r="24" spans="1:92" ht="12" customHeight="1">
      <c r="A24" s="26"/>
      <c r="CN24" s="26"/>
    </row>
    <row r="25" spans="1:92" ht="12" customHeight="1">
      <c r="A25" s="26"/>
      <c r="CN25" s="26"/>
    </row>
    <row r="26" spans="1:92" ht="11.25" customHeight="1">
      <c r="A26" s="26"/>
      <c r="CN26" s="26"/>
    </row>
    <row r="27" spans="1:92" ht="12" customHeight="1">
      <c r="A27" s="26"/>
      <c r="CN27" s="26"/>
    </row>
    <row r="28" spans="1:92" ht="12" customHeight="1">
      <c r="A28" s="26"/>
      <c r="CN28" s="26"/>
    </row>
    <row r="29" spans="1:92" ht="12" customHeight="1">
      <c r="A29" s="26"/>
      <c r="CN29" s="26"/>
    </row>
    <row r="30" spans="1:92" ht="12" customHeight="1">
      <c r="A30" s="26"/>
      <c r="CN30" s="26"/>
    </row>
    <row r="31" spans="1:92" ht="12" customHeight="1" thickBot="1">
      <c r="A31" s="27"/>
      <c r="CN31" s="27"/>
    </row>
    <row r="32" spans="1:92" ht="12" customHeight="1" thickTop="1">
      <c r="A32" s="26"/>
      <c r="CN32" s="26"/>
    </row>
    <row r="33" spans="1:92" ht="11.25" customHeight="1">
      <c r="A33" s="26"/>
      <c r="CN33" s="26"/>
    </row>
    <row r="34" spans="1:92" ht="12" customHeight="1">
      <c r="A34" s="26"/>
      <c r="CN34" s="26"/>
    </row>
    <row r="35" spans="1:92" ht="12" customHeight="1">
      <c r="A35" s="26"/>
      <c r="CN35" s="26"/>
    </row>
    <row r="36" spans="1:92" ht="12" customHeight="1">
      <c r="A36" s="26"/>
      <c r="CN36" s="26"/>
    </row>
    <row r="37" spans="1:92" ht="12" customHeight="1">
      <c r="A37" s="26"/>
      <c r="CN37" s="26"/>
    </row>
    <row r="38" spans="1:92" ht="12" customHeight="1">
      <c r="A38" s="26"/>
      <c r="CN38" s="26"/>
    </row>
    <row r="39" spans="1:92">
      <c r="A39" s="26"/>
      <c r="CN39" s="26"/>
    </row>
    <row r="40" spans="1:92">
      <c r="A40" s="26"/>
      <c r="CN40" s="26"/>
    </row>
    <row r="41" spans="1:92" ht="12" thickBot="1">
      <c r="A41" s="27"/>
      <c r="CN41" s="27"/>
    </row>
    <row r="42" spans="1:92" ht="12" customHeight="1" thickTop="1" thickBot="1">
      <c r="A42" s="26"/>
      <c r="B42" s="528" t="s">
        <v>309</v>
      </c>
      <c r="C42" s="529"/>
      <c r="D42" s="529"/>
      <c r="E42" s="529"/>
      <c r="F42" s="529"/>
      <c r="G42" s="529"/>
      <c r="H42" s="529"/>
      <c r="I42" s="529"/>
      <c r="J42" s="529"/>
      <c r="K42" s="530"/>
      <c r="L42" s="528" t="s">
        <v>309</v>
      </c>
      <c r="M42" s="529"/>
      <c r="N42" s="529"/>
      <c r="O42" s="529"/>
      <c r="P42" s="529"/>
      <c r="Q42" s="529"/>
      <c r="R42" s="529"/>
      <c r="S42" s="529"/>
      <c r="T42" s="529"/>
      <c r="U42" s="530"/>
      <c r="V42" s="528" t="s">
        <v>309</v>
      </c>
      <c r="W42" s="529"/>
      <c r="X42" s="529"/>
      <c r="Y42" s="529"/>
      <c r="Z42" s="529"/>
      <c r="AA42" s="529"/>
      <c r="AB42" s="529"/>
      <c r="AC42" s="529"/>
      <c r="AD42" s="529"/>
      <c r="AE42" s="530"/>
      <c r="AF42" s="528" t="s">
        <v>309</v>
      </c>
      <c r="AG42" s="529"/>
      <c r="AH42" s="529"/>
      <c r="AI42" s="529"/>
      <c r="AJ42" s="529"/>
      <c r="AK42" s="529"/>
      <c r="AL42" s="529"/>
      <c r="AM42" s="529"/>
      <c r="AN42" s="529"/>
      <c r="AO42" s="530"/>
      <c r="AP42" s="528" t="s">
        <v>309</v>
      </c>
      <c r="AQ42" s="529"/>
      <c r="AR42" s="529"/>
      <c r="AS42" s="529"/>
      <c r="AT42" s="529"/>
      <c r="AU42" s="529"/>
      <c r="AV42" s="529"/>
      <c r="AW42" s="529"/>
      <c r="AX42" s="529"/>
      <c r="AY42" s="530"/>
      <c r="CN42" s="26"/>
    </row>
    <row r="43" spans="1:92" ht="12" customHeight="1" thickBot="1">
      <c r="A43" s="26"/>
      <c r="B43" s="529"/>
      <c r="C43" s="531"/>
      <c r="D43" s="531"/>
      <c r="E43" s="531"/>
      <c r="F43" s="531"/>
      <c r="G43" s="531"/>
      <c r="H43" s="531"/>
      <c r="I43" s="531"/>
      <c r="J43" s="531"/>
      <c r="K43" s="532"/>
      <c r="L43" s="529"/>
      <c r="M43" s="531"/>
      <c r="N43" s="531"/>
      <c r="O43" s="531"/>
      <c r="P43" s="531"/>
      <c r="Q43" s="531"/>
      <c r="R43" s="531"/>
      <c r="S43" s="531"/>
      <c r="T43" s="531"/>
      <c r="U43" s="532"/>
      <c r="V43" s="529"/>
      <c r="W43" s="531"/>
      <c r="X43" s="531"/>
      <c r="Y43" s="531"/>
      <c r="Z43" s="531"/>
      <c r="AA43" s="531"/>
      <c r="AB43" s="531"/>
      <c r="AC43" s="531"/>
      <c r="AD43" s="531"/>
      <c r="AE43" s="532"/>
      <c r="AF43" s="529"/>
      <c r="AG43" s="531"/>
      <c r="AH43" s="531"/>
      <c r="AI43" s="531"/>
      <c r="AJ43" s="531"/>
      <c r="AK43" s="531"/>
      <c r="AL43" s="531"/>
      <c r="AM43" s="531"/>
      <c r="AN43" s="531"/>
      <c r="AO43" s="532"/>
      <c r="AP43" s="529"/>
      <c r="AQ43" s="531"/>
      <c r="AR43" s="531"/>
      <c r="AS43" s="531"/>
      <c r="AT43" s="531"/>
      <c r="AU43" s="531"/>
      <c r="AV43" s="531"/>
      <c r="AW43" s="531"/>
      <c r="AX43" s="531"/>
      <c r="AY43" s="532"/>
      <c r="CN43" s="26"/>
    </row>
    <row r="44" spans="1:92" ht="12" thickBot="1">
      <c r="A44" s="26"/>
      <c r="B44" s="529"/>
      <c r="C44" s="531"/>
      <c r="D44" s="531"/>
      <c r="E44" s="531"/>
      <c r="F44" s="531"/>
      <c r="G44" s="531"/>
      <c r="H44" s="531"/>
      <c r="I44" s="531"/>
      <c r="J44" s="531"/>
      <c r="K44" s="532"/>
      <c r="L44" s="529"/>
      <c r="M44" s="531"/>
      <c r="N44" s="531"/>
      <c r="O44" s="531"/>
      <c r="P44" s="531"/>
      <c r="Q44" s="531"/>
      <c r="R44" s="531"/>
      <c r="S44" s="531"/>
      <c r="T44" s="531"/>
      <c r="U44" s="532"/>
      <c r="V44" s="529"/>
      <c r="W44" s="531"/>
      <c r="X44" s="531"/>
      <c r="Y44" s="531"/>
      <c r="Z44" s="531"/>
      <c r="AA44" s="531"/>
      <c r="AB44" s="531"/>
      <c r="AC44" s="531"/>
      <c r="AD44" s="531"/>
      <c r="AE44" s="532"/>
      <c r="AF44" s="529"/>
      <c r="AG44" s="531"/>
      <c r="AH44" s="531"/>
      <c r="AI44" s="531"/>
      <c r="AJ44" s="531"/>
      <c r="AK44" s="531"/>
      <c r="AL44" s="531"/>
      <c r="AM44" s="531"/>
      <c r="AN44" s="531"/>
      <c r="AO44" s="532"/>
      <c r="AP44" s="529"/>
      <c r="AQ44" s="531"/>
      <c r="AR44" s="531"/>
      <c r="AS44" s="531"/>
      <c r="AT44" s="531"/>
      <c r="AU44" s="531"/>
      <c r="AV44" s="531"/>
      <c r="AW44" s="531"/>
      <c r="AX44" s="531"/>
      <c r="AY44" s="532"/>
      <c r="CN44" s="26"/>
    </row>
    <row r="45" spans="1:92" ht="12" thickBot="1">
      <c r="A45" s="26"/>
      <c r="B45" s="529"/>
      <c r="C45" s="531"/>
      <c r="D45" s="531"/>
      <c r="E45" s="531"/>
      <c r="F45" s="531"/>
      <c r="G45" s="531"/>
      <c r="H45" s="531"/>
      <c r="I45" s="531"/>
      <c r="J45" s="531"/>
      <c r="K45" s="532"/>
      <c r="L45" s="529"/>
      <c r="M45" s="531"/>
      <c r="N45" s="531"/>
      <c r="O45" s="531"/>
      <c r="P45" s="531"/>
      <c r="Q45" s="531"/>
      <c r="R45" s="531"/>
      <c r="S45" s="531"/>
      <c r="T45" s="531"/>
      <c r="U45" s="532"/>
      <c r="V45" s="529"/>
      <c r="W45" s="531"/>
      <c r="X45" s="531"/>
      <c r="Y45" s="531"/>
      <c r="Z45" s="531"/>
      <c r="AA45" s="531"/>
      <c r="AB45" s="531"/>
      <c r="AC45" s="531"/>
      <c r="AD45" s="531"/>
      <c r="AE45" s="532"/>
      <c r="AF45" s="529"/>
      <c r="AG45" s="531"/>
      <c r="AH45" s="531"/>
      <c r="AI45" s="531"/>
      <c r="AJ45" s="531"/>
      <c r="AK45" s="531"/>
      <c r="AL45" s="531"/>
      <c r="AM45" s="531"/>
      <c r="AN45" s="531"/>
      <c r="AO45" s="532"/>
      <c r="AP45" s="529"/>
      <c r="AQ45" s="531"/>
      <c r="AR45" s="531"/>
      <c r="AS45" s="531"/>
      <c r="AT45" s="531"/>
      <c r="AU45" s="531"/>
      <c r="AV45" s="531"/>
      <c r="AW45" s="531"/>
      <c r="AX45" s="531"/>
      <c r="AY45" s="532"/>
      <c r="CN45" s="26"/>
    </row>
    <row r="46" spans="1:92" ht="12" thickBot="1">
      <c r="A46" s="26"/>
      <c r="B46" s="529"/>
      <c r="C46" s="531"/>
      <c r="D46" s="531"/>
      <c r="E46" s="531"/>
      <c r="F46" s="531"/>
      <c r="G46" s="531"/>
      <c r="H46" s="531"/>
      <c r="I46" s="531"/>
      <c r="J46" s="531"/>
      <c r="K46" s="532"/>
      <c r="L46" s="529"/>
      <c r="M46" s="531"/>
      <c r="N46" s="531"/>
      <c r="O46" s="531"/>
      <c r="P46" s="531"/>
      <c r="Q46" s="531"/>
      <c r="R46" s="531"/>
      <c r="S46" s="531"/>
      <c r="T46" s="531"/>
      <c r="U46" s="532"/>
      <c r="V46" s="529"/>
      <c r="W46" s="531"/>
      <c r="X46" s="531"/>
      <c r="Y46" s="531"/>
      <c r="Z46" s="531"/>
      <c r="AA46" s="531"/>
      <c r="AB46" s="531"/>
      <c r="AC46" s="531"/>
      <c r="AD46" s="531"/>
      <c r="AE46" s="532"/>
      <c r="AF46" s="529"/>
      <c r="AG46" s="531"/>
      <c r="AH46" s="531"/>
      <c r="AI46" s="531"/>
      <c r="AJ46" s="531"/>
      <c r="AK46" s="531"/>
      <c r="AL46" s="531"/>
      <c r="AM46" s="531"/>
      <c r="AN46" s="531"/>
      <c r="AO46" s="532"/>
      <c r="AP46" s="529"/>
      <c r="AQ46" s="531"/>
      <c r="AR46" s="531"/>
      <c r="AS46" s="531"/>
      <c r="AT46" s="531"/>
      <c r="AU46" s="531"/>
      <c r="AV46" s="531"/>
      <c r="AW46" s="531"/>
      <c r="AX46" s="531"/>
      <c r="AY46" s="532"/>
      <c r="CN46" s="26"/>
    </row>
    <row r="47" spans="1:92" ht="12" thickBot="1">
      <c r="A47" s="26"/>
      <c r="B47" s="529"/>
      <c r="C47" s="531"/>
      <c r="D47" s="531"/>
      <c r="E47" s="531"/>
      <c r="F47" s="531"/>
      <c r="G47" s="531"/>
      <c r="H47" s="531"/>
      <c r="I47" s="531"/>
      <c r="J47" s="531"/>
      <c r="K47" s="532"/>
      <c r="L47" s="529"/>
      <c r="M47" s="531"/>
      <c r="N47" s="531"/>
      <c r="O47" s="531"/>
      <c r="P47" s="531"/>
      <c r="Q47" s="531"/>
      <c r="R47" s="531"/>
      <c r="S47" s="531"/>
      <c r="T47" s="531"/>
      <c r="U47" s="532"/>
      <c r="V47" s="529"/>
      <c r="W47" s="531"/>
      <c r="X47" s="531"/>
      <c r="Y47" s="531"/>
      <c r="Z47" s="531"/>
      <c r="AA47" s="531"/>
      <c r="AB47" s="531"/>
      <c r="AC47" s="531"/>
      <c r="AD47" s="531"/>
      <c r="AE47" s="532"/>
      <c r="AF47" s="529"/>
      <c r="AG47" s="531"/>
      <c r="AH47" s="531"/>
      <c r="AI47" s="531"/>
      <c r="AJ47" s="531"/>
      <c r="AK47" s="531"/>
      <c r="AL47" s="531"/>
      <c r="AM47" s="531"/>
      <c r="AN47" s="531"/>
      <c r="AO47" s="532"/>
      <c r="AP47" s="529"/>
      <c r="AQ47" s="531"/>
      <c r="AR47" s="531"/>
      <c r="AS47" s="531"/>
      <c r="AT47" s="531"/>
      <c r="AU47" s="531"/>
      <c r="AV47" s="531"/>
      <c r="AW47" s="531"/>
      <c r="AX47" s="531"/>
      <c r="AY47" s="532"/>
      <c r="CN47" s="26"/>
    </row>
    <row r="48" spans="1:92" ht="12" customHeight="1" thickBot="1">
      <c r="A48" s="26"/>
      <c r="B48" s="529"/>
      <c r="C48" s="531"/>
      <c r="D48" s="531"/>
      <c r="E48" s="531"/>
      <c r="F48" s="531"/>
      <c r="G48" s="531"/>
      <c r="H48" s="531"/>
      <c r="I48" s="531"/>
      <c r="J48" s="531"/>
      <c r="K48" s="532"/>
      <c r="L48" s="529"/>
      <c r="M48" s="531"/>
      <c r="N48" s="531"/>
      <c r="O48" s="531"/>
      <c r="P48" s="531"/>
      <c r="Q48" s="531"/>
      <c r="R48" s="531"/>
      <c r="S48" s="531"/>
      <c r="T48" s="531"/>
      <c r="U48" s="532"/>
      <c r="V48" s="529"/>
      <c r="W48" s="531"/>
      <c r="X48" s="531"/>
      <c r="Y48" s="531"/>
      <c r="Z48" s="531"/>
      <c r="AA48" s="531"/>
      <c r="AB48" s="531"/>
      <c r="AC48" s="531"/>
      <c r="AD48" s="531"/>
      <c r="AE48" s="532"/>
      <c r="AF48" s="529"/>
      <c r="AG48" s="531"/>
      <c r="AH48" s="531"/>
      <c r="AI48" s="531"/>
      <c r="AJ48" s="531"/>
      <c r="AK48" s="531"/>
      <c r="AL48" s="531"/>
      <c r="AM48" s="531"/>
      <c r="AN48" s="531"/>
      <c r="AO48" s="532"/>
      <c r="AP48" s="529"/>
      <c r="AQ48" s="531"/>
      <c r="AR48" s="531"/>
      <c r="AS48" s="531"/>
      <c r="AT48" s="531"/>
      <c r="AU48" s="531"/>
      <c r="AV48" s="531"/>
      <c r="AW48" s="531"/>
      <c r="AX48" s="531"/>
      <c r="AY48" s="532"/>
      <c r="CN48" s="26"/>
    </row>
    <row r="49" spans="1:92" ht="12" thickBot="1">
      <c r="A49" s="26"/>
      <c r="B49" s="529"/>
      <c r="C49" s="531"/>
      <c r="D49" s="531"/>
      <c r="E49" s="531"/>
      <c r="F49" s="531"/>
      <c r="G49" s="531"/>
      <c r="H49" s="531"/>
      <c r="I49" s="531"/>
      <c r="J49" s="531"/>
      <c r="K49" s="532"/>
      <c r="L49" s="529"/>
      <c r="M49" s="531"/>
      <c r="N49" s="531"/>
      <c r="O49" s="531"/>
      <c r="P49" s="531"/>
      <c r="Q49" s="531"/>
      <c r="R49" s="531"/>
      <c r="S49" s="531"/>
      <c r="T49" s="531"/>
      <c r="U49" s="532"/>
      <c r="V49" s="529"/>
      <c r="W49" s="531"/>
      <c r="X49" s="531"/>
      <c r="Y49" s="531"/>
      <c r="Z49" s="531"/>
      <c r="AA49" s="531"/>
      <c r="AB49" s="531"/>
      <c r="AC49" s="531"/>
      <c r="AD49" s="531"/>
      <c r="AE49" s="532"/>
      <c r="AF49" s="529"/>
      <c r="AG49" s="531"/>
      <c r="AH49" s="531"/>
      <c r="AI49" s="531"/>
      <c r="AJ49" s="531"/>
      <c r="AK49" s="531"/>
      <c r="AL49" s="531"/>
      <c r="AM49" s="531"/>
      <c r="AN49" s="531"/>
      <c r="AO49" s="532"/>
      <c r="AP49" s="529"/>
      <c r="AQ49" s="531"/>
      <c r="AR49" s="531"/>
      <c r="AS49" s="531"/>
      <c r="AT49" s="531"/>
      <c r="AU49" s="531"/>
      <c r="AV49" s="531"/>
      <c r="AW49" s="531"/>
      <c r="AX49" s="531"/>
      <c r="AY49" s="532"/>
      <c r="CN49" s="26"/>
    </row>
    <row r="50" spans="1:92" ht="12" customHeight="1" thickBot="1">
      <c r="A50" s="26"/>
      <c r="B50" s="529"/>
      <c r="C50" s="531"/>
      <c r="D50" s="531"/>
      <c r="E50" s="531"/>
      <c r="F50" s="531"/>
      <c r="G50" s="531"/>
      <c r="H50" s="531"/>
      <c r="I50" s="531"/>
      <c r="J50" s="531"/>
      <c r="K50" s="532"/>
      <c r="L50" s="529"/>
      <c r="M50" s="531"/>
      <c r="N50" s="531"/>
      <c r="O50" s="531"/>
      <c r="P50" s="531"/>
      <c r="Q50" s="531"/>
      <c r="R50" s="531"/>
      <c r="S50" s="531"/>
      <c r="T50" s="531"/>
      <c r="U50" s="532"/>
      <c r="V50" s="529"/>
      <c r="W50" s="531"/>
      <c r="X50" s="531"/>
      <c r="Y50" s="531"/>
      <c r="Z50" s="531"/>
      <c r="AA50" s="531"/>
      <c r="AB50" s="531"/>
      <c r="AC50" s="531"/>
      <c r="AD50" s="531"/>
      <c r="AE50" s="532"/>
      <c r="AF50" s="529"/>
      <c r="AG50" s="531"/>
      <c r="AH50" s="531"/>
      <c r="AI50" s="531"/>
      <c r="AJ50" s="531"/>
      <c r="AK50" s="531"/>
      <c r="AL50" s="531"/>
      <c r="AM50" s="531"/>
      <c r="AN50" s="531"/>
      <c r="AO50" s="532"/>
      <c r="AP50" s="529"/>
      <c r="AQ50" s="531"/>
      <c r="AR50" s="531"/>
      <c r="AS50" s="531"/>
      <c r="AT50" s="531"/>
      <c r="AU50" s="531"/>
      <c r="AV50" s="531"/>
      <c r="AW50" s="531"/>
      <c r="AX50" s="531"/>
      <c r="AY50" s="532"/>
      <c r="CN50" s="26"/>
    </row>
    <row r="51" spans="1:92" ht="12" thickBot="1">
      <c r="A51" s="26"/>
      <c r="B51" s="530"/>
      <c r="C51" s="532"/>
      <c r="D51" s="532"/>
      <c r="E51" s="532"/>
      <c r="F51" s="532"/>
      <c r="G51" s="532"/>
      <c r="H51" s="532"/>
      <c r="I51" s="532"/>
      <c r="J51" s="532"/>
      <c r="K51" s="532"/>
      <c r="L51" s="530"/>
      <c r="M51" s="532"/>
      <c r="N51" s="532"/>
      <c r="O51" s="532"/>
      <c r="P51" s="532"/>
      <c r="Q51" s="532"/>
      <c r="R51" s="532"/>
      <c r="S51" s="532"/>
      <c r="T51" s="532"/>
      <c r="U51" s="532"/>
      <c r="V51" s="530"/>
      <c r="W51" s="532"/>
      <c r="X51" s="532"/>
      <c r="Y51" s="532"/>
      <c r="Z51" s="532"/>
      <c r="AA51" s="532"/>
      <c r="AB51" s="532"/>
      <c r="AC51" s="532"/>
      <c r="AD51" s="532"/>
      <c r="AE51" s="532"/>
      <c r="AF51" s="530"/>
      <c r="AG51" s="532"/>
      <c r="AH51" s="532"/>
      <c r="AI51" s="532"/>
      <c r="AJ51" s="532"/>
      <c r="AK51" s="532"/>
      <c r="AL51" s="532"/>
      <c r="AM51" s="532"/>
      <c r="AN51" s="532"/>
      <c r="AO51" s="532"/>
      <c r="AP51" s="530"/>
      <c r="AQ51" s="532"/>
      <c r="AR51" s="532"/>
      <c r="AS51" s="532"/>
      <c r="AT51" s="532"/>
      <c r="AU51" s="532"/>
      <c r="AV51" s="532"/>
      <c r="AW51" s="532"/>
      <c r="AX51" s="532"/>
      <c r="AY51" s="532"/>
      <c r="CN51" s="26"/>
    </row>
    <row r="52" spans="1:92" ht="12.75" thickTop="1" thickBot="1">
      <c r="B52" s="49" t="s">
        <v>33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1"/>
      <c r="V52" s="49" t="s">
        <v>34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1"/>
      <c r="AZ52" s="52">
        <v>42079</v>
      </c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</row>
    <row r="53" spans="1:92" ht="12.75" thickTop="1" thickBot="1">
      <c r="B53" s="55" t="s">
        <v>35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  <c r="AF53" s="58" t="s">
        <v>3</v>
      </c>
      <c r="AG53" s="58"/>
      <c r="AH53" s="58"/>
      <c r="AI53" s="58"/>
      <c r="AJ53" s="58"/>
      <c r="AK53" s="58"/>
      <c r="AL53" s="58"/>
      <c r="AM53" s="58"/>
      <c r="AN53" s="58"/>
      <c r="AO53" s="58"/>
      <c r="AP53" s="59" t="str">
        <f>IFERROR(IF(VLOOKUP(AF53,TracteurRétro.Satisfaction,2,FALSE)="J","-",VLOOKUP(AF53,TracteurRétro.Satisfaction,2,FALSE)),"")</f>
        <v/>
      </c>
      <c r="AQ53" s="59"/>
      <c r="AR53" s="59"/>
      <c r="AS53" s="59"/>
      <c r="AT53" s="59"/>
      <c r="AU53" s="58" t="s">
        <v>12</v>
      </c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60" t="str">
        <f>IFERROR(IF(VLOOKUP(AU53,Moissonneuse.Satisfaction,2,FALSE)="Emp","-",VLOOKUP(AU53,Moissonneuse.Satisfaction,2,FALSE)),"")</f>
        <v/>
      </c>
      <c r="CK53" s="60"/>
      <c r="CL53" s="60"/>
      <c r="CM53" s="60"/>
    </row>
    <row r="56" spans="1:92" ht="12" customHeight="1"/>
    <row r="58" spans="1:92" ht="11.25" customHeight="1"/>
    <row r="60" spans="1:92" ht="12" customHeight="1"/>
    <row r="62" spans="1:92" ht="12" customHeight="1"/>
    <row r="64" spans="1:92" ht="12" customHeight="1"/>
    <row r="68" ht="11.25" customHeight="1"/>
    <row r="69" ht="12" customHeight="1"/>
    <row r="75" ht="11.25" customHeight="1"/>
    <row r="80" ht="12" customHeight="1"/>
    <row r="85" ht="11.25" customHeight="1"/>
    <row r="90" ht="11.25" customHeight="1"/>
    <row r="95" ht="12" customHeight="1"/>
    <row r="99" ht="11.25" customHeight="1"/>
    <row r="103" ht="12" customHeight="1"/>
    <row r="107" ht="12" customHeight="1"/>
    <row r="110" ht="12" customHeight="1"/>
    <row r="113" ht="11.25" customHeight="1"/>
    <row r="117" ht="12" customHeight="1"/>
    <row r="122" ht="12" customHeight="1"/>
    <row r="124" ht="12" customHeight="1"/>
    <row r="128" ht="12" customHeight="1"/>
    <row r="129" spans="1:97" ht="12" customHeight="1"/>
    <row r="134" spans="1:97" ht="12" customHeight="1"/>
    <row r="135" spans="1:97" s="1" customForma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</row>
    <row r="136" spans="1:97" s="1" customForma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</row>
    <row r="137" spans="1:97" s="1" customForma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</row>
    <row r="138" spans="1:97" s="1" customForma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</row>
    <row r="139" spans="1:97" s="1" customForma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</row>
    <row r="140" spans="1:97" s="1" customForma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</row>
    <row r="141" spans="1:97" s="1" customForma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</row>
    <row r="142" spans="1:97" s="1" customForma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</row>
    <row r="143" spans="1:97" s="1" customForma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</row>
    <row r="144" spans="1:97" s="1" customForma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</row>
    <row r="145" spans="1:9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</row>
    <row r="146" spans="1:9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</row>
    <row r="147" spans="1:97" s="1" customFormat="1" ht="11.2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</row>
    <row r="148" spans="1:9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</row>
    <row r="149" spans="1:9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</row>
    <row r="150" spans="1:9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</row>
    <row r="183" spans="1:97" s="1" customForma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</row>
    <row r="184" spans="1:97" s="1" customForma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</row>
    <row r="185" spans="1:97" s="1" customForma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</row>
    <row r="186" spans="1:97" s="1" customForma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</row>
    <row r="187" spans="1:97" s="1" customForma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</row>
    <row r="188" spans="1:97" s="1" customForma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</row>
  </sheetData>
  <mergeCells count="18">
    <mergeCell ref="AP42:AY51"/>
    <mergeCell ref="L42:U51"/>
    <mergeCell ref="V42:AE51"/>
    <mergeCell ref="AF42:AO51"/>
    <mergeCell ref="B42:K51"/>
    <mergeCell ref="B1:U1"/>
    <mergeCell ref="V1:Y1"/>
    <mergeCell ref="Z1:AU1"/>
    <mergeCell ref="AV1:AY1"/>
    <mergeCell ref="AZ1:CM1"/>
    <mergeCell ref="B52:U52"/>
    <mergeCell ref="V52:AY52"/>
    <mergeCell ref="AZ52:CM52"/>
    <mergeCell ref="B53:AE53"/>
    <mergeCell ref="AF53:AO53"/>
    <mergeCell ref="AP53:AT53"/>
    <mergeCell ref="AU53:CI53"/>
    <mergeCell ref="CJ53:CM53"/>
  </mergeCells>
  <dataValidations count="5">
    <dataValidation type="list" allowBlank="1" showInputMessage="1" showErrorMessage="1" sqref="B52">
      <formula1>Portail</formula1>
    </dataValidation>
    <dataValidation type="list" allowBlank="1" showInputMessage="1" showErrorMessage="1" sqref="AF53">
      <formula1>TracteurRétro</formula1>
    </dataValidation>
    <dataValidation type="list" allowBlank="1" showInputMessage="1" showErrorMessage="1" sqref="AU53">
      <formula1>Moisonneuse</formula1>
    </dataValidation>
    <dataValidation type="list" allowBlank="1" showInputMessage="1" showErrorMessage="1" sqref="V52">
      <formula1>Barrière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208"/>
  <sheetViews>
    <sheetView zoomScale="80" zoomScaleNormal="80" workbookViewId="0">
      <selection activeCell="BL1" sqref="BL1:CV1048576"/>
    </sheetView>
  </sheetViews>
  <sheetFormatPr baseColWidth="10" defaultColWidth="12" defaultRowHeight="11.25"/>
  <cols>
    <col min="1" max="62" width="2.83203125" style="41" customWidth="1"/>
    <col min="63" max="63" width="1.83203125" style="41" customWidth="1"/>
    <col min="64" max="16384" width="12" style="41"/>
  </cols>
  <sheetData>
    <row r="1" spans="1:62" ht="17.25" thickTop="1" thickBot="1">
      <c r="A1" s="35"/>
      <c r="B1" s="190" t="s">
        <v>28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193" t="e">
        <f>#REF!</f>
        <v>#REF!</v>
      </c>
      <c r="W1" s="194"/>
      <c r="X1" s="194"/>
      <c r="Y1" s="195"/>
      <c r="Z1" s="196" t="s">
        <v>1</v>
      </c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8" t="e">
        <f>#REF!</f>
        <v>#REF!</v>
      </c>
      <c r="AW1" s="199"/>
      <c r="AX1" s="199"/>
      <c r="AY1" s="200"/>
      <c r="AZ1" s="201" t="s">
        <v>2</v>
      </c>
      <c r="BA1" s="202"/>
      <c r="BB1" s="202"/>
      <c r="BC1" s="202"/>
      <c r="BD1" s="202"/>
      <c r="BE1" s="202"/>
      <c r="BF1" s="202"/>
      <c r="BG1" s="202"/>
      <c r="BH1" s="202"/>
      <c r="BI1" s="203"/>
      <c r="BJ1" s="34"/>
    </row>
    <row r="2" spans="1:62" ht="12" customHeight="1" thickTop="1">
      <c r="A2" s="26"/>
      <c r="BJ2" s="26"/>
    </row>
    <row r="3" spans="1:62" ht="12" customHeight="1">
      <c r="A3" s="26"/>
      <c r="BJ3" s="26"/>
    </row>
    <row r="4" spans="1:62" ht="12" customHeight="1">
      <c r="A4" s="26"/>
      <c r="BJ4" s="26"/>
    </row>
    <row r="5" spans="1:62">
      <c r="A5" s="26"/>
      <c r="BJ5" s="26"/>
    </row>
    <row r="6" spans="1:62" ht="12" customHeight="1">
      <c r="A6" s="26"/>
      <c r="BJ6" s="26"/>
    </row>
    <row r="7" spans="1:62">
      <c r="A7" s="26"/>
      <c r="BJ7" s="26"/>
    </row>
    <row r="8" spans="1:62" ht="12" customHeight="1">
      <c r="A8" s="26"/>
      <c r="BJ8" s="26"/>
    </row>
    <row r="9" spans="1:62" ht="12" customHeight="1">
      <c r="A9" s="26"/>
      <c r="BJ9" s="26"/>
    </row>
    <row r="10" spans="1:62" ht="12" customHeight="1">
      <c r="A10" s="26"/>
      <c r="BJ10" s="26"/>
    </row>
    <row r="11" spans="1:62" ht="12" customHeight="1" thickBot="1">
      <c r="A11" s="27"/>
      <c r="BJ11" s="27"/>
    </row>
    <row r="12" spans="1:62" ht="12" thickTop="1">
      <c r="A12" s="26"/>
      <c r="BJ12" s="26"/>
    </row>
    <row r="13" spans="1:62" ht="12" customHeight="1">
      <c r="A13" s="26"/>
      <c r="BJ13" s="26"/>
    </row>
    <row r="14" spans="1:62" ht="12" customHeight="1">
      <c r="A14" s="26"/>
      <c r="BJ14" s="26"/>
    </row>
    <row r="15" spans="1:62" ht="12" customHeight="1">
      <c r="A15" s="26"/>
      <c r="BJ15" s="26"/>
    </row>
    <row r="16" spans="1:62" ht="12" customHeight="1">
      <c r="A16" s="26"/>
      <c r="BJ16" s="26"/>
    </row>
    <row r="17" spans="1:62" ht="12" customHeight="1">
      <c r="A17" s="26"/>
      <c r="BJ17" s="26"/>
    </row>
    <row r="18" spans="1:62" ht="12" customHeight="1">
      <c r="A18" s="26"/>
      <c r="BJ18" s="26"/>
    </row>
    <row r="19" spans="1:62" ht="11.25" customHeight="1">
      <c r="A19" s="26"/>
      <c r="BJ19" s="26"/>
    </row>
    <row r="20" spans="1:62" ht="12" customHeight="1">
      <c r="A20" s="26"/>
      <c r="BJ20" s="26"/>
    </row>
    <row r="21" spans="1:62" ht="12" thickBot="1">
      <c r="A21" s="27"/>
      <c r="BJ21" s="27"/>
    </row>
    <row r="22" spans="1:62" ht="12.75" customHeight="1" thickTop="1">
      <c r="A22" s="26"/>
      <c r="BJ22" s="26"/>
    </row>
    <row r="23" spans="1:62" ht="12" customHeight="1">
      <c r="A23" s="26"/>
      <c r="BJ23" s="26"/>
    </row>
    <row r="24" spans="1:62" ht="12" customHeight="1">
      <c r="A24" s="26"/>
      <c r="BJ24" s="26"/>
    </row>
    <row r="25" spans="1:62" ht="12" customHeight="1">
      <c r="A25" s="26"/>
      <c r="BJ25" s="26"/>
    </row>
    <row r="26" spans="1:62" ht="11.25" customHeight="1">
      <c r="A26" s="26"/>
      <c r="BJ26" s="26"/>
    </row>
    <row r="27" spans="1:62" ht="12" customHeight="1">
      <c r="A27" s="26"/>
      <c r="BJ27" s="26"/>
    </row>
    <row r="28" spans="1:62" ht="12" customHeight="1">
      <c r="A28" s="26"/>
      <c r="BJ28" s="26"/>
    </row>
    <row r="29" spans="1:62" ht="12" customHeight="1">
      <c r="A29" s="26"/>
      <c r="BJ29" s="26"/>
    </row>
    <row r="30" spans="1:62" ht="12" customHeight="1">
      <c r="A30" s="26"/>
      <c r="BJ30" s="26"/>
    </row>
    <row r="31" spans="1:62" ht="12" customHeight="1" thickBot="1">
      <c r="A31" s="27"/>
      <c r="BJ31" s="27"/>
    </row>
    <row r="32" spans="1:62" ht="12" customHeight="1" thickTop="1">
      <c r="A32" s="26"/>
      <c r="BJ32" s="26"/>
    </row>
    <row r="33" spans="1:62" ht="11.25" customHeight="1">
      <c r="A33" s="26"/>
      <c r="BJ33" s="26"/>
    </row>
    <row r="34" spans="1:62" ht="12" customHeight="1">
      <c r="A34" s="26"/>
      <c r="BJ34" s="26"/>
    </row>
    <row r="35" spans="1:62" ht="12" customHeight="1">
      <c r="A35" s="26"/>
      <c r="BJ35" s="26"/>
    </row>
    <row r="36" spans="1:62" ht="12" customHeight="1">
      <c r="A36" s="26"/>
      <c r="BJ36" s="26"/>
    </row>
    <row r="37" spans="1:62" ht="12" customHeight="1">
      <c r="A37" s="26"/>
      <c r="BJ37" s="26"/>
    </row>
    <row r="38" spans="1:62" ht="12" customHeight="1">
      <c r="A38" s="26"/>
      <c r="BJ38" s="26"/>
    </row>
    <row r="39" spans="1:62">
      <c r="A39" s="26"/>
      <c r="BJ39" s="26"/>
    </row>
    <row r="40" spans="1:62">
      <c r="A40" s="26"/>
      <c r="BJ40" s="26"/>
    </row>
    <row r="41" spans="1:62" ht="12" thickBot="1">
      <c r="A41" s="27"/>
      <c r="BJ41" s="27"/>
    </row>
    <row r="42" spans="1:62" ht="12" customHeight="1" thickTop="1">
      <c r="A42" s="26"/>
      <c r="BJ42" s="26"/>
    </row>
    <row r="43" spans="1:62" ht="12" customHeight="1">
      <c r="A43" s="26"/>
      <c r="BJ43" s="26"/>
    </row>
    <row r="44" spans="1:62">
      <c r="A44" s="26"/>
      <c r="BJ44" s="26"/>
    </row>
    <row r="45" spans="1:62">
      <c r="A45" s="26"/>
      <c r="BJ45" s="26"/>
    </row>
    <row r="46" spans="1:62">
      <c r="A46" s="26"/>
      <c r="BJ46" s="26"/>
    </row>
    <row r="47" spans="1:62">
      <c r="A47" s="26"/>
      <c r="BJ47" s="26"/>
    </row>
    <row r="48" spans="1:62" ht="12" customHeight="1">
      <c r="A48" s="26"/>
      <c r="BJ48" s="26"/>
    </row>
    <row r="49" spans="1:62">
      <c r="A49" s="26"/>
      <c r="BJ49" s="26"/>
    </row>
    <row r="50" spans="1:62" ht="12" customHeight="1">
      <c r="A50" s="26"/>
      <c r="BJ50" s="26"/>
    </row>
    <row r="51" spans="1:62">
      <c r="A51" s="26"/>
      <c r="BJ51" s="26"/>
    </row>
    <row r="52" spans="1:62">
      <c r="A52" s="26"/>
      <c r="BJ52" s="26"/>
    </row>
    <row r="53" spans="1:62" ht="12" customHeight="1">
      <c r="A53" s="26"/>
      <c r="BJ53" s="26"/>
    </row>
    <row r="54" spans="1:62" ht="12" customHeight="1">
      <c r="A54" s="26"/>
      <c r="BJ54" s="26"/>
    </row>
    <row r="55" spans="1:62" ht="12" customHeight="1">
      <c r="A55" s="26"/>
      <c r="BJ55" s="26"/>
    </row>
    <row r="56" spans="1:62" ht="12" customHeight="1">
      <c r="A56" s="26"/>
      <c r="BJ56" s="26"/>
    </row>
    <row r="57" spans="1:62" ht="12" customHeight="1">
      <c r="A57" s="26"/>
      <c r="BJ57" s="26"/>
    </row>
    <row r="58" spans="1:62" ht="12" customHeight="1">
      <c r="A58" s="26"/>
      <c r="BJ58" s="26"/>
    </row>
    <row r="59" spans="1:62" ht="12" customHeight="1">
      <c r="A59" s="26"/>
      <c r="BJ59" s="26"/>
    </row>
    <row r="60" spans="1:62" ht="12" customHeight="1">
      <c r="A60" s="26"/>
      <c r="BJ60" s="26"/>
    </row>
    <row r="61" spans="1:62" ht="12" customHeight="1">
      <c r="A61" s="26"/>
      <c r="BJ61" s="26"/>
    </row>
    <row r="62" spans="1:62">
      <c r="A62" s="26"/>
      <c r="BJ62" s="26"/>
    </row>
    <row r="63" spans="1:62" ht="12" customHeight="1">
      <c r="A63" s="26"/>
      <c r="BJ63" s="26"/>
    </row>
    <row r="64" spans="1:62" ht="12" customHeight="1">
      <c r="A64" s="26"/>
      <c r="BJ64" s="26"/>
    </row>
    <row r="65" spans="1:62" ht="12" customHeight="1">
      <c r="A65" s="26"/>
      <c r="BJ65" s="26"/>
    </row>
    <row r="66" spans="1:62">
      <c r="A66" s="26"/>
      <c r="BJ66" s="26"/>
    </row>
    <row r="67" spans="1:62" ht="12" customHeight="1">
      <c r="A67" s="26"/>
      <c r="BJ67" s="26"/>
    </row>
    <row r="68" spans="1:62" ht="12" customHeight="1">
      <c r="A68" s="26"/>
      <c r="BJ68" s="26"/>
    </row>
    <row r="69" spans="1:62">
      <c r="A69" s="26"/>
      <c r="BJ69" s="26"/>
    </row>
    <row r="70" spans="1:62">
      <c r="A70" s="26"/>
      <c r="BJ70" s="26"/>
    </row>
    <row r="71" spans="1:62" ht="12" thickBot="1">
      <c r="A71" s="27"/>
      <c r="BJ71" s="27"/>
    </row>
    <row r="72" spans="1:62" ht="12.75" thickTop="1" thickBot="1">
      <c r="B72" s="49" t="s">
        <v>33</v>
      </c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1"/>
      <c r="V72" s="49" t="s">
        <v>34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1"/>
      <c r="AZ72" s="52">
        <v>42079</v>
      </c>
      <c r="BA72" s="53"/>
      <c r="BB72" s="53"/>
      <c r="BC72" s="53"/>
      <c r="BD72" s="53"/>
      <c r="BE72" s="53"/>
      <c r="BF72" s="53"/>
      <c r="BG72" s="53"/>
      <c r="BH72" s="53"/>
      <c r="BI72" s="54"/>
    </row>
    <row r="73" spans="1:62" ht="12.75" thickTop="1" thickBot="1">
      <c r="B73" s="55" t="s">
        <v>35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7"/>
      <c r="AF73" s="58" t="s">
        <v>3</v>
      </c>
      <c r="AG73" s="58"/>
      <c r="AH73" s="58"/>
      <c r="AI73" s="58"/>
      <c r="AJ73" s="58"/>
      <c r="AK73" s="58"/>
      <c r="AL73" s="58"/>
      <c r="AM73" s="58"/>
      <c r="AN73" s="58"/>
      <c r="AO73" s="58"/>
      <c r="AP73" s="59" t="str">
        <f>IFERROR(IF(VLOOKUP(AF73,TracteurRétro.Satisfaction,2,FALSE)="J","-",VLOOKUP(AF73,TracteurRétro.Satisfaction,2,FALSE)),"")</f>
        <v/>
      </c>
      <c r="AQ73" s="59"/>
      <c r="AR73" s="59"/>
      <c r="AS73" s="59"/>
      <c r="AT73" s="59"/>
      <c r="AU73" s="58" t="s">
        <v>12</v>
      </c>
      <c r="AV73" s="58"/>
      <c r="AW73" s="58"/>
      <c r="AX73" s="58"/>
      <c r="AY73" s="58"/>
      <c r="AZ73" s="58"/>
      <c r="BA73" s="58"/>
      <c r="BB73" s="58"/>
      <c r="BC73" s="58"/>
      <c r="BD73" s="58"/>
      <c r="BE73" s="60" t="str">
        <f>IFERROR(IF(VLOOKUP(AU73,Moissonneuse.Satisfaction,2,FALSE)="Emp","-",VLOOKUP(AU73,Moissonneuse.Satisfaction,2,FALSE)),"")</f>
        <v/>
      </c>
      <c r="BF73" s="60"/>
      <c r="BG73" s="60"/>
      <c r="BH73" s="60"/>
      <c r="BI73" s="60"/>
    </row>
    <row r="76" spans="1:62" ht="12" customHeight="1"/>
    <row r="78" spans="1:62" ht="11.25" customHeight="1"/>
    <row r="80" spans="1:62" ht="12" customHeight="1"/>
    <row r="82" ht="12" customHeight="1"/>
    <row r="84" ht="12" customHeight="1"/>
    <row r="88" ht="11.25" customHeight="1"/>
    <row r="89" ht="12" customHeight="1"/>
    <row r="95" ht="11.25" customHeight="1"/>
    <row r="100" ht="12" customHeight="1"/>
    <row r="105" ht="11.25" customHeight="1"/>
    <row r="110" ht="11.25" customHeight="1"/>
    <row r="115" ht="12" customHeight="1"/>
    <row r="119" ht="11.25" customHeight="1"/>
    <row r="123" ht="12" customHeight="1"/>
    <row r="127" ht="12" customHeight="1"/>
    <row r="130" ht="12" customHeight="1"/>
    <row r="133" ht="11.25" customHeight="1"/>
    <row r="137" ht="12" customHeight="1"/>
    <row r="142" ht="12" customHeight="1"/>
    <row r="144" ht="12" customHeight="1"/>
    <row r="148" spans="1:69" ht="12" customHeight="1"/>
    <row r="149" spans="1:69" ht="12" customHeight="1"/>
    <row r="154" spans="1:69" ht="12" customHeight="1"/>
    <row r="155" spans="1:69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</row>
    <row r="156" spans="1:69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</row>
    <row r="157" spans="1:69" s="1" customForma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</row>
    <row r="158" spans="1:69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</row>
    <row r="159" spans="1:69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</row>
    <row r="160" spans="1:69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</row>
    <row r="161" spans="1:69" s="1" customForma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</row>
    <row r="162" spans="1:69" s="1" customForma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</row>
    <row r="163" spans="1:69" s="1" customForma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</row>
    <row r="164" spans="1:69" s="1" customForma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</row>
    <row r="165" spans="1:69" s="1" customForma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</row>
    <row r="166" spans="1:69" s="1" customForma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</row>
    <row r="167" spans="1:69" s="1" customFormat="1" ht="11.2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</row>
    <row r="168" spans="1:69" s="1" customForma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</row>
    <row r="169" spans="1:69" s="1" customForma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</row>
    <row r="170" spans="1:69" s="1" customForma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</row>
    <row r="203" spans="1:69" s="1" customForma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</row>
    <row r="204" spans="1:69" s="1" customForma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</row>
    <row r="205" spans="1:69" s="1" customForma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</row>
    <row r="206" spans="1:69" s="1" customForma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</row>
    <row r="207" spans="1:69" s="1" customForma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</row>
    <row r="208" spans="1:69" s="1" customForma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</row>
  </sheetData>
  <mergeCells count="13">
    <mergeCell ref="B72:U72"/>
    <mergeCell ref="V72:AY72"/>
    <mergeCell ref="AZ72:BI72"/>
    <mergeCell ref="B73:AE73"/>
    <mergeCell ref="AF73:AO73"/>
    <mergeCell ref="AP73:AT73"/>
    <mergeCell ref="AU73:BD73"/>
    <mergeCell ref="BE73:BI73"/>
    <mergeCell ref="B1:U1"/>
    <mergeCell ref="V1:Y1"/>
    <mergeCell ref="Z1:AU1"/>
    <mergeCell ref="AV1:AY1"/>
    <mergeCell ref="AZ1:BI1"/>
  </mergeCells>
  <dataValidations count="5">
    <dataValidation type="list" allowBlank="1" showInputMessage="1" showErrorMessage="1" sqref="V72">
      <formula1>Barrière</formula1>
    </dataValidation>
    <dataValidation type="list" allowBlank="1" showInputMessage="1" showErrorMessage="1" sqref="AU73">
      <formula1>Moisonneuse</formula1>
    </dataValidation>
    <dataValidation type="list" allowBlank="1" showInputMessage="1" showErrorMessage="1" sqref="AF73">
      <formula1>TracteurRétro</formula1>
    </dataValidation>
    <dataValidation type="list" allowBlank="1" showInputMessage="1" showErrorMessage="1" sqref="B72">
      <formula1>Portail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198"/>
  <sheetViews>
    <sheetView zoomScale="80" zoomScaleNormal="80" workbookViewId="0">
      <selection activeCell="BA21" sqref="BA21"/>
    </sheetView>
  </sheetViews>
  <sheetFormatPr baseColWidth="10" defaultColWidth="12" defaultRowHeight="11.25"/>
  <cols>
    <col min="1" max="72" width="2.83203125" style="41" customWidth="1"/>
    <col min="73" max="73" width="1.83203125" style="41" customWidth="1"/>
    <col min="74" max="16384" width="12" style="41"/>
  </cols>
  <sheetData>
    <row r="1" spans="1:72" ht="17.25" thickTop="1" thickBot="1">
      <c r="A1" s="35"/>
      <c r="B1" s="190" t="s">
        <v>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2"/>
      <c r="V1" s="193" t="e">
        <f>#REF!</f>
        <v>#REF!</v>
      </c>
      <c r="W1" s="194"/>
      <c r="X1" s="194"/>
      <c r="Y1" s="195"/>
      <c r="Z1" s="196" t="s">
        <v>1</v>
      </c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8" t="e">
        <f>#REF!</f>
        <v>#REF!</v>
      </c>
      <c r="AW1" s="199"/>
      <c r="AX1" s="199"/>
      <c r="AY1" s="200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201" t="s">
        <v>2</v>
      </c>
      <c r="BK1" s="202"/>
      <c r="BL1" s="202"/>
      <c r="BM1" s="202"/>
      <c r="BN1" s="202"/>
      <c r="BO1" s="202"/>
      <c r="BP1" s="202"/>
      <c r="BQ1" s="202"/>
      <c r="BR1" s="202"/>
      <c r="BS1" s="203"/>
      <c r="BT1" s="34"/>
    </row>
    <row r="2" spans="1:72" ht="12" customHeight="1" thickTop="1">
      <c r="A2" s="26"/>
      <c r="BT2" s="26"/>
    </row>
    <row r="3" spans="1:72" ht="12" customHeight="1">
      <c r="A3" s="26"/>
      <c r="BT3" s="26"/>
    </row>
    <row r="4" spans="1:72" ht="12" customHeight="1">
      <c r="A4" s="26"/>
      <c r="BT4" s="26"/>
    </row>
    <row r="5" spans="1:72">
      <c r="A5" s="26"/>
      <c r="BT5" s="26"/>
    </row>
    <row r="6" spans="1:72" ht="12" customHeight="1">
      <c r="A6" s="26"/>
      <c r="BT6" s="26"/>
    </row>
    <row r="7" spans="1:72">
      <c r="A7" s="26"/>
      <c r="BT7" s="26"/>
    </row>
    <row r="8" spans="1:72" ht="12" customHeight="1">
      <c r="A8" s="26"/>
      <c r="BT8" s="26"/>
    </row>
    <row r="9" spans="1:72" ht="12" customHeight="1">
      <c r="A9" s="26"/>
      <c r="BT9" s="26"/>
    </row>
    <row r="10" spans="1:72" ht="12" customHeight="1">
      <c r="A10" s="26"/>
      <c r="BT10" s="26"/>
    </row>
    <row r="11" spans="1:72" ht="12" customHeight="1" thickBot="1">
      <c r="A11" s="27"/>
      <c r="BT11" s="27"/>
    </row>
    <row r="12" spans="1:72" ht="12.75" customHeight="1" thickTop="1">
      <c r="A12" s="26"/>
      <c r="BT12" s="26"/>
    </row>
    <row r="13" spans="1:72" ht="12" customHeight="1">
      <c r="A13" s="26"/>
      <c r="BT13" s="26"/>
    </row>
    <row r="14" spans="1:72" ht="12" customHeight="1">
      <c r="A14" s="26"/>
      <c r="BT14" s="26"/>
    </row>
    <row r="15" spans="1:72" ht="12" customHeight="1">
      <c r="A15" s="26"/>
      <c r="BT15" s="26"/>
    </row>
    <row r="16" spans="1:72" ht="12" customHeight="1">
      <c r="A16" s="26"/>
      <c r="BT16" s="26"/>
    </row>
    <row r="17" spans="1:72" ht="12" customHeight="1">
      <c r="A17" s="26"/>
      <c r="BT17" s="26"/>
    </row>
    <row r="18" spans="1:72" ht="12" customHeight="1">
      <c r="A18" s="26"/>
      <c r="BT18" s="26"/>
    </row>
    <row r="19" spans="1:72" ht="11.25" customHeight="1">
      <c r="A19" s="26"/>
      <c r="BT19" s="26"/>
    </row>
    <row r="20" spans="1:72" ht="12" customHeight="1">
      <c r="A20" s="26"/>
      <c r="BT20" s="26"/>
    </row>
    <row r="21" spans="1:72" ht="12" thickBot="1">
      <c r="A21" s="27"/>
      <c r="BT21" s="27"/>
    </row>
    <row r="22" spans="1:72" ht="12.75" customHeight="1" thickTop="1">
      <c r="A22" s="26"/>
      <c r="BT22" s="26"/>
    </row>
    <row r="23" spans="1:72" ht="12" customHeight="1">
      <c r="A23" s="26"/>
      <c r="BT23" s="26"/>
    </row>
    <row r="24" spans="1:72" ht="12" customHeight="1">
      <c r="A24" s="26"/>
      <c r="BT24" s="26"/>
    </row>
    <row r="25" spans="1:72" ht="12" customHeight="1">
      <c r="A25" s="26"/>
      <c r="BT25" s="26"/>
    </row>
    <row r="26" spans="1:72" ht="11.25" customHeight="1">
      <c r="A26" s="26"/>
      <c r="BT26" s="26"/>
    </row>
    <row r="27" spans="1:72" ht="12" customHeight="1">
      <c r="A27" s="26"/>
      <c r="BT27" s="26"/>
    </row>
    <row r="28" spans="1:72" ht="12" customHeight="1">
      <c r="A28" s="26"/>
      <c r="BT28" s="26"/>
    </row>
    <row r="29" spans="1:72" ht="12" customHeight="1">
      <c r="A29" s="26"/>
      <c r="BT29" s="26"/>
    </row>
    <row r="30" spans="1:72" ht="12" customHeight="1">
      <c r="A30" s="26"/>
      <c r="BT30" s="26"/>
    </row>
    <row r="31" spans="1:72" ht="12" customHeight="1" thickBot="1">
      <c r="A31" s="27"/>
      <c r="BT31" s="27"/>
    </row>
    <row r="32" spans="1:72" ht="12" customHeight="1" thickTop="1">
      <c r="A32" s="26"/>
      <c r="BT32" s="26"/>
    </row>
    <row r="33" spans="1:72" ht="11.25" customHeight="1">
      <c r="A33" s="26"/>
      <c r="BT33" s="26"/>
    </row>
    <row r="34" spans="1:72" ht="12" customHeight="1">
      <c r="A34" s="26"/>
      <c r="BT34" s="26"/>
    </row>
    <row r="35" spans="1:72" ht="12" customHeight="1">
      <c r="A35" s="26"/>
      <c r="BT35" s="26"/>
    </row>
    <row r="36" spans="1:72" ht="12" customHeight="1">
      <c r="A36" s="26"/>
      <c r="BT36" s="26"/>
    </row>
    <row r="37" spans="1:72" ht="12" customHeight="1">
      <c r="A37" s="26"/>
      <c r="BT37" s="26"/>
    </row>
    <row r="38" spans="1:72" ht="12" customHeight="1">
      <c r="A38" s="26"/>
      <c r="BT38" s="26"/>
    </row>
    <row r="39" spans="1:72">
      <c r="A39" s="26"/>
      <c r="BT39" s="26"/>
    </row>
    <row r="40" spans="1:72">
      <c r="A40" s="26"/>
      <c r="BT40" s="26"/>
    </row>
    <row r="41" spans="1:72" ht="12" thickBot="1">
      <c r="A41" s="27"/>
      <c r="BT41" s="27"/>
    </row>
    <row r="42" spans="1:72" ht="12" customHeight="1" thickTop="1">
      <c r="A42" s="26"/>
      <c r="BT42" s="26"/>
    </row>
    <row r="43" spans="1:72" ht="12" customHeight="1">
      <c r="A43" s="26"/>
      <c r="BT43" s="26"/>
    </row>
    <row r="44" spans="1:72">
      <c r="A44" s="26"/>
      <c r="BT44" s="26"/>
    </row>
    <row r="45" spans="1:72">
      <c r="A45" s="26"/>
      <c r="BT45" s="26"/>
    </row>
    <row r="46" spans="1:72">
      <c r="A46" s="26"/>
      <c r="BT46" s="26"/>
    </row>
    <row r="47" spans="1:72">
      <c r="A47" s="26"/>
      <c r="BT47" s="26"/>
    </row>
    <row r="48" spans="1:72" ht="12" customHeight="1">
      <c r="A48" s="26"/>
      <c r="BT48" s="26"/>
    </row>
    <row r="49" spans="1:72">
      <c r="A49" s="26"/>
      <c r="BT49" s="26"/>
    </row>
    <row r="50" spans="1:72" ht="12" customHeight="1">
      <c r="A50" s="26"/>
      <c r="BT50" s="26"/>
    </row>
    <row r="51" spans="1:72">
      <c r="A51" s="26"/>
      <c r="BT51" s="26"/>
    </row>
    <row r="52" spans="1:72" ht="12" customHeight="1">
      <c r="A52" s="26"/>
      <c r="BT52" s="26"/>
    </row>
    <row r="53" spans="1:72" ht="12" customHeight="1">
      <c r="A53" s="26"/>
      <c r="BT53" s="26"/>
    </row>
    <row r="54" spans="1:72" ht="12" customHeight="1">
      <c r="A54" s="26"/>
      <c r="BT54" s="26"/>
    </row>
    <row r="55" spans="1:72" ht="12" customHeight="1">
      <c r="A55" s="26"/>
      <c r="BT55" s="26"/>
    </row>
    <row r="56" spans="1:72" ht="12" customHeight="1">
      <c r="A56" s="26"/>
      <c r="BT56" s="26"/>
    </row>
    <row r="57" spans="1:72" ht="12" customHeight="1">
      <c r="A57" s="26"/>
      <c r="BT57" s="26"/>
    </row>
    <row r="58" spans="1:72" ht="12" customHeight="1">
      <c r="A58" s="26"/>
      <c r="BT58" s="26"/>
    </row>
    <row r="59" spans="1:72" ht="12" customHeight="1">
      <c r="A59" s="26"/>
      <c r="BT59" s="26"/>
    </row>
    <row r="60" spans="1:72" ht="12" customHeight="1">
      <c r="A60" s="26"/>
      <c r="BT60" s="26"/>
    </row>
    <row r="61" spans="1:72" ht="12" customHeight="1" thickBot="1">
      <c r="A61" s="26"/>
      <c r="BT61" s="26"/>
    </row>
    <row r="62" spans="1:72" ht="12.75" thickTop="1" thickBot="1">
      <c r="B62" s="49" t="s">
        <v>33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1"/>
      <c r="V62" s="49" t="s">
        <v>34</v>
      </c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1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52">
        <v>42079</v>
      </c>
      <c r="BK62" s="53"/>
      <c r="BL62" s="53"/>
      <c r="BM62" s="53"/>
      <c r="BN62" s="53"/>
      <c r="BO62" s="53"/>
      <c r="BP62" s="53"/>
      <c r="BQ62" s="53"/>
      <c r="BR62" s="53"/>
      <c r="BS62" s="54"/>
    </row>
    <row r="63" spans="1:72" ht="12.75" thickTop="1" thickBot="1">
      <c r="B63" s="55" t="s">
        <v>35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58" t="s">
        <v>3</v>
      </c>
      <c r="AG63" s="58"/>
      <c r="AH63" s="58"/>
      <c r="AI63" s="58"/>
      <c r="AJ63" s="58"/>
      <c r="AK63" s="58"/>
      <c r="AL63" s="58"/>
      <c r="AM63" s="58"/>
      <c r="AN63" s="58"/>
      <c r="AO63" s="58"/>
      <c r="AP63" s="59" t="str">
        <f>IFERROR(IF(VLOOKUP(AF63,TracteurRétro.Satisfaction,2,FALSE)="J","-",VLOOKUP(AF63,TracteurRétro.Satisfaction,2,FALSE)),"")</f>
        <v/>
      </c>
      <c r="AQ63" s="59"/>
      <c r="AR63" s="59"/>
      <c r="AS63" s="59"/>
      <c r="AT63" s="59"/>
      <c r="AU63" s="58" t="s">
        <v>12</v>
      </c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60" t="str">
        <f>IFERROR(IF(VLOOKUP(AU63,Moissonneuse.Satisfaction,2,FALSE)="Emp","-",VLOOKUP(AU63,Moissonneuse.Satisfaction,2,FALSE)),"")</f>
        <v/>
      </c>
      <c r="BP63" s="60"/>
      <c r="BQ63" s="60"/>
      <c r="BR63" s="60"/>
      <c r="BS63" s="60"/>
    </row>
    <row r="66" ht="12" customHeight="1"/>
    <row r="68" ht="11.25" customHeight="1"/>
    <row r="70" ht="12" customHeight="1"/>
    <row r="72" ht="12" customHeight="1"/>
    <row r="74" ht="12" customHeight="1"/>
    <row r="78" ht="11.25" customHeight="1"/>
    <row r="79" ht="12" customHeight="1"/>
    <row r="85" ht="11.25" customHeight="1"/>
    <row r="90" ht="12" customHeight="1"/>
    <row r="95" ht="11.25" customHeight="1"/>
    <row r="100" ht="11.25" customHeight="1"/>
    <row r="105" ht="12" customHeight="1"/>
    <row r="109" ht="11.25" customHeight="1"/>
    <row r="113" ht="12" customHeight="1"/>
    <row r="117" ht="12" customHeight="1"/>
    <row r="120" ht="12" customHeight="1"/>
    <row r="123" ht="11.25" customHeight="1"/>
    <row r="127" ht="12" customHeight="1"/>
    <row r="132" ht="12" customHeight="1"/>
    <row r="134" ht="12" customHeight="1"/>
    <row r="138" ht="12" customHeight="1"/>
    <row r="139" ht="12" customHeight="1"/>
    <row r="144" ht="12" customHeight="1"/>
    <row r="145" spans="1:77" s="1" customForma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</row>
    <row r="146" spans="1:77" s="1" customForma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</row>
    <row r="147" spans="1:77" s="1" customForma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</row>
    <row r="148" spans="1:77" s="1" customForma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</row>
    <row r="149" spans="1:77" s="1" customForma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</row>
    <row r="150" spans="1:77" s="1" customForma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77" s="1" customForma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</row>
    <row r="152" spans="1:77" s="1" customForma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</row>
    <row r="153" spans="1:77" s="1" customForma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</row>
    <row r="154" spans="1:77" s="1" customForma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</row>
    <row r="155" spans="1:77" s="1" customForma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</row>
    <row r="156" spans="1:77" s="1" customForma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</row>
    <row r="157" spans="1:77" s="1" customFormat="1" ht="11.2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</row>
    <row r="158" spans="1:77" s="1" customForma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</row>
    <row r="159" spans="1:77" s="1" customForma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</row>
    <row r="160" spans="1:77" s="1" customForma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</row>
    <row r="193" spans="1:77" s="1" customForma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</row>
    <row r="194" spans="1:77" s="1" customForma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</row>
    <row r="195" spans="1:77" s="1" customForma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</row>
    <row r="196" spans="1:77" s="1" customForma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</row>
    <row r="197" spans="1:77" s="1" customForma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</row>
    <row r="198" spans="1:77" s="1" customForma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</row>
  </sheetData>
  <mergeCells count="13">
    <mergeCell ref="B1:U1"/>
    <mergeCell ref="V1:Y1"/>
    <mergeCell ref="Z1:AU1"/>
    <mergeCell ref="AV1:AY1"/>
    <mergeCell ref="BJ1:BS1"/>
    <mergeCell ref="B62:U62"/>
    <mergeCell ref="V62:AY62"/>
    <mergeCell ref="BJ62:BS62"/>
    <mergeCell ref="B63:AE63"/>
    <mergeCell ref="AF63:AO63"/>
    <mergeCell ref="AP63:AT63"/>
    <mergeCell ref="AU63:BN63"/>
    <mergeCell ref="BO63:BS63"/>
  </mergeCells>
  <dataValidations count="5">
    <dataValidation type="list" allowBlank="1" showInputMessage="1" showErrorMessage="1" sqref="B62">
      <formula1>Portail</formula1>
    </dataValidation>
    <dataValidation type="list" allowBlank="1" showInputMessage="1" showErrorMessage="1" sqref="AF63">
      <formula1>TracteurRétro</formula1>
    </dataValidation>
    <dataValidation type="list" allowBlank="1" showInputMessage="1" showErrorMessage="1" sqref="AU63">
      <formula1>Moisonneuse</formula1>
    </dataValidation>
    <dataValidation type="list" allowBlank="1" showInputMessage="1" showErrorMessage="1" sqref="V62">
      <formula1>Barrière</formula1>
    </dataValidation>
    <dataValidation type="list" allowBlank="1" showInputMessage="1" showErrorMessage="1" sqref="B1">
      <formula1>Fermes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44"/>
  <sheetViews>
    <sheetView tabSelected="1" zoomScale="80" zoomScaleNormal="80" workbookViewId="0">
      <selection activeCell="BA3" sqref="BA3:BO7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11.25" customHeight="1">
      <c r="A3" s="101" t="s">
        <v>4</v>
      </c>
      <c r="B3" s="106"/>
      <c r="C3" s="106"/>
      <c r="D3" s="106"/>
      <c r="E3" s="107"/>
      <c r="F3" s="101" t="s">
        <v>5</v>
      </c>
      <c r="G3" s="106"/>
      <c r="H3" s="106"/>
      <c r="I3" s="106"/>
      <c r="J3" s="107"/>
      <c r="K3" s="101" t="s">
        <v>6</v>
      </c>
      <c r="L3" s="106"/>
      <c r="M3" s="106"/>
      <c r="N3" s="106"/>
      <c r="O3" s="107"/>
      <c r="P3" s="101" t="s">
        <v>7</v>
      </c>
      <c r="Q3" s="106"/>
      <c r="R3" s="106"/>
      <c r="S3" s="106"/>
      <c r="T3" s="107"/>
      <c r="U3" s="101" t="s">
        <v>8</v>
      </c>
      <c r="V3" s="106"/>
      <c r="W3" s="106"/>
      <c r="X3" s="106"/>
      <c r="Y3" s="107"/>
      <c r="Z3" s="41"/>
      <c r="AA3" s="328" t="s">
        <v>20</v>
      </c>
      <c r="AB3" s="329"/>
      <c r="AC3" s="329"/>
      <c r="AD3" s="329"/>
      <c r="AE3" s="330"/>
      <c r="AF3" s="328" t="s">
        <v>22</v>
      </c>
      <c r="AG3" s="329"/>
      <c r="AH3" s="329"/>
      <c r="AI3" s="329"/>
      <c r="AJ3" s="330"/>
      <c r="AK3" s="328" t="s">
        <v>24</v>
      </c>
      <c r="AL3" s="329"/>
      <c r="AM3" s="329"/>
      <c r="AN3" s="329"/>
      <c r="AO3" s="330"/>
      <c r="AP3" s="328" t="s">
        <v>26</v>
      </c>
      <c r="AQ3" s="329"/>
      <c r="AR3" s="329"/>
      <c r="AS3" s="329"/>
      <c r="AT3" s="330"/>
      <c r="AU3" s="328" t="s">
        <v>27</v>
      </c>
      <c r="AV3" s="329"/>
      <c r="AW3" s="329"/>
      <c r="AX3" s="329"/>
      <c r="AY3" s="330"/>
      <c r="AZ3" s="42"/>
      <c r="BA3" s="520" t="s">
        <v>484</v>
      </c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1"/>
      <c r="BO3" s="522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>
      <c r="A4" s="108"/>
      <c r="B4" s="104"/>
      <c r="C4" s="104"/>
      <c r="D4" s="104"/>
      <c r="E4" s="109"/>
      <c r="F4" s="108"/>
      <c r="G4" s="104"/>
      <c r="H4" s="104"/>
      <c r="I4" s="104"/>
      <c r="J4" s="109"/>
      <c r="K4" s="108"/>
      <c r="L4" s="104"/>
      <c r="M4" s="104"/>
      <c r="N4" s="104"/>
      <c r="O4" s="109"/>
      <c r="P4" s="108"/>
      <c r="Q4" s="104"/>
      <c r="R4" s="104"/>
      <c r="S4" s="104"/>
      <c r="T4" s="109"/>
      <c r="U4" s="108"/>
      <c r="V4" s="104"/>
      <c r="W4" s="104"/>
      <c r="X4" s="104"/>
      <c r="Y4" s="109"/>
      <c r="Z4" s="41"/>
      <c r="AA4" s="331"/>
      <c r="AB4" s="332"/>
      <c r="AC4" s="332"/>
      <c r="AD4" s="332"/>
      <c r="AE4" s="333"/>
      <c r="AF4" s="331"/>
      <c r="AG4" s="332"/>
      <c r="AH4" s="332"/>
      <c r="AI4" s="332"/>
      <c r="AJ4" s="333"/>
      <c r="AK4" s="331"/>
      <c r="AL4" s="332"/>
      <c r="AM4" s="332"/>
      <c r="AN4" s="332"/>
      <c r="AO4" s="333"/>
      <c r="AP4" s="331"/>
      <c r="AQ4" s="332"/>
      <c r="AR4" s="332"/>
      <c r="AS4" s="332"/>
      <c r="AT4" s="333"/>
      <c r="AU4" s="331"/>
      <c r="AV4" s="332"/>
      <c r="AW4" s="332"/>
      <c r="AX4" s="332"/>
      <c r="AY4" s="333"/>
      <c r="AZ4" s="42"/>
      <c r="BA4" s="523"/>
      <c r="BB4" s="519"/>
      <c r="BC4" s="519"/>
      <c r="BD4" s="519"/>
      <c r="BE4" s="519"/>
      <c r="BF4" s="519"/>
      <c r="BG4" s="519"/>
      <c r="BH4" s="519"/>
      <c r="BI4" s="519"/>
      <c r="BJ4" s="519"/>
      <c r="BK4" s="519"/>
      <c r="BL4" s="519"/>
      <c r="BM4" s="519"/>
      <c r="BN4" s="519"/>
      <c r="BO4" s="524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>
      <c r="A5" s="108"/>
      <c r="B5" s="104"/>
      <c r="C5" s="104"/>
      <c r="D5" s="104"/>
      <c r="E5" s="109"/>
      <c r="F5" s="108"/>
      <c r="G5" s="104"/>
      <c r="H5" s="104"/>
      <c r="I5" s="104"/>
      <c r="J5" s="109"/>
      <c r="K5" s="108"/>
      <c r="L5" s="104"/>
      <c r="M5" s="104"/>
      <c r="N5" s="104"/>
      <c r="O5" s="109"/>
      <c r="P5" s="108"/>
      <c r="Q5" s="104"/>
      <c r="R5" s="104"/>
      <c r="S5" s="104"/>
      <c r="T5" s="109"/>
      <c r="U5" s="108"/>
      <c r="V5" s="104"/>
      <c r="W5" s="104"/>
      <c r="X5" s="104"/>
      <c r="Y5" s="109"/>
      <c r="Z5" s="41"/>
      <c r="AA5" s="331"/>
      <c r="AB5" s="332"/>
      <c r="AC5" s="332"/>
      <c r="AD5" s="332"/>
      <c r="AE5" s="333"/>
      <c r="AF5" s="331"/>
      <c r="AG5" s="332"/>
      <c r="AH5" s="332"/>
      <c r="AI5" s="332"/>
      <c r="AJ5" s="333"/>
      <c r="AK5" s="331"/>
      <c r="AL5" s="332"/>
      <c r="AM5" s="332"/>
      <c r="AN5" s="332"/>
      <c r="AO5" s="333"/>
      <c r="AP5" s="331"/>
      <c r="AQ5" s="332"/>
      <c r="AR5" s="332"/>
      <c r="AS5" s="332"/>
      <c r="AT5" s="333"/>
      <c r="AU5" s="331"/>
      <c r="AV5" s="332"/>
      <c r="AW5" s="332"/>
      <c r="AX5" s="332"/>
      <c r="AY5" s="333"/>
      <c r="AZ5" s="42"/>
      <c r="BA5" s="523"/>
      <c r="BB5" s="519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24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108"/>
      <c r="B6" s="104"/>
      <c r="C6" s="104"/>
      <c r="D6" s="104"/>
      <c r="E6" s="109"/>
      <c r="F6" s="108"/>
      <c r="G6" s="104"/>
      <c r="H6" s="104"/>
      <c r="I6" s="104"/>
      <c r="J6" s="109"/>
      <c r="K6" s="108"/>
      <c r="L6" s="104"/>
      <c r="M6" s="104"/>
      <c r="N6" s="104"/>
      <c r="O6" s="109"/>
      <c r="P6" s="108"/>
      <c r="Q6" s="104"/>
      <c r="R6" s="104"/>
      <c r="S6" s="104"/>
      <c r="T6" s="109"/>
      <c r="U6" s="108"/>
      <c r="V6" s="104"/>
      <c r="W6" s="104"/>
      <c r="X6" s="104"/>
      <c r="Y6" s="109"/>
      <c r="Z6" s="41"/>
      <c r="AA6" s="331"/>
      <c r="AB6" s="332"/>
      <c r="AC6" s="332"/>
      <c r="AD6" s="332"/>
      <c r="AE6" s="333"/>
      <c r="AF6" s="331"/>
      <c r="AG6" s="332"/>
      <c r="AH6" s="332"/>
      <c r="AI6" s="332"/>
      <c r="AJ6" s="333"/>
      <c r="AK6" s="331"/>
      <c r="AL6" s="332"/>
      <c r="AM6" s="332"/>
      <c r="AN6" s="332"/>
      <c r="AO6" s="333"/>
      <c r="AP6" s="331"/>
      <c r="AQ6" s="332"/>
      <c r="AR6" s="332"/>
      <c r="AS6" s="332"/>
      <c r="AT6" s="333"/>
      <c r="AU6" s="331"/>
      <c r="AV6" s="332"/>
      <c r="AW6" s="332"/>
      <c r="AX6" s="332"/>
      <c r="AY6" s="333"/>
      <c r="AZ6" s="42"/>
      <c r="BA6" s="523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24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ht="12" thickBot="1">
      <c r="A7" s="110"/>
      <c r="B7" s="111"/>
      <c r="C7" s="111"/>
      <c r="D7" s="111"/>
      <c r="E7" s="105"/>
      <c r="F7" s="110"/>
      <c r="G7" s="111"/>
      <c r="H7" s="111"/>
      <c r="I7" s="111"/>
      <c r="J7" s="105"/>
      <c r="K7" s="110"/>
      <c r="L7" s="111"/>
      <c r="M7" s="111"/>
      <c r="N7" s="111"/>
      <c r="O7" s="105"/>
      <c r="P7" s="110"/>
      <c r="Q7" s="111"/>
      <c r="R7" s="111"/>
      <c r="S7" s="111"/>
      <c r="T7" s="105"/>
      <c r="U7" s="110"/>
      <c r="V7" s="111"/>
      <c r="W7" s="111"/>
      <c r="X7" s="111"/>
      <c r="Y7" s="105"/>
      <c r="Z7" s="41"/>
      <c r="AA7" s="334"/>
      <c r="AB7" s="335"/>
      <c r="AC7" s="335"/>
      <c r="AD7" s="335"/>
      <c r="AE7" s="336"/>
      <c r="AF7" s="334"/>
      <c r="AG7" s="335"/>
      <c r="AH7" s="335"/>
      <c r="AI7" s="335"/>
      <c r="AJ7" s="336"/>
      <c r="AK7" s="334"/>
      <c r="AL7" s="335"/>
      <c r="AM7" s="335"/>
      <c r="AN7" s="335"/>
      <c r="AO7" s="336"/>
      <c r="AP7" s="334"/>
      <c r="AQ7" s="335"/>
      <c r="AR7" s="335"/>
      <c r="AS7" s="335"/>
      <c r="AT7" s="336"/>
      <c r="AU7" s="334"/>
      <c r="AV7" s="335"/>
      <c r="AW7" s="335"/>
      <c r="AX7" s="335"/>
      <c r="AY7" s="336"/>
      <c r="AZ7" s="42"/>
      <c r="BA7" s="525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7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ht="11.25" customHeight="1">
      <c r="A8" s="254" t="s">
        <v>9</v>
      </c>
      <c r="B8" s="255"/>
      <c r="C8" s="255"/>
      <c r="D8" s="255"/>
      <c r="E8" s="256"/>
      <c r="F8" s="254" t="s">
        <v>11</v>
      </c>
      <c r="G8" s="255"/>
      <c r="H8" s="255"/>
      <c r="I8" s="255"/>
      <c r="J8" s="256"/>
      <c r="K8" s="254" t="s">
        <v>14</v>
      </c>
      <c r="L8" s="255"/>
      <c r="M8" s="255"/>
      <c r="N8" s="255"/>
      <c r="O8" s="256"/>
      <c r="P8" s="254" t="s">
        <v>16</v>
      </c>
      <c r="Q8" s="255"/>
      <c r="R8" s="255"/>
      <c r="S8" s="255"/>
      <c r="T8" s="256"/>
      <c r="U8" s="254" t="s">
        <v>18</v>
      </c>
      <c r="V8" s="255"/>
      <c r="W8" s="255"/>
      <c r="X8" s="255"/>
      <c r="Y8" s="256"/>
      <c r="Z8" s="42"/>
      <c r="AA8" s="341" t="s">
        <v>64</v>
      </c>
      <c r="AB8" s="342"/>
      <c r="AC8" s="342"/>
      <c r="AD8" s="342"/>
      <c r="AE8" s="343"/>
      <c r="AF8" s="341" t="s">
        <v>65</v>
      </c>
      <c r="AG8" s="342"/>
      <c r="AH8" s="342"/>
      <c r="AI8" s="342"/>
      <c r="AJ8" s="343"/>
      <c r="AK8" s="341" t="s">
        <v>66</v>
      </c>
      <c r="AL8" s="342"/>
      <c r="AM8" s="342"/>
      <c r="AN8" s="342"/>
      <c r="AO8" s="343"/>
      <c r="AP8" s="341" t="s">
        <v>67</v>
      </c>
      <c r="AQ8" s="342"/>
      <c r="AR8" s="342"/>
      <c r="AS8" s="342"/>
      <c r="AT8" s="343"/>
      <c r="AU8" s="341" t="s">
        <v>68</v>
      </c>
      <c r="AV8" s="342"/>
      <c r="AW8" s="342"/>
      <c r="AX8" s="342"/>
      <c r="AY8" s="343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36" customFormat="1">
      <c r="A9" s="257"/>
      <c r="B9" s="258"/>
      <c r="C9" s="258"/>
      <c r="D9" s="258"/>
      <c r="E9" s="259"/>
      <c r="F9" s="257"/>
      <c r="G9" s="258"/>
      <c r="H9" s="258"/>
      <c r="I9" s="258"/>
      <c r="J9" s="259"/>
      <c r="K9" s="257"/>
      <c r="L9" s="258"/>
      <c r="M9" s="258"/>
      <c r="N9" s="258"/>
      <c r="O9" s="259"/>
      <c r="P9" s="257"/>
      <c r="Q9" s="258"/>
      <c r="R9" s="258"/>
      <c r="S9" s="258"/>
      <c r="T9" s="259"/>
      <c r="U9" s="257"/>
      <c r="V9" s="258"/>
      <c r="W9" s="258"/>
      <c r="X9" s="258"/>
      <c r="Y9" s="259"/>
      <c r="Z9" s="42"/>
      <c r="AA9" s="344"/>
      <c r="AB9" s="345"/>
      <c r="AC9" s="345"/>
      <c r="AD9" s="345"/>
      <c r="AE9" s="346"/>
      <c r="AF9" s="344"/>
      <c r="AG9" s="345"/>
      <c r="AH9" s="345"/>
      <c r="AI9" s="345"/>
      <c r="AJ9" s="346"/>
      <c r="AK9" s="344"/>
      <c r="AL9" s="345"/>
      <c r="AM9" s="345"/>
      <c r="AN9" s="345"/>
      <c r="AO9" s="346"/>
      <c r="AP9" s="344"/>
      <c r="AQ9" s="345"/>
      <c r="AR9" s="345"/>
      <c r="AS9" s="345"/>
      <c r="AT9" s="346"/>
      <c r="AU9" s="344"/>
      <c r="AV9" s="345"/>
      <c r="AW9" s="345"/>
      <c r="AX9" s="345"/>
      <c r="AY9" s="346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s="36" customFormat="1">
      <c r="A10" s="257"/>
      <c r="B10" s="258"/>
      <c r="C10" s="258"/>
      <c r="D10" s="258"/>
      <c r="E10" s="259"/>
      <c r="F10" s="257"/>
      <c r="G10" s="258"/>
      <c r="H10" s="258"/>
      <c r="I10" s="258"/>
      <c r="J10" s="259"/>
      <c r="K10" s="257"/>
      <c r="L10" s="258"/>
      <c r="M10" s="258"/>
      <c r="N10" s="258"/>
      <c r="O10" s="259"/>
      <c r="P10" s="257"/>
      <c r="Q10" s="258"/>
      <c r="R10" s="258"/>
      <c r="S10" s="258"/>
      <c r="T10" s="259"/>
      <c r="U10" s="257"/>
      <c r="V10" s="258"/>
      <c r="W10" s="258"/>
      <c r="X10" s="258"/>
      <c r="Y10" s="259"/>
      <c r="Z10" s="42"/>
      <c r="AA10" s="344"/>
      <c r="AB10" s="345"/>
      <c r="AC10" s="345"/>
      <c r="AD10" s="345"/>
      <c r="AE10" s="346"/>
      <c r="AF10" s="344"/>
      <c r="AG10" s="345"/>
      <c r="AH10" s="345"/>
      <c r="AI10" s="345"/>
      <c r="AJ10" s="346"/>
      <c r="AK10" s="344"/>
      <c r="AL10" s="345"/>
      <c r="AM10" s="345"/>
      <c r="AN10" s="345"/>
      <c r="AO10" s="346"/>
      <c r="AP10" s="344"/>
      <c r="AQ10" s="345"/>
      <c r="AR10" s="345"/>
      <c r="AS10" s="345"/>
      <c r="AT10" s="346"/>
      <c r="AU10" s="344"/>
      <c r="AV10" s="345"/>
      <c r="AW10" s="345"/>
      <c r="AX10" s="345"/>
      <c r="AY10" s="346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s="36" customFormat="1">
      <c r="A11" s="257"/>
      <c r="B11" s="258"/>
      <c r="C11" s="258"/>
      <c r="D11" s="258"/>
      <c r="E11" s="259"/>
      <c r="F11" s="257"/>
      <c r="G11" s="258"/>
      <c r="H11" s="258"/>
      <c r="I11" s="258"/>
      <c r="J11" s="259"/>
      <c r="K11" s="257"/>
      <c r="L11" s="258"/>
      <c r="M11" s="258"/>
      <c r="N11" s="258"/>
      <c r="O11" s="259"/>
      <c r="P11" s="257"/>
      <c r="Q11" s="258"/>
      <c r="R11" s="258"/>
      <c r="S11" s="258"/>
      <c r="T11" s="259"/>
      <c r="U11" s="257"/>
      <c r="V11" s="258"/>
      <c r="W11" s="258"/>
      <c r="X11" s="258"/>
      <c r="Y11" s="259"/>
      <c r="Z11" s="42"/>
      <c r="AA11" s="344"/>
      <c r="AB11" s="345"/>
      <c r="AC11" s="345"/>
      <c r="AD11" s="345"/>
      <c r="AE11" s="346"/>
      <c r="AF11" s="344"/>
      <c r="AG11" s="345"/>
      <c r="AH11" s="345"/>
      <c r="AI11" s="345"/>
      <c r="AJ11" s="346"/>
      <c r="AK11" s="344"/>
      <c r="AL11" s="345"/>
      <c r="AM11" s="345"/>
      <c r="AN11" s="345"/>
      <c r="AO11" s="346"/>
      <c r="AP11" s="344"/>
      <c r="AQ11" s="345"/>
      <c r="AR11" s="345"/>
      <c r="AS11" s="345"/>
      <c r="AT11" s="346"/>
      <c r="AU11" s="344"/>
      <c r="AV11" s="345"/>
      <c r="AW11" s="345"/>
      <c r="AX11" s="345"/>
      <c r="AY11" s="346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</row>
    <row r="12" spans="1:79" ht="12" thickBot="1">
      <c r="A12" s="260"/>
      <c r="B12" s="261"/>
      <c r="C12" s="261"/>
      <c r="D12" s="261"/>
      <c r="E12" s="262"/>
      <c r="F12" s="260"/>
      <c r="G12" s="261"/>
      <c r="H12" s="261"/>
      <c r="I12" s="261"/>
      <c r="J12" s="262"/>
      <c r="K12" s="260"/>
      <c r="L12" s="261"/>
      <c r="M12" s="261"/>
      <c r="N12" s="261"/>
      <c r="O12" s="262"/>
      <c r="P12" s="260"/>
      <c r="Q12" s="261"/>
      <c r="R12" s="261"/>
      <c r="S12" s="261"/>
      <c r="T12" s="262"/>
      <c r="U12" s="260"/>
      <c r="V12" s="261"/>
      <c r="W12" s="261"/>
      <c r="X12" s="261"/>
      <c r="Y12" s="262"/>
      <c r="Z12" s="42"/>
      <c r="AA12" s="347"/>
      <c r="AB12" s="348"/>
      <c r="AC12" s="348"/>
      <c r="AD12" s="348"/>
      <c r="AE12" s="349"/>
      <c r="AF12" s="347"/>
      <c r="AG12" s="348"/>
      <c r="AH12" s="348"/>
      <c r="AI12" s="348"/>
      <c r="AJ12" s="349"/>
      <c r="AK12" s="347"/>
      <c r="AL12" s="348"/>
      <c r="AM12" s="348"/>
      <c r="AN12" s="348"/>
      <c r="AO12" s="349"/>
      <c r="AP12" s="347"/>
      <c r="AQ12" s="348"/>
      <c r="AR12" s="348"/>
      <c r="AS12" s="348"/>
      <c r="AT12" s="349"/>
      <c r="AU12" s="347"/>
      <c r="AV12" s="348"/>
      <c r="AW12" s="348"/>
      <c r="AX12" s="348"/>
      <c r="AY12" s="349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3"/>
      <c r="BP12" s="3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</row>
    <row r="13" spans="1:79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3"/>
      <c r="BP13" s="3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3"/>
      <c r="BP14" s="3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</row>
    <row r="15" spans="1:79" ht="12" thickBot="1">
      <c r="A15" s="101" t="s">
        <v>69</v>
      </c>
      <c r="B15" s="102"/>
      <c r="C15" s="102"/>
      <c r="D15" s="102"/>
      <c r="E15" s="102"/>
      <c r="F15" s="102"/>
      <c r="G15" s="102"/>
      <c r="H15" s="102"/>
      <c r="I15" s="102"/>
      <c r="J15" s="103"/>
      <c r="K15" s="101" t="s">
        <v>70</v>
      </c>
      <c r="L15" s="102"/>
      <c r="M15" s="102"/>
      <c r="N15" s="102"/>
      <c r="O15" s="102"/>
      <c r="P15" s="102"/>
      <c r="Q15" s="102"/>
      <c r="R15" s="102"/>
      <c r="S15" s="102"/>
      <c r="T15" s="103"/>
      <c r="U15" s="101" t="s">
        <v>71</v>
      </c>
      <c r="V15" s="102"/>
      <c r="W15" s="102"/>
      <c r="X15" s="102"/>
      <c r="Y15" s="102"/>
      <c r="Z15" s="102"/>
      <c r="AA15" s="102"/>
      <c r="AB15" s="102"/>
      <c r="AC15" s="102"/>
      <c r="AD15" s="103"/>
      <c r="AE15" s="101" t="s">
        <v>72</v>
      </c>
      <c r="AF15" s="102"/>
      <c r="AG15" s="102"/>
      <c r="AH15" s="102"/>
      <c r="AI15" s="102"/>
      <c r="AJ15" s="102"/>
      <c r="AK15" s="102"/>
      <c r="AL15" s="102"/>
      <c r="AM15" s="102"/>
      <c r="AN15" s="103"/>
      <c r="AO15" s="101" t="s">
        <v>73</v>
      </c>
      <c r="AP15" s="102"/>
      <c r="AQ15" s="102"/>
      <c r="AR15" s="102"/>
      <c r="AS15" s="102"/>
      <c r="AT15" s="102"/>
      <c r="AU15" s="102"/>
      <c r="AV15" s="102"/>
      <c r="AW15" s="102"/>
      <c r="AX15" s="103"/>
      <c r="AY15" s="101" t="s">
        <v>74</v>
      </c>
      <c r="AZ15" s="102"/>
      <c r="BA15" s="102"/>
      <c r="BB15" s="102"/>
      <c r="BC15" s="102"/>
      <c r="BD15" s="102"/>
      <c r="BE15" s="102"/>
      <c r="BF15" s="102"/>
      <c r="BG15" s="102"/>
      <c r="BH15" s="103"/>
      <c r="BI15" s="101" t="s">
        <v>75</v>
      </c>
      <c r="BJ15" s="102"/>
      <c r="BK15" s="102"/>
      <c r="BL15" s="102"/>
      <c r="BM15" s="102"/>
      <c r="BN15" s="102"/>
      <c r="BO15" s="102"/>
      <c r="BP15" s="102"/>
      <c r="BQ15" s="102"/>
      <c r="BR15" s="103"/>
      <c r="BS15" s="5"/>
      <c r="BT15" s="5"/>
      <c r="BU15" s="6"/>
      <c r="BV15" s="6"/>
      <c r="BW15" s="6"/>
      <c r="BX15" s="6"/>
      <c r="BY15" s="6"/>
      <c r="BZ15" s="6"/>
      <c r="CA15" s="6"/>
    </row>
    <row r="16" spans="1:79" ht="12" thickBot="1">
      <c r="A16" s="102"/>
      <c r="B16" s="104"/>
      <c r="C16" s="104"/>
      <c r="D16" s="104"/>
      <c r="E16" s="104"/>
      <c r="F16" s="104"/>
      <c r="G16" s="104"/>
      <c r="H16" s="104"/>
      <c r="I16" s="104"/>
      <c r="J16" s="105"/>
      <c r="K16" s="102"/>
      <c r="L16" s="104"/>
      <c r="M16" s="104"/>
      <c r="N16" s="104"/>
      <c r="O16" s="104"/>
      <c r="P16" s="104"/>
      <c r="Q16" s="104"/>
      <c r="R16" s="104"/>
      <c r="S16" s="104"/>
      <c r="T16" s="105"/>
      <c r="U16" s="102"/>
      <c r="V16" s="104"/>
      <c r="W16" s="104"/>
      <c r="X16" s="104"/>
      <c r="Y16" s="104"/>
      <c r="Z16" s="104"/>
      <c r="AA16" s="104"/>
      <c r="AB16" s="104"/>
      <c r="AC16" s="104"/>
      <c r="AD16" s="105"/>
      <c r="AE16" s="102"/>
      <c r="AF16" s="104"/>
      <c r="AG16" s="104"/>
      <c r="AH16" s="104"/>
      <c r="AI16" s="104"/>
      <c r="AJ16" s="104"/>
      <c r="AK16" s="104"/>
      <c r="AL16" s="104"/>
      <c r="AM16" s="104"/>
      <c r="AN16" s="105"/>
      <c r="AO16" s="102"/>
      <c r="AP16" s="104"/>
      <c r="AQ16" s="104"/>
      <c r="AR16" s="104"/>
      <c r="AS16" s="104"/>
      <c r="AT16" s="104"/>
      <c r="AU16" s="104"/>
      <c r="AV16" s="104"/>
      <c r="AW16" s="104"/>
      <c r="AX16" s="105"/>
      <c r="AY16" s="102"/>
      <c r="AZ16" s="104"/>
      <c r="BA16" s="104"/>
      <c r="BB16" s="104"/>
      <c r="BC16" s="104"/>
      <c r="BD16" s="104"/>
      <c r="BE16" s="104"/>
      <c r="BF16" s="104"/>
      <c r="BG16" s="104"/>
      <c r="BH16" s="105"/>
      <c r="BI16" s="102"/>
      <c r="BJ16" s="104"/>
      <c r="BK16" s="104"/>
      <c r="BL16" s="104"/>
      <c r="BM16" s="104"/>
      <c r="BN16" s="104"/>
      <c r="BO16" s="104"/>
      <c r="BP16" s="104"/>
      <c r="BQ16" s="104"/>
      <c r="BR16" s="105"/>
      <c r="BS16" s="5"/>
      <c r="BT16" s="5"/>
      <c r="BU16" s="6"/>
      <c r="BV16" s="6"/>
      <c r="BW16" s="6"/>
      <c r="BX16" s="6"/>
      <c r="BY16" s="6"/>
      <c r="BZ16" s="6"/>
      <c r="CA16" s="6"/>
    </row>
    <row r="17" spans="1:79" ht="12" thickBot="1">
      <c r="A17" s="102"/>
      <c r="B17" s="104"/>
      <c r="C17" s="104"/>
      <c r="D17" s="104"/>
      <c r="E17" s="104"/>
      <c r="F17" s="104"/>
      <c r="G17" s="104"/>
      <c r="H17" s="104"/>
      <c r="I17" s="104"/>
      <c r="J17" s="105"/>
      <c r="K17" s="102"/>
      <c r="L17" s="104"/>
      <c r="M17" s="104"/>
      <c r="N17" s="104"/>
      <c r="O17" s="104"/>
      <c r="P17" s="104"/>
      <c r="Q17" s="104"/>
      <c r="R17" s="104"/>
      <c r="S17" s="104"/>
      <c r="T17" s="105"/>
      <c r="U17" s="102"/>
      <c r="V17" s="104"/>
      <c r="W17" s="104"/>
      <c r="X17" s="104"/>
      <c r="Y17" s="104"/>
      <c r="Z17" s="104"/>
      <c r="AA17" s="104"/>
      <c r="AB17" s="104"/>
      <c r="AC17" s="104"/>
      <c r="AD17" s="105"/>
      <c r="AE17" s="102"/>
      <c r="AF17" s="104"/>
      <c r="AG17" s="104"/>
      <c r="AH17" s="104"/>
      <c r="AI17" s="104"/>
      <c r="AJ17" s="104"/>
      <c r="AK17" s="104"/>
      <c r="AL17" s="104"/>
      <c r="AM17" s="104"/>
      <c r="AN17" s="105"/>
      <c r="AO17" s="102"/>
      <c r="AP17" s="104"/>
      <c r="AQ17" s="104"/>
      <c r="AR17" s="104"/>
      <c r="AS17" s="104"/>
      <c r="AT17" s="104"/>
      <c r="AU17" s="104"/>
      <c r="AV17" s="104"/>
      <c r="AW17" s="104"/>
      <c r="AX17" s="105"/>
      <c r="AY17" s="102"/>
      <c r="AZ17" s="104"/>
      <c r="BA17" s="104"/>
      <c r="BB17" s="104"/>
      <c r="BC17" s="104"/>
      <c r="BD17" s="104"/>
      <c r="BE17" s="104"/>
      <c r="BF17" s="104"/>
      <c r="BG17" s="104"/>
      <c r="BH17" s="105"/>
      <c r="BI17" s="102"/>
      <c r="BJ17" s="104"/>
      <c r="BK17" s="104"/>
      <c r="BL17" s="104"/>
      <c r="BM17" s="104"/>
      <c r="BN17" s="104"/>
      <c r="BO17" s="104"/>
      <c r="BP17" s="104"/>
      <c r="BQ17" s="104"/>
      <c r="BR17" s="105"/>
      <c r="BS17" s="5"/>
      <c r="BT17" s="5"/>
      <c r="BU17" s="6"/>
      <c r="BV17" s="6"/>
      <c r="BW17" s="6"/>
      <c r="BX17" s="6"/>
      <c r="BY17" s="6"/>
      <c r="BZ17" s="6"/>
      <c r="CA17" s="6"/>
    </row>
    <row r="18" spans="1:79" ht="12" customHeight="1" thickBot="1">
      <c r="A18" s="102"/>
      <c r="B18" s="104"/>
      <c r="C18" s="104"/>
      <c r="D18" s="104"/>
      <c r="E18" s="104"/>
      <c r="F18" s="104"/>
      <c r="G18" s="104"/>
      <c r="H18" s="104"/>
      <c r="I18" s="104"/>
      <c r="J18" s="105"/>
      <c r="K18" s="102"/>
      <c r="L18" s="104"/>
      <c r="M18" s="104"/>
      <c r="N18" s="104"/>
      <c r="O18" s="104"/>
      <c r="P18" s="104"/>
      <c r="Q18" s="104"/>
      <c r="R18" s="104"/>
      <c r="S18" s="104"/>
      <c r="T18" s="105"/>
      <c r="U18" s="102"/>
      <c r="V18" s="104"/>
      <c r="W18" s="104"/>
      <c r="X18" s="104"/>
      <c r="Y18" s="104"/>
      <c r="Z18" s="104"/>
      <c r="AA18" s="104"/>
      <c r="AB18" s="104"/>
      <c r="AC18" s="104"/>
      <c r="AD18" s="105"/>
      <c r="AE18" s="102"/>
      <c r="AF18" s="104"/>
      <c r="AG18" s="104"/>
      <c r="AH18" s="104"/>
      <c r="AI18" s="104"/>
      <c r="AJ18" s="104"/>
      <c r="AK18" s="104"/>
      <c r="AL18" s="104"/>
      <c r="AM18" s="104"/>
      <c r="AN18" s="105"/>
      <c r="AO18" s="102"/>
      <c r="AP18" s="104"/>
      <c r="AQ18" s="104"/>
      <c r="AR18" s="104"/>
      <c r="AS18" s="104"/>
      <c r="AT18" s="104"/>
      <c r="AU18" s="104"/>
      <c r="AV18" s="104"/>
      <c r="AW18" s="104"/>
      <c r="AX18" s="105"/>
      <c r="AY18" s="102"/>
      <c r="AZ18" s="104"/>
      <c r="BA18" s="104"/>
      <c r="BB18" s="104"/>
      <c r="BC18" s="104"/>
      <c r="BD18" s="104"/>
      <c r="BE18" s="104"/>
      <c r="BF18" s="104"/>
      <c r="BG18" s="104"/>
      <c r="BH18" s="105"/>
      <c r="BI18" s="102"/>
      <c r="BJ18" s="104"/>
      <c r="BK18" s="104"/>
      <c r="BL18" s="104"/>
      <c r="BM18" s="104"/>
      <c r="BN18" s="104"/>
      <c r="BO18" s="104"/>
      <c r="BP18" s="104"/>
      <c r="BQ18" s="104"/>
      <c r="BR18" s="105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102"/>
      <c r="B19" s="104"/>
      <c r="C19" s="104"/>
      <c r="D19" s="104"/>
      <c r="E19" s="104"/>
      <c r="F19" s="104"/>
      <c r="G19" s="104"/>
      <c r="H19" s="104"/>
      <c r="I19" s="104"/>
      <c r="J19" s="105"/>
      <c r="K19" s="102"/>
      <c r="L19" s="104"/>
      <c r="M19" s="104"/>
      <c r="N19" s="104"/>
      <c r="O19" s="104"/>
      <c r="P19" s="104"/>
      <c r="Q19" s="104"/>
      <c r="R19" s="104"/>
      <c r="S19" s="104"/>
      <c r="T19" s="105"/>
      <c r="U19" s="102"/>
      <c r="V19" s="104"/>
      <c r="W19" s="104"/>
      <c r="X19" s="104"/>
      <c r="Y19" s="104"/>
      <c r="Z19" s="104"/>
      <c r="AA19" s="104"/>
      <c r="AB19" s="104"/>
      <c r="AC19" s="104"/>
      <c r="AD19" s="105"/>
      <c r="AE19" s="102"/>
      <c r="AF19" s="104"/>
      <c r="AG19" s="104"/>
      <c r="AH19" s="104"/>
      <c r="AI19" s="104"/>
      <c r="AJ19" s="104"/>
      <c r="AK19" s="104"/>
      <c r="AL19" s="104"/>
      <c r="AM19" s="104"/>
      <c r="AN19" s="105"/>
      <c r="AO19" s="102"/>
      <c r="AP19" s="104"/>
      <c r="AQ19" s="104"/>
      <c r="AR19" s="104"/>
      <c r="AS19" s="104"/>
      <c r="AT19" s="104"/>
      <c r="AU19" s="104"/>
      <c r="AV19" s="104"/>
      <c r="AW19" s="104"/>
      <c r="AX19" s="105"/>
      <c r="AY19" s="102"/>
      <c r="AZ19" s="104"/>
      <c r="BA19" s="104"/>
      <c r="BB19" s="104"/>
      <c r="BC19" s="104"/>
      <c r="BD19" s="104"/>
      <c r="BE19" s="104"/>
      <c r="BF19" s="104"/>
      <c r="BG19" s="104"/>
      <c r="BH19" s="105"/>
      <c r="BI19" s="102"/>
      <c r="BJ19" s="104"/>
      <c r="BK19" s="104"/>
      <c r="BL19" s="104"/>
      <c r="BM19" s="104"/>
      <c r="BN19" s="104"/>
      <c r="BO19" s="104"/>
      <c r="BP19" s="104"/>
      <c r="BQ19" s="104"/>
      <c r="BR19" s="105"/>
      <c r="BS19" s="5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102"/>
      <c r="B20" s="104"/>
      <c r="C20" s="104"/>
      <c r="D20" s="104"/>
      <c r="E20" s="104"/>
      <c r="F20" s="104"/>
      <c r="G20" s="104"/>
      <c r="H20" s="104"/>
      <c r="I20" s="104"/>
      <c r="J20" s="105"/>
      <c r="K20" s="102"/>
      <c r="L20" s="104"/>
      <c r="M20" s="104"/>
      <c r="N20" s="104"/>
      <c r="O20" s="104"/>
      <c r="P20" s="104"/>
      <c r="Q20" s="104"/>
      <c r="R20" s="104"/>
      <c r="S20" s="104"/>
      <c r="T20" s="105"/>
      <c r="U20" s="102"/>
      <c r="V20" s="104"/>
      <c r="W20" s="104"/>
      <c r="X20" s="104"/>
      <c r="Y20" s="104"/>
      <c r="Z20" s="104"/>
      <c r="AA20" s="104"/>
      <c r="AB20" s="104"/>
      <c r="AC20" s="104"/>
      <c r="AD20" s="105"/>
      <c r="AE20" s="102"/>
      <c r="AF20" s="104"/>
      <c r="AG20" s="104"/>
      <c r="AH20" s="104"/>
      <c r="AI20" s="104"/>
      <c r="AJ20" s="104"/>
      <c r="AK20" s="104"/>
      <c r="AL20" s="104"/>
      <c r="AM20" s="104"/>
      <c r="AN20" s="105"/>
      <c r="AO20" s="102"/>
      <c r="AP20" s="104"/>
      <c r="AQ20" s="104"/>
      <c r="AR20" s="104"/>
      <c r="AS20" s="104"/>
      <c r="AT20" s="104"/>
      <c r="AU20" s="104"/>
      <c r="AV20" s="104"/>
      <c r="AW20" s="104"/>
      <c r="AX20" s="105"/>
      <c r="AY20" s="102"/>
      <c r="AZ20" s="104"/>
      <c r="BA20" s="104"/>
      <c r="BB20" s="104"/>
      <c r="BC20" s="104"/>
      <c r="BD20" s="104"/>
      <c r="BE20" s="104"/>
      <c r="BF20" s="104"/>
      <c r="BG20" s="104"/>
      <c r="BH20" s="105"/>
      <c r="BI20" s="102"/>
      <c r="BJ20" s="104"/>
      <c r="BK20" s="104"/>
      <c r="BL20" s="104"/>
      <c r="BM20" s="104"/>
      <c r="BN20" s="104"/>
      <c r="BO20" s="104"/>
      <c r="BP20" s="104"/>
      <c r="BQ20" s="104"/>
      <c r="BR20" s="105"/>
      <c r="BS20" s="5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102"/>
      <c r="B21" s="104"/>
      <c r="C21" s="104"/>
      <c r="D21" s="104"/>
      <c r="E21" s="104"/>
      <c r="F21" s="104"/>
      <c r="G21" s="104"/>
      <c r="H21" s="104"/>
      <c r="I21" s="104"/>
      <c r="J21" s="105"/>
      <c r="K21" s="102"/>
      <c r="L21" s="104"/>
      <c r="M21" s="104"/>
      <c r="N21" s="104"/>
      <c r="O21" s="104"/>
      <c r="P21" s="104"/>
      <c r="Q21" s="104"/>
      <c r="R21" s="104"/>
      <c r="S21" s="104"/>
      <c r="T21" s="105"/>
      <c r="U21" s="102"/>
      <c r="V21" s="104"/>
      <c r="W21" s="104"/>
      <c r="X21" s="104"/>
      <c r="Y21" s="104"/>
      <c r="Z21" s="104"/>
      <c r="AA21" s="104"/>
      <c r="AB21" s="104"/>
      <c r="AC21" s="104"/>
      <c r="AD21" s="105"/>
      <c r="AE21" s="102"/>
      <c r="AF21" s="104"/>
      <c r="AG21" s="104"/>
      <c r="AH21" s="104"/>
      <c r="AI21" s="104"/>
      <c r="AJ21" s="104"/>
      <c r="AK21" s="104"/>
      <c r="AL21" s="104"/>
      <c r="AM21" s="104"/>
      <c r="AN21" s="105"/>
      <c r="AO21" s="102"/>
      <c r="AP21" s="104"/>
      <c r="AQ21" s="104"/>
      <c r="AR21" s="104"/>
      <c r="AS21" s="104"/>
      <c r="AT21" s="104"/>
      <c r="AU21" s="104"/>
      <c r="AV21" s="104"/>
      <c r="AW21" s="104"/>
      <c r="AX21" s="105"/>
      <c r="AY21" s="102"/>
      <c r="AZ21" s="104"/>
      <c r="BA21" s="104"/>
      <c r="BB21" s="104"/>
      <c r="BC21" s="104"/>
      <c r="BD21" s="104"/>
      <c r="BE21" s="104"/>
      <c r="BF21" s="104"/>
      <c r="BG21" s="104"/>
      <c r="BH21" s="105"/>
      <c r="BI21" s="102"/>
      <c r="BJ21" s="104"/>
      <c r="BK21" s="104"/>
      <c r="BL21" s="104"/>
      <c r="BM21" s="104"/>
      <c r="BN21" s="104"/>
      <c r="BO21" s="104"/>
      <c r="BP21" s="104"/>
      <c r="BQ21" s="104"/>
      <c r="BR21" s="105"/>
      <c r="BS21" s="5"/>
      <c r="BT21" s="5"/>
      <c r="BU21" s="6"/>
      <c r="BV21" s="6"/>
      <c r="BW21" s="6"/>
      <c r="BX21" s="6"/>
      <c r="BY21" s="6"/>
      <c r="BZ21" s="6"/>
      <c r="CA21" s="6"/>
    </row>
    <row r="22" spans="1:79" ht="12" customHeight="1" thickBot="1">
      <c r="A22" s="103"/>
      <c r="B22" s="105"/>
      <c r="C22" s="105"/>
      <c r="D22" s="105"/>
      <c r="E22" s="105"/>
      <c r="F22" s="105"/>
      <c r="G22" s="105"/>
      <c r="H22" s="105"/>
      <c r="I22" s="105"/>
      <c r="J22" s="105"/>
      <c r="K22" s="103"/>
      <c r="L22" s="105"/>
      <c r="M22" s="105"/>
      <c r="N22" s="105"/>
      <c r="O22" s="105"/>
      <c r="P22" s="105"/>
      <c r="Q22" s="105"/>
      <c r="R22" s="105"/>
      <c r="S22" s="105"/>
      <c r="T22" s="105"/>
      <c r="U22" s="103"/>
      <c r="V22" s="105"/>
      <c r="W22" s="105"/>
      <c r="X22" s="105"/>
      <c r="Y22" s="105"/>
      <c r="Z22" s="105"/>
      <c r="AA22" s="105"/>
      <c r="AB22" s="105"/>
      <c r="AC22" s="105"/>
      <c r="AD22" s="105"/>
      <c r="AE22" s="103"/>
      <c r="AF22" s="105"/>
      <c r="AG22" s="105"/>
      <c r="AH22" s="105"/>
      <c r="AI22" s="105"/>
      <c r="AJ22" s="105"/>
      <c r="AK22" s="105"/>
      <c r="AL22" s="105"/>
      <c r="AM22" s="105"/>
      <c r="AN22" s="105"/>
      <c r="AO22" s="103"/>
      <c r="AP22" s="105"/>
      <c r="AQ22" s="105"/>
      <c r="AR22" s="105"/>
      <c r="AS22" s="105"/>
      <c r="AT22" s="105"/>
      <c r="AU22" s="105"/>
      <c r="AV22" s="105"/>
      <c r="AW22" s="105"/>
      <c r="AX22" s="105"/>
      <c r="AY22" s="103"/>
      <c r="AZ22" s="105"/>
      <c r="BA22" s="105"/>
      <c r="BB22" s="105"/>
      <c r="BC22" s="105"/>
      <c r="BD22" s="105"/>
      <c r="BE22" s="105"/>
      <c r="BF22" s="105"/>
      <c r="BG22" s="105"/>
      <c r="BH22" s="105"/>
      <c r="BI22" s="103"/>
      <c r="BJ22" s="105"/>
      <c r="BK22" s="105"/>
      <c r="BL22" s="105"/>
      <c r="BM22" s="105"/>
      <c r="BN22" s="105"/>
      <c r="BO22" s="105"/>
      <c r="BP22" s="105"/>
      <c r="BQ22" s="105"/>
      <c r="BR22" s="105"/>
      <c r="BS22" s="5"/>
      <c r="BT22" s="5"/>
      <c r="BU22" s="6"/>
      <c r="BV22" s="6"/>
      <c r="BW22" s="6"/>
      <c r="BX22" s="6"/>
      <c r="BY22" s="6"/>
      <c r="BZ22" s="6"/>
      <c r="CA22" s="6"/>
    </row>
    <row r="23" spans="1:79" ht="12" customHeight="1" thickBot="1">
      <c r="A23" s="350" t="s">
        <v>69</v>
      </c>
      <c r="B23" s="351"/>
      <c r="C23" s="351"/>
      <c r="D23" s="351"/>
      <c r="E23" s="351"/>
      <c r="F23" s="351"/>
      <c r="G23" s="351"/>
      <c r="H23" s="352"/>
      <c r="I23" s="350" t="s">
        <v>70</v>
      </c>
      <c r="J23" s="351"/>
      <c r="K23" s="351"/>
      <c r="L23" s="351"/>
      <c r="M23" s="351"/>
      <c r="N23" s="351"/>
      <c r="O23" s="351"/>
      <c r="P23" s="352"/>
      <c r="Q23" s="350" t="s">
        <v>71</v>
      </c>
      <c r="R23" s="351"/>
      <c r="S23" s="351"/>
      <c r="T23" s="351"/>
      <c r="U23" s="351"/>
      <c r="V23" s="351"/>
      <c r="W23" s="351"/>
      <c r="X23" s="352"/>
      <c r="Y23" s="350" t="s">
        <v>72</v>
      </c>
      <c r="Z23" s="351"/>
      <c r="AA23" s="351"/>
      <c r="AB23" s="351"/>
      <c r="AC23" s="351"/>
      <c r="AD23" s="351"/>
      <c r="AE23" s="351"/>
      <c r="AF23" s="352"/>
      <c r="AG23" s="350" t="s">
        <v>73</v>
      </c>
      <c r="AH23" s="351"/>
      <c r="AI23" s="351"/>
      <c r="AJ23" s="351"/>
      <c r="AK23" s="351"/>
      <c r="AL23" s="351"/>
      <c r="AM23" s="351"/>
      <c r="AN23" s="352"/>
      <c r="AO23" s="350" t="s">
        <v>74</v>
      </c>
      <c r="AP23" s="351"/>
      <c r="AQ23" s="351"/>
      <c r="AR23" s="351"/>
      <c r="AS23" s="351"/>
      <c r="AT23" s="351"/>
      <c r="AU23" s="351"/>
      <c r="AV23" s="352"/>
      <c r="AW23" s="350" t="s">
        <v>75</v>
      </c>
      <c r="AX23" s="351"/>
      <c r="AY23" s="351"/>
      <c r="AZ23" s="351"/>
      <c r="BA23" s="351"/>
      <c r="BB23" s="351"/>
      <c r="BC23" s="351"/>
      <c r="BD23" s="352"/>
      <c r="BE23" s="124" t="s">
        <v>30</v>
      </c>
      <c r="BF23" s="125"/>
      <c r="BG23" s="125"/>
      <c r="BH23" s="125"/>
      <c r="BI23" s="125"/>
      <c r="BJ23" s="125"/>
      <c r="BK23" s="126"/>
      <c r="BL23" s="319" t="s">
        <v>30</v>
      </c>
      <c r="BM23" s="320"/>
      <c r="BN23" s="320"/>
      <c r="BO23" s="320"/>
      <c r="BP23" s="320"/>
      <c r="BQ23" s="321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353"/>
      <c r="B24" s="354"/>
      <c r="C24" s="354"/>
      <c r="D24" s="354"/>
      <c r="E24" s="354"/>
      <c r="F24" s="354"/>
      <c r="G24" s="354"/>
      <c r="H24" s="355"/>
      <c r="I24" s="353"/>
      <c r="J24" s="354"/>
      <c r="K24" s="354"/>
      <c r="L24" s="354"/>
      <c r="M24" s="354"/>
      <c r="N24" s="354"/>
      <c r="O24" s="354"/>
      <c r="P24" s="355"/>
      <c r="Q24" s="353"/>
      <c r="R24" s="354"/>
      <c r="S24" s="354"/>
      <c r="T24" s="354"/>
      <c r="U24" s="354"/>
      <c r="V24" s="354"/>
      <c r="W24" s="354"/>
      <c r="X24" s="355"/>
      <c r="Y24" s="353"/>
      <c r="Z24" s="354"/>
      <c r="AA24" s="354"/>
      <c r="AB24" s="354"/>
      <c r="AC24" s="354"/>
      <c r="AD24" s="354"/>
      <c r="AE24" s="354"/>
      <c r="AF24" s="355"/>
      <c r="AG24" s="353"/>
      <c r="AH24" s="354"/>
      <c r="AI24" s="354"/>
      <c r="AJ24" s="354"/>
      <c r="AK24" s="354"/>
      <c r="AL24" s="354"/>
      <c r="AM24" s="354"/>
      <c r="AN24" s="355"/>
      <c r="AO24" s="353"/>
      <c r="AP24" s="354"/>
      <c r="AQ24" s="354"/>
      <c r="AR24" s="354"/>
      <c r="AS24" s="354"/>
      <c r="AT24" s="354"/>
      <c r="AU24" s="354"/>
      <c r="AV24" s="355"/>
      <c r="AW24" s="353"/>
      <c r="AX24" s="354"/>
      <c r="AY24" s="354"/>
      <c r="AZ24" s="354"/>
      <c r="BA24" s="354"/>
      <c r="BB24" s="354"/>
      <c r="BC24" s="354"/>
      <c r="BD24" s="355"/>
      <c r="BE24" s="125"/>
      <c r="BF24" s="127"/>
      <c r="BG24" s="127"/>
      <c r="BH24" s="127"/>
      <c r="BI24" s="127"/>
      <c r="BJ24" s="127"/>
      <c r="BK24" s="128"/>
      <c r="BL24" s="322"/>
      <c r="BM24" s="323"/>
      <c r="BN24" s="323"/>
      <c r="BO24" s="323"/>
      <c r="BP24" s="323"/>
      <c r="BQ24" s="32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353"/>
      <c r="B25" s="354"/>
      <c r="C25" s="354"/>
      <c r="D25" s="354"/>
      <c r="E25" s="354"/>
      <c r="F25" s="354"/>
      <c r="G25" s="354"/>
      <c r="H25" s="355"/>
      <c r="I25" s="353"/>
      <c r="J25" s="354"/>
      <c r="K25" s="354"/>
      <c r="L25" s="354"/>
      <c r="M25" s="354"/>
      <c r="N25" s="354"/>
      <c r="O25" s="354"/>
      <c r="P25" s="355"/>
      <c r="Q25" s="353"/>
      <c r="R25" s="354"/>
      <c r="S25" s="354"/>
      <c r="T25" s="354"/>
      <c r="U25" s="354"/>
      <c r="V25" s="354"/>
      <c r="W25" s="354"/>
      <c r="X25" s="355"/>
      <c r="Y25" s="353"/>
      <c r="Z25" s="354"/>
      <c r="AA25" s="354"/>
      <c r="AB25" s="354"/>
      <c r="AC25" s="354"/>
      <c r="AD25" s="354"/>
      <c r="AE25" s="354"/>
      <c r="AF25" s="355"/>
      <c r="AG25" s="353"/>
      <c r="AH25" s="354"/>
      <c r="AI25" s="354"/>
      <c r="AJ25" s="354"/>
      <c r="AK25" s="354"/>
      <c r="AL25" s="354"/>
      <c r="AM25" s="354"/>
      <c r="AN25" s="355"/>
      <c r="AO25" s="353"/>
      <c r="AP25" s="354"/>
      <c r="AQ25" s="354"/>
      <c r="AR25" s="354"/>
      <c r="AS25" s="354"/>
      <c r="AT25" s="354"/>
      <c r="AU25" s="354"/>
      <c r="AV25" s="355"/>
      <c r="AW25" s="353"/>
      <c r="AX25" s="354"/>
      <c r="AY25" s="354"/>
      <c r="AZ25" s="354"/>
      <c r="BA25" s="354"/>
      <c r="BB25" s="354"/>
      <c r="BC25" s="354"/>
      <c r="BD25" s="355"/>
      <c r="BE25" s="125"/>
      <c r="BF25" s="127"/>
      <c r="BG25" s="127"/>
      <c r="BH25" s="127"/>
      <c r="BI25" s="127"/>
      <c r="BJ25" s="127"/>
      <c r="BK25" s="128"/>
      <c r="BL25" s="322"/>
      <c r="BM25" s="323"/>
      <c r="BN25" s="323"/>
      <c r="BO25" s="323"/>
      <c r="BP25" s="323"/>
      <c r="BQ25" s="32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 thickBot="1">
      <c r="A26" s="353"/>
      <c r="B26" s="354"/>
      <c r="C26" s="354"/>
      <c r="D26" s="354"/>
      <c r="E26" s="354"/>
      <c r="F26" s="354"/>
      <c r="G26" s="354"/>
      <c r="H26" s="355"/>
      <c r="I26" s="353"/>
      <c r="J26" s="354"/>
      <c r="K26" s="354"/>
      <c r="L26" s="354"/>
      <c r="M26" s="354"/>
      <c r="N26" s="354"/>
      <c r="O26" s="354"/>
      <c r="P26" s="355"/>
      <c r="Q26" s="353"/>
      <c r="R26" s="354"/>
      <c r="S26" s="354"/>
      <c r="T26" s="354"/>
      <c r="U26" s="354"/>
      <c r="V26" s="354"/>
      <c r="W26" s="354"/>
      <c r="X26" s="355"/>
      <c r="Y26" s="353"/>
      <c r="Z26" s="354"/>
      <c r="AA26" s="354"/>
      <c r="AB26" s="354"/>
      <c r="AC26" s="354"/>
      <c r="AD26" s="354"/>
      <c r="AE26" s="354"/>
      <c r="AF26" s="355"/>
      <c r="AG26" s="353"/>
      <c r="AH26" s="354"/>
      <c r="AI26" s="354"/>
      <c r="AJ26" s="354"/>
      <c r="AK26" s="354"/>
      <c r="AL26" s="354"/>
      <c r="AM26" s="354"/>
      <c r="AN26" s="355"/>
      <c r="AO26" s="353"/>
      <c r="AP26" s="354"/>
      <c r="AQ26" s="354"/>
      <c r="AR26" s="354"/>
      <c r="AS26" s="354"/>
      <c r="AT26" s="354"/>
      <c r="AU26" s="354"/>
      <c r="AV26" s="355"/>
      <c r="AW26" s="353"/>
      <c r="AX26" s="354"/>
      <c r="AY26" s="354"/>
      <c r="AZ26" s="354"/>
      <c r="BA26" s="354"/>
      <c r="BB26" s="354"/>
      <c r="BC26" s="354"/>
      <c r="BD26" s="355"/>
      <c r="BE26" s="125"/>
      <c r="BF26" s="127"/>
      <c r="BG26" s="127"/>
      <c r="BH26" s="127"/>
      <c r="BI26" s="127"/>
      <c r="BJ26" s="127"/>
      <c r="BK26" s="128"/>
      <c r="BL26" s="322"/>
      <c r="BM26" s="323"/>
      <c r="BN26" s="323"/>
      <c r="BO26" s="323"/>
      <c r="BP26" s="323"/>
      <c r="BQ26" s="32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thickBot="1">
      <c r="A27" s="353"/>
      <c r="B27" s="354"/>
      <c r="C27" s="354"/>
      <c r="D27" s="354"/>
      <c r="E27" s="354"/>
      <c r="F27" s="354"/>
      <c r="G27" s="354"/>
      <c r="H27" s="355"/>
      <c r="I27" s="353"/>
      <c r="J27" s="354"/>
      <c r="K27" s="354"/>
      <c r="L27" s="354"/>
      <c r="M27" s="354"/>
      <c r="N27" s="354"/>
      <c r="O27" s="354"/>
      <c r="P27" s="355"/>
      <c r="Q27" s="353"/>
      <c r="R27" s="354"/>
      <c r="S27" s="354"/>
      <c r="T27" s="354"/>
      <c r="U27" s="354"/>
      <c r="V27" s="354"/>
      <c r="W27" s="354"/>
      <c r="X27" s="355"/>
      <c r="Y27" s="353"/>
      <c r="Z27" s="354"/>
      <c r="AA27" s="354"/>
      <c r="AB27" s="354"/>
      <c r="AC27" s="354"/>
      <c r="AD27" s="354"/>
      <c r="AE27" s="354"/>
      <c r="AF27" s="355"/>
      <c r="AG27" s="353"/>
      <c r="AH27" s="354"/>
      <c r="AI27" s="354"/>
      <c r="AJ27" s="354"/>
      <c r="AK27" s="354"/>
      <c r="AL27" s="354"/>
      <c r="AM27" s="354"/>
      <c r="AN27" s="355"/>
      <c r="AO27" s="353"/>
      <c r="AP27" s="354"/>
      <c r="AQ27" s="354"/>
      <c r="AR27" s="354"/>
      <c r="AS27" s="354"/>
      <c r="AT27" s="354"/>
      <c r="AU27" s="354"/>
      <c r="AV27" s="355"/>
      <c r="AW27" s="353"/>
      <c r="AX27" s="354"/>
      <c r="AY27" s="354"/>
      <c r="AZ27" s="354"/>
      <c r="BA27" s="354"/>
      <c r="BB27" s="354"/>
      <c r="BC27" s="354"/>
      <c r="BD27" s="355"/>
      <c r="BE27" s="125"/>
      <c r="BF27" s="127"/>
      <c r="BG27" s="127"/>
      <c r="BH27" s="127"/>
      <c r="BI27" s="127"/>
      <c r="BJ27" s="127"/>
      <c r="BK27" s="128"/>
      <c r="BL27" s="322"/>
      <c r="BM27" s="323"/>
      <c r="BN27" s="323"/>
      <c r="BO27" s="323"/>
      <c r="BP27" s="323"/>
      <c r="BQ27" s="32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thickBot="1">
      <c r="A28" s="353"/>
      <c r="B28" s="354"/>
      <c r="C28" s="354"/>
      <c r="D28" s="354"/>
      <c r="E28" s="354"/>
      <c r="F28" s="354"/>
      <c r="G28" s="354"/>
      <c r="H28" s="355"/>
      <c r="I28" s="353"/>
      <c r="J28" s="354"/>
      <c r="K28" s="354"/>
      <c r="L28" s="354"/>
      <c r="M28" s="354"/>
      <c r="N28" s="354"/>
      <c r="O28" s="354"/>
      <c r="P28" s="355"/>
      <c r="Q28" s="353"/>
      <c r="R28" s="354"/>
      <c r="S28" s="354"/>
      <c r="T28" s="354"/>
      <c r="U28" s="354"/>
      <c r="V28" s="354"/>
      <c r="W28" s="354"/>
      <c r="X28" s="355"/>
      <c r="Y28" s="353"/>
      <c r="Z28" s="354"/>
      <c r="AA28" s="354"/>
      <c r="AB28" s="354"/>
      <c r="AC28" s="354"/>
      <c r="AD28" s="354"/>
      <c r="AE28" s="354"/>
      <c r="AF28" s="355"/>
      <c r="AG28" s="353"/>
      <c r="AH28" s="354"/>
      <c r="AI28" s="354"/>
      <c r="AJ28" s="354"/>
      <c r="AK28" s="354"/>
      <c r="AL28" s="354"/>
      <c r="AM28" s="354"/>
      <c r="AN28" s="355"/>
      <c r="AO28" s="353"/>
      <c r="AP28" s="354"/>
      <c r="AQ28" s="354"/>
      <c r="AR28" s="354"/>
      <c r="AS28" s="354"/>
      <c r="AT28" s="354"/>
      <c r="AU28" s="354"/>
      <c r="AV28" s="355"/>
      <c r="AW28" s="353"/>
      <c r="AX28" s="354"/>
      <c r="AY28" s="354"/>
      <c r="AZ28" s="354"/>
      <c r="BA28" s="354"/>
      <c r="BB28" s="354"/>
      <c r="BC28" s="354"/>
      <c r="BD28" s="355"/>
      <c r="BE28" s="126"/>
      <c r="BF28" s="128"/>
      <c r="BG28" s="128"/>
      <c r="BH28" s="128"/>
      <c r="BI28" s="128"/>
      <c r="BJ28" s="128"/>
      <c r="BK28" s="128"/>
      <c r="BL28" s="322"/>
      <c r="BM28" s="323"/>
      <c r="BN28" s="323"/>
      <c r="BO28" s="323"/>
      <c r="BP28" s="323"/>
      <c r="BQ28" s="32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 thickBot="1">
      <c r="A29" s="353"/>
      <c r="B29" s="354"/>
      <c r="C29" s="354"/>
      <c r="D29" s="354"/>
      <c r="E29" s="354"/>
      <c r="F29" s="354"/>
      <c r="G29" s="354"/>
      <c r="H29" s="355"/>
      <c r="I29" s="353"/>
      <c r="J29" s="354"/>
      <c r="K29" s="354"/>
      <c r="L29" s="354"/>
      <c r="M29" s="354"/>
      <c r="N29" s="354"/>
      <c r="O29" s="354"/>
      <c r="P29" s="355"/>
      <c r="Q29" s="353"/>
      <c r="R29" s="354"/>
      <c r="S29" s="354"/>
      <c r="T29" s="354"/>
      <c r="U29" s="354"/>
      <c r="V29" s="354"/>
      <c r="W29" s="354"/>
      <c r="X29" s="355"/>
      <c r="Y29" s="353"/>
      <c r="Z29" s="354"/>
      <c r="AA29" s="354"/>
      <c r="AB29" s="354"/>
      <c r="AC29" s="354"/>
      <c r="AD29" s="354"/>
      <c r="AE29" s="354"/>
      <c r="AF29" s="355"/>
      <c r="AG29" s="353"/>
      <c r="AH29" s="354"/>
      <c r="AI29" s="354"/>
      <c r="AJ29" s="354"/>
      <c r="AK29" s="354"/>
      <c r="AL29" s="354"/>
      <c r="AM29" s="354"/>
      <c r="AN29" s="355"/>
      <c r="AO29" s="353"/>
      <c r="AP29" s="354"/>
      <c r="AQ29" s="354"/>
      <c r="AR29" s="354"/>
      <c r="AS29" s="354"/>
      <c r="AT29" s="354"/>
      <c r="AU29" s="354"/>
      <c r="AV29" s="355"/>
      <c r="AW29" s="353"/>
      <c r="AX29" s="354"/>
      <c r="AY29" s="354"/>
      <c r="AZ29" s="354"/>
      <c r="BA29" s="354"/>
      <c r="BB29" s="354"/>
      <c r="BC29" s="354"/>
      <c r="BD29" s="355"/>
      <c r="BE29" s="2"/>
      <c r="BF29" s="2"/>
      <c r="BG29" s="2"/>
      <c r="BH29" s="2"/>
      <c r="BI29" s="2"/>
      <c r="BJ29" s="2"/>
      <c r="BK29" s="2"/>
      <c r="BL29" s="325"/>
      <c r="BM29" s="326"/>
      <c r="BN29" s="326"/>
      <c r="BO29" s="326"/>
      <c r="BP29" s="326"/>
      <c r="BQ29" s="327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>
      <c r="A30" s="353"/>
      <c r="B30" s="354"/>
      <c r="C30" s="354"/>
      <c r="D30" s="354"/>
      <c r="E30" s="354"/>
      <c r="F30" s="354"/>
      <c r="G30" s="354"/>
      <c r="H30" s="355"/>
      <c r="I30" s="353"/>
      <c r="J30" s="354"/>
      <c r="K30" s="354"/>
      <c r="L30" s="354"/>
      <c r="M30" s="354"/>
      <c r="N30" s="354"/>
      <c r="O30" s="354"/>
      <c r="P30" s="355"/>
      <c r="Q30" s="353"/>
      <c r="R30" s="354"/>
      <c r="S30" s="354"/>
      <c r="T30" s="354"/>
      <c r="U30" s="354"/>
      <c r="V30" s="354"/>
      <c r="W30" s="354"/>
      <c r="X30" s="355"/>
      <c r="Y30" s="353"/>
      <c r="Z30" s="354"/>
      <c r="AA30" s="354"/>
      <c r="AB30" s="354"/>
      <c r="AC30" s="354"/>
      <c r="AD30" s="354"/>
      <c r="AE30" s="354"/>
      <c r="AF30" s="355"/>
      <c r="AG30" s="353"/>
      <c r="AH30" s="354"/>
      <c r="AI30" s="354"/>
      <c r="AJ30" s="354"/>
      <c r="AK30" s="354"/>
      <c r="AL30" s="354"/>
      <c r="AM30" s="354"/>
      <c r="AN30" s="355"/>
      <c r="AO30" s="353"/>
      <c r="AP30" s="354"/>
      <c r="AQ30" s="354"/>
      <c r="AR30" s="354"/>
      <c r="AS30" s="354"/>
      <c r="AT30" s="354"/>
      <c r="AU30" s="354"/>
      <c r="AV30" s="355"/>
      <c r="AW30" s="353"/>
      <c r="AX30" s="354"/>
      <c r="AY30" s="354"/>
      <c r="AZ30" s="354"/>
      <c r="BA30" s="354"/>
      <c r="BB30" s="354"/>
      <c r="BC30" s="354"/>
      <c r="BD30" s="355"/>
      <c r="BE30" s="293" t="s">
        <v>32</v>
      </c>
      <c r="BF30" s="311"/>
      <c r="BG30" s="311"/>
      <c r="BH30" s="311"/>
      <c r="BI30" s="31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thickBot="1">
      <c r="A31" s="353"/>
      <c r="B31" s="354"/>
      <c r="C31" s="354"/>
      <c r="D31" s="354"/>
      <c r="E31" s="354"/>
      <c r="F31" s="354"/>
      <c r="G31" s="354"/>
      <c r="H31" s="355"/>
      <c r="I31" s="353"/>
      <c r="J31" s="354"/>
      <c r="K31" s="354"/>
      <c r="L31" s="354"/>
      <c r="M31" s="354"/>
      <c r="N31" s="354"/>
      <c r="O31" s="354"/>
      <c r="P31" s="355"/>
      <c r="Q31" s="353"/>
      <c r="R31" s="354"/>
      <c r="S31" s="354"/>
      <c r="T31" s="354"/>
      <c r="U31" s="354"/>
      <c r="V31" s="354"/>
      <c r="W31" s="354"/>
      <c r="X31" s="355"/>
      <c r="Y31" s="353"/>
      <c r="Z31" s="354"/>
      <c r="AA31" s="354"/>
      <c r="AB31" s="354"/>
      <c r="AC31" s="354"/>
      <c r="AD31" s="354"/>
      <c r="AE31" s="354"/>
      <c r="AF31" s="355"/>
      <c r="AG31" s="353"/>
      <c r="AH31" s="354"/>
      <c r="AI31" s="354"/>
      <c r="AJ31" s="354"/>
      <c r="AK31" s="354"/>
      <c r="AL31" s="354"/>
      <c r="AM31" s="354"/>
      <c r="AN31" s="355"/>
      <c r="AO31" s="353"/>
      <c r="AP31" s="354"/>
      <c r="AQ31" s="354"/>
      <c r="AR31" s="354"/>
      <c r="AS31" s="354"/>
      <c r="AT31" s="354"/>
      <c r="AU31" s="354"/>
      <c r="AV31" s="355"/>
      <c r="AW31" s="353"/>
      <c r="AX31" s="354"/>
      <c r="AY31" s="354"/>
      <c r="AZ31" s="354"/>
      <c r="BA31" s="354"/>
      <c r="BB31" s="354"/>
      <c r="BC31" s="354"/>
      <c r="BD31" s="355"/>
      <c r="BE31" s="313"/>
      <c r="BF31" s="314"/>
      <c r="BG31" s="314"/>
      <c r="BH31" s="314"/>
      <c r="BI31" s="315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thickBot="1">
      <c r="A32" s="356"/>
      <c r="B32" s="357"/>
      <c r="C32" s="357"/>
      <c r="D32" s="357"/>
      <c r="E32" s="357"/>
      <c r="F32" s="357"/>
      <c r="G32" s="357"/>
      <c r="H32" s="358"/>
      <c r="I32" s="356"/>
      <c r="J32" s="357"/>
      <c r="K32" s="357"/>
      <c r="L32" s="357"/>
      <c r="M32" s="357"/>
      <c r="N32" s="357"/>
      <c r="O32" s="357"/>
      <c r="P32" s="358"/>
      <c r="Q32" s="356"/>
      <c r="R32" s="357"/>
      <c r="S32" s="357"/>
      <c r="T32" s="357"/>
      <c r="U32" s="357"/>
      <c r="V32" s="357"/>
      <c r="W32" s="357"/>
      <c r="X32" s="358"/>
      <c r="Y32" s="356"/>
      <c r="Z32" s="357"/>
      <c r="AA32" s="357"/>
      <c r="AB32" s="357"/>
      <c r="AC32" s="357"/>
      <c r="AD32" s="357"/>
      <c r="AE32" s="357"/>
      <c r="AF32" s="358"/>
      <c r="AG32" s="356"/>
      <c r="AH32" s="357"/>
      <c r="AI32" s="357"/>
      <c r="AJ32" s="357"/>
      <c r="AK32" s="357"/>
      <c r="AL32" s="357"/>
      <c r="AM32" s="357"/>
      <c r="AN32" s="358"/>
      <c r="AO32" s="356"/>
      <c r="AP32" s="357"/>
      <c r="AQ32" s="357"/>
      <c r="AR32" s="357"/>
      <c r="AS32" s="357"/>
      <c r="AT32" s="357"/>
      <c r="AU32" s="357"/>
      <c r="AV32" s="358"/>
      <c r="AW32" s="356"/>
      <c r="AX32" s="357"/>
      <c r="AY32" s="357"/>
      <c r="AZ32" s="357"/>
      <c r="BA32" s="357"/>
      <c r="BB32" s="357"/>
      <c r="BC32" s="357"/>
      <c r="BD32" s="358"/>
      <c r="BE32" s="313"/>
      <c r="BF32" s="314"/>
      <c r="BG32" s="314"/>
      <c r="BH32" s="314"/>
      <c r="BI32" s="315"/>
      <c r="BJ32" s="75" t="s">
        <v>32</v>
      </c>
      <c r="BK32" s="75"/>
      <c r="BL32" s="75"/>
      <c r="BM32" s="75"/>
      <c r="BN32" s="75"/>
      <c r="BO32" s="75"/>
      <c r="BP32" s="121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 thickBot="1">
      <c r="A33" s="75" t="s">
        <v>76</v>
      </c>
      <c r="B33" s="75"/>
      <c r="C33" s="75"/>
      <c r="D33" s="75"/>
      <c r="E33" s="75"/>
      <c r="F33" s="121"/>
      <c r="G33" s="75" t="s">
        <v>77</v>
      </c>
      <c r="H33" s="75"/>
      <c r="I33" s="75"/>
      <c r="J33" s="75"/>
      <c r="K33" s="75"/>
      <c r="L33" s="121"/>
      <c r="M33" s="75" t="s">
        <v>78</v>
      </c>
      <c r="N33" s="75"/>
      <c r="O33" s="75"/>
      <c r="P33" s="75"/>
      <c r="Q33" s="75"/>
      <c r="R33" s="121"/>
      <c r="S33" s="75" t="s">
        <v>79</v>
      </c>
      <c r="T33" s="75"/>
      <c r="U33" s="75"/>
      <c r="V33" s="75"/>
      <c r="W33" s="75"/>
      <c r="X33" s="121"/>
      <c r="Y33" s="75" t="s">
        <v>80</v>
      </c>
      <c r="Z33" s="75"/>
      <c r="AA33" s="75"/>
      <c r="AB33" s="75"/>
      <c r="AC33" s="75"/>
      <c r="AD33" s="121"/>
      <c r="AE33" s="75" t="s">
        <v>81</v>
      </c>
      <c r="AF33" s="75"/>
      <c r="AG33" s="75"/>
      <c r="AH33" s="75"/>
      <c r="AI33" s="75"/>
      <c r="AJ33" s="121"/>
      <c r="AK33" s="75" t="s">
        <v>82</v>
      </c>
      <c r="AL33" s="76"/>
      <c r="AM33" s="76"/>
      <c r="AN33" s="77"/>
      <c r="AO33" s="75" t="s">
        <v>83</v>
      </c>
      <c r="AP33" s="76"/>
      <c r="AQ33" s="76"/>
      <c r="AR33" s="77"/>
      <c r="AS33" s="75" t="s">
        <v>84</v>
      </c>
      <c r="AT33" s="76"/>
      <c r="AU33" s="76"/>
      <c r="AV33" s="77"/>
      <c r="AW33" s="75" t="s">
        <v>85</v>
      </c>
      <c r="AX33" s="76"/>
      <c r="AY33" s="76"/>
      <c r="AZ33" s="77"/>
      <c r="BA33" s="75" t="s">
        <v>86</v>
      </c>
      <c r="BB33" s="76"/>
      <c r="BC33" s="76"/>
      <c r="BD33" s="77"/>
      <c r="BE33" s="313"/>
      <c r="BF33" s="314"/>
      <c r="BG33" s="314"/>
      <c r="BH33" s="314"/>
      <c r="BI33" s="315"/>
      <c r="BJ33" s="75"/>
      <c r="BK33" s="122"/>
      <c r="BL33" s="122"/>
      <c r="BM33" s="122"/>
      <c r="BN33" s="122"/>
      <c r="BO33" s="122"/>
      <c r="BP33" s="123"/>
      <c r="BQ33" s="5"/>
      <c r="BR33" s="5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thickBot="1">
      <c r="A34" s="75"/>
      <c r="B34" s="122"/>
      <c r="C34" s="122"/>
      <c r="D34" s="122"/>
      <c r="E34" s="122"/>
      <c r="F34" s="123"/>
      <c r="G34" s="75"/>
      <c r="H34" s="122"/>
      <c r="I34" s="122"/>
      <c r="J34" s="122"/>
      <c r="K34" s="122"/>
      <c r="L34" s="123"/>
      <c r="M34" s="75"/>
      <c r="N34" s="122"/>
      <c r="O34" s="122"/>
      <c r="P34" s="122"/>
      <c r="Q34" s="122"/>
      <c r="R34" s="123"/>
      <c r="S34" s="75"/>
      <c r="T34" s="122"/>
      <c r="U34" s="122"/>
      <c r="V34" s="122"/>
      <c r="W34" s="122"/>
      <c r="X34" s="123"/>
      <c r="Y34" s="75"/>
      <c r="Z34" s="122"/>
      <c r="AA34" s="122"/>
      <c r="AB34" s="122"/>
      <c r="AC34" s="122"/>
      <c r="AD34" s="123"/>
      <c r="AE34" s="75"/>
      <c r="AF34" s="122"/>
      <c r="AG34" s="122"/>
      <c r="AH34" s="122"/>
      <c r="AI34" s="122"/>
      <c r="AJ34" s="123"/>
      <c r="AK34" s="78"/>
      <c r="AL34" s="79"/>
      <c r="AM34" s="79"/>
      <c r="AN34" s="80"/>
      <c r="AO34" s="78"/>
      <c r="AP34" s="79"/>
      <c r="AQ34" s="79"/>
      <c r="AR34" s="80"/>
      <c r="AS34" s="78"/>
      <c r="AT34" s="79"/>
      <c r="AU34" s="79"/>
      <c r="AV34" s="80"/>
      <c r="AW34" s="78"/>
      <c r="AX34" s="79"/>
      <c r="AY34" s="79"/>
      <c r="AZ34" s="80"/>
      <c r="BA34" s="78"/>
      <c r="BB34" s="79"/>
      <c r="BC34" s="79"/>
      <c r="BD34" s="80"/>
      <c r="BE34" s="313"/>
      <c r="BF34" s="314"/>
      <c r="BG34" s="314"/>
      <c r="BH34" s="314"/>
      <c r="BI34" s="315"/>
      <c r="BJ34" s="75"/>
      <c r="BK34" s="122"/>
      <c r="BL34" s="122"/>
      <c r="BM34" s="122"/>
      <c r="BN34" s="122"/>
      <c r="BO34" s="122"/>
      <c r="BP34" s="123"/>
      <c r="BQ34" s="5"/>
      <c r="BR34" s="5"/>
      <c r="BS34" s="213" t="s">
        <v>451</v>
      </c>
      <c r="BT34" s="214"/>
      <c r="BU34" s="214"/>
      <c r="BV34" s="214"/>
      <c r="BW34" s="215"/>
      <c r="BX34" s="6"/>
      <c r="BY34" s="6"/>
      <c r="BZ34" s="6"/>
      <c r="CA34" s="6"/>
    </row>
    <row r="35" spans="1:79" ht="12" thickBot="1">
      <c r="A35" s="75"/>
      <c r="B35" s="122"/>
      <c r="C35" s="122"/>
      <c r="D35" s="122"/>
      <c r="E35" s="122"/>
      <c r="F35" s="123"/>
      <c r="G35" s="75"/>
      <c r="H35" s="122"/>
      <c r="I35" s="122"/>
      <c r="J35" s="122"/>
      <c r="K35" s="122"/>
      <c r="L35" s="123"/>
      <c r="M35" s="75"/>
      <c r="N35" s="122"/>
      <c r="O35" s="122"/>
      <c r="P35" s="122"/>
      <c r="Q35" s="122"/>
      <c r="R35" s="123"/>
      <c r="S35" s="75"/>
      <c r="T35" s="122"/>
      <c r="U35" s="122"/>
      <c r="V35" s="122"/>
      <c r="W35" s="122"/>
      <c r="X35" s="123"/>
      <c r="Y35" s="75"/>
      <c r="Z35" s="122"/>
      <c r="AA35" s="122"/>
      <c r="AB35" s="122"/>
      <c r="AC35" s="122"/>
      <c r="AD35" s="123"/>
      <c r="AE35" s="75"/>
      <c r="AF35" s="122"/>
      <c r="AG35" s="122"/>
      <c r="AH35" s="122"/>
      <c r="AI35" s="122"/>
      <c r="AJ35" s="123"/>
      <c r="AK35" s="78"/>
      <c r="AL35" s="79"/>
      <c r="AM35" s="79"/>
      <c r="AN35" s="80"/>
      <c r="AO35" s="78"/>
      <c r="AP35" s="79"/>
      <c r="AQ35" s="79"/>
      <c r="AR35" s="80"/>
      <c r="AS35" s="78"/>
      <c r="AT35" s="79"/>
      <c r="AU35" s="79"/>
      <c r="AV35" s="80"/>
      <c r="AW35" s="78"/>
      <c r="AX35" s="79"/>
      <c r="AY35" s="79"/>
      <c r="AZ35" s="80"/>
      <c r="BA35" s="78"/>
      <c r="BB35" s="79"/>
      <c r="BC35" s="79"/>
      <c r="BD35" s="80"/>
      <c r="BE35" s="313"/>
      <c r="BF35" s="314"/>
      <c r="BG35" s="314"/>
      <c r="BH35" s="314"/>
      <c r="BI35" s="315"/>
      <c r="BJ35" s="75"/>
      <c r="BK35" s="122"/>
      <c r="BL35" s="122"/>
      <c r="BM35" s="122"/>
      <c r="BN35" s="122"/>
      <c r="BO35" s="122"/>
      <c r="BP35" s="123"/>
      <c r="BQ35" s="5"/>
      <c r="BR35" s="5"/>
      <c r="BS35" s="216"/>
      <c r="BT35" s="217"/>
      <c r="BU35" s="217"/>
      <c r="BV35" s="217"/>
      <c r="BW35" s="218"/>
      <c r="BX35" s="6"/>
      <c r="BY35" s="6"/>
      <c r="BZ35" s="6"/>
      <c r="CA35" s="6"/>
    </row>
    <row r="36" spans="1:79" ht="12" thickBot="1">
      <c r="A36" s="121"/>
      <c r="B36" s="123"/>
      <c r="C36" s="123"/>
      <c r="D36" s="123"/>
      <c r="E36" s="123"/>
      <c r="F36" s="123"/>
      <c r="G36" s="121"/>
      <c r="H36" s="123"/>
      <c r="I36" s="123"/>
      <c r="J36" s="123"/>
      <c r="K36" s="123"/>
      <c r="L36" s="123"/>
      <c r="M36" s="121"/>
      <c r="N36" s="123"/>
      <c r="O36" s="123"/>
      <c r="P36" s="123"/>
      <c r="Q36" s="123"/>
      <c r="R36" s="123"/>
      <c r="S36" s="121"/>
      <c r="T36" s="123"/>
      <c r="U36" s="123"/>
      <c r="V36" s="123"/>
      <c r="W36" s="123"/>
      <c r="X36" s="123"/>
      <c r="Y36" s="121"/>
      <c r="Z36" s="123"/>
      <c r="AA36" s="123"/>
      <c r="AB36" s="123"/>
      <c r="AC36" s="123"/>
      <c r="AD36" s="123"/>
      <c r="AE36" s="121"/>
      <c r="AF36" s="123"/>
      <c r="AG36" s="123"/>
      <c r="AH36" s="123"/>
      <c r="AI36" s="123"/>
      <c r="AJ36" s="123"/>
      <c r="AK36" s="81"/>
      <c r="AL36" s="82"/>
      <c r="AM36" s="82"/>
      <c r="AN36" s="83"/>
      <c r="AO36" s="81"/>
      <c r="AP36" s="82"/>
      <c r="AQ36" s="82"/>
      <c r="AR36" s="83"/>
      <c r="AS36" s="81"/>
      <c r="AT36" s="82"/>
      <c r="AU36" s="82"/>
      <c r="AV36" s="83"/>
      <c r="AW36" s="81"/>
      <c r="AX36" s="82"/>
      <c r="AY36" s="82"/>
      <c r="AZ36" s="83"/>
      <c r="BA36" s="81"/>
      <c r="BB36" s="82"/>
      <c r="BC36" s="82"/>
      <c r="BD36" s="83"/>
      <c r="BE36" s="316"/>
      <c r="BF36" s="317"/>
      <c r="BG36" s="317"/>
      <c r="BH36" s="317"/>
      <c r="BI36" s="318"/>
      <c r="BJ36" s="121"/>
      <c r="BK36" s="123"/>
      <c r="BL36" s="123"/>
      <c r="BM36" s="123"/>
      <c r="BN36" s="123"/>
      <c r="BO36" s="123"/>
      <c r="BP36" s="123"/>
      <c r="BQ36" s="5"/>
      <c r="BR36" s="5"/>
      <c r="BS36" s="216"/>
      <c r="BT36" s="217"/>
      <c r="BU36" s="217"/>
      <c r="BV36" s="217"/>
      <c r="BW36" s="218"/>
      <c r="BX36" s="6"/>
      <c r="BY36" s="6"/>
      <c r="BZ36" s="6"/>
      <c r="CA36" s="6"/>
    </row>
    <row r="37" spans="1:79" ht="11.25" customHeight="1">
      <c r="A37" s="293" t="s">
        <v>76</v>
      </c>
      <c r="B37" s="311"/>
      <c r="C37" s="311"/>
      <c r="D37" s="312"/>
      <c r="E37" s="293" t="s">
        <v>77</v>
      </c>
      <c r="F37" s="311"/>
      <c r="G37" s="311"/>
      <c r="H37" s="312"/>
      <c r="I37" s="293" t="s">
        <v>78</v>
      </c>
      <c r="J37" s="311"/>
      <c r="K37" s="311"/>
      <c r="L37" s="312"/>
      <c r="M37" s="293" t="s">
        <v>79</v>
      </c>
      <c r="N37" s="311"/>
      <c r="O37" s="311"/>
      <c r="P37" s="312"/>
      <c r="Q37" s="293" t="s">
        <v>80</v>
      </c>
      <c r="R37" s="311"/>
      <c r="S37" s="311"/>
      <c r="T37" s="312"/>
      <c r="U37" s="293" t="s">
        <v>81</v>
      </c>
      <c r="V37" s="311"/>
      <c r="W37" s="311"/>
      <c r="X37" s="312"/>
      <c r="Y37" s="75" t="s">
        <v>87</v>
      </c>
      <c r="Z37" s="76"/>
      <c r="AA37" s="76"/>
      <c r="AB37" s="76"/>
      <c r="AC37" s="77"/>
      <c r="AD37" s="75" t="s">
        <v>88</v>
      </c>
      <c r="AE37" s="76"/>
      <c r="AF37" s="76"/>
      <c r="AG37" s="76"/>
      <c r="AH37" s="77"/>
      <c r="AI37" s="75" t="s">
        <v>89</v>
      </c>
      <c r="AJ37" s="76"/>
      <c r="AK37" s="76"/>
      <c r="AL37" s="76"/>
      <c r="AM37" s="77"/>
      <c r="AN37" s="293" t="s">
        <v>90</v>
      </c>
      <c r="AO37" s="294"/>
      <c r="AP37" s="295"/>
      <c r="AQ37" s="293" t="s">
        <v>91</v>
      </c>
      <c r="AR37" s="294"/>
      <c r="AS37" s="295"/>
      <c r="AT37" s="293" t="s">
        <v>88</v>
      </c>
      <c r="AU37" s="294"/>
      <c r="AV37" s="295"/>
      <c r="AW37" s="293" t="s">
        <v>92</v>
      </c>
      <c r="AX37" s="294"/>
      <c r="AY37" s="295"/>
      <c r="AZ37" s="293" t="s">
        <v>89</v>
      </c>
      <c r="BA37" s="294"/>
      <c r="BB37" s="295"/>
      <c r="BC37" s="302" t="s">
        <v>38</v>
      </c>
      <c r="BD37" s="303"/>
      <c r="BE37" s="303"/>
      <c r="BF37" s="304"/>
      <c r="BG37" s="138" t="s">
        <v>38</v>
      </c>
      <c r="BH37" s="139"/>
      <c r="BI37" s="139"/>
      <c r="BJ37" s="139"/>
      <c r="BK37" s="140"/>
      <c r="BL37" s="138" t="s">
        <v>39</v>
      </c>
      <c r="BM37" s="139"/>
      <c r="BN37" s="139"/>
      <c r="BO37" s="140"/>
      <c r="BP37" s="5"/>
      <c r="BQ37" s="5"/>
      <c r="BR37" s="5"/>
      <c r="BS37" s="216"/>
      <c r="BT37" s="217"/>
      <c r="BU37" s="217"/>
      <c r="BV37" s="217"/>
      <c r="BW37" s="218"/>
      <c r="BX37" s="6"/>
      <c r="BY37" s="6"/>
      <c r="BZ37" s="6"/>
      <c r="CA37" s="6"/>
    </row>
    <row r="38" spans="1:79" ht="12" customHeight="1" thickBot="1">
      <c r="A38" s="313"/>
      <c r="B38" s="314"/>
      <c r="C38" s="314"/>
      <c r="D38" s="315"/>
      <c r="E38" s="313"/>
      <c r="F38" s="314"/>
      <c r="G38" s="314"/>
      <c r="H38" s="315"/>
      <c r="I38" s="313"/>
      <c r="J38" s="314"/>
      <c r="K38" s="314"/>
      <c r="L38" s="315"/>
      <c r="M38" s="313"/>
      <c r="N38" s="314"/>
      <c r="O38" s="314"/>
      <c r="P38" s="315"/>
      <c r="Q38" s="313"/>
      <c r="R38" s="314"/>
      <c r="S38" s="314"/>
      <c r="T38" s="315"/>
      <c r="U38" s="313"/>
      <c r="V38" s="314"/>
      <c r="W38" s="314"/>
      <c r="X38" s="315"/>
      <c r="Y38" s="78"/>
      <c r="Z38" s="79"/>
      <c r="AA38" s="79"/>
      <c r="AB38" s="79"/>
      <c r="AC38" s="80"/>
      <c r="AD38" s="78"/>
      <c r="AE38" s="79"/>
      <c r="AF38" s="79"/>
      <c r="AG38" s="79"/>
      <c r="AH38" s="80"/>
      <c r="AI38" s="78"/>
      <c r="AJ38" s="79"/>
      <c r="AK38" s="79"/>
      <c r="AL38" s="79"/>
      <c r="AM38" s="80"/>
      <c r="AN38" s="296"/>
      <c r="AO38" s="297"/>
      <c r="AP38" s="298"/>
      <c r="AQ38" s="296"/>
      <c r="AR38" s="297"/>
      <c r="AS38" s="298"/>
      <c r="AT38" s="296"/>
      <c r="AU38" s="297"/>
      <c r="AV38" s="298"/>
      <c r="AW38" s="296"/>
      <c r="AX38" s="297"/>
      <c r="AY38" s="298"/>
      <c r="AZ38" s="296"/>
      <c r="BA38" s="297"/>
      <c r="BB38" s="298"/>
      <c r="BC38" s="305"/>
      <c r="BD38" s="306"/>
      <c r="BE38" s="306"/>
      <c r="BF38" s="307"/>
      <c r="BG38" s="141"/>
      <c r="BH38" s="142"/>
      <c r="BI38" s="142"/>
      <c r="BJ38" s="142"/>
      <c r="BK38" s="143"/>
      <c r="BL38" s="141"/>
      <c r="BM38" s="142"/>
      <c r="BN38" s="142"/>
      <c r="BO38" s="143"/>
      <c r="BP38" s="5"/>
      <c r="BQ38" s="5"/>
      <c r="BR38" s="5"/>
      <c r="BS38" s="219"/>
      <c r="BT38" s="220"/>
      <c r="BU38" s="220"/>
      <c r="BV38" s="220"/>
      <c r="BW38" s="221"/>
      <c r="BX38" s="6"/>
      <c r="BY38" s="6"/>
      <c r="BZ38" s="6"/>
      <c r="CA38" s="6"/>
    </row>
    <row r="39" spans="1:79" ht="12" thickBot="1">
      <c r="A39" s="313"/>
      <c r="B39" s="314"/>
      <c r="C39" s="314"/>
      <c r="D39" s="315"/>
      <c r="E39" s="313"/>
      <c r="F39" s="314"/>
      <c r="G39" s="314"/>
      <c r="H39" s="315"/>
      <c r="I39" s="313"/>
      <c r="J39" s="314"/>
      <c r="K39" s="314"/>
      <c r="L39" s="315"/>
      <c r="M39" s="313"/>
      <c r="N39" s="314"/>
      <c r="O39" s="314"/>
      <c r="P39" s="315"/>
      <c r="Q39" s="313"/>
      <c r="R39" s="314"/>
      <c r="S39" s="314"/>
      <c r="T39" s="315"/>
      <c r="U39" s="313"/>
      <c r="V39" s="314"/>
      <c r="W39" s="314"/>
      <c r="X39" s="315"/>
      <c r="Y39" s="81"/>
      <c r="Z39" s="82"/>
      <c r="AA39" s="82"/>
      <c r="AB39" s="82"/>
      <c r="AC39" s="83"/>
      <c r="AD39" s="81"/>
      <c r="AE39" s="82"/>
      <c r="AF39" s="82"/>
      <c r="AG39" s="82"/>
      <c r="AH39" s="83"/>
      <c r="AI39" s="81"/>
      <c r="AJ39" s="82"/>
      <c r="AK39" s="82"/>
      <c r="AL39" s="82"/>
      <c r="AM39" s="83"/>
      <c r="AN39" s="296"/>
      <c r="AO39" s="297"/>
      <c r="AP39" s="298"/>
      <c r="AQ39" s="296"/>
      <c r="AR39" s="297"/>
      <c r="AS39" s="298"/>
      <c r="AT39" s="296"/>
      <c r="AU39" s="297"/>
      <c r="AV39" s="298"/>
      <c r="AW39" s="296"/>
      <c r="AX39" s="297"/>
      <c r="AY39" s="298"/>
      <c r="AZ39" s="296"/>
      <c r="BA39" s="297"/>
      <c r="BB39" s="298"/>
      <c r="BC39" s="305"/>
      <c r="BD39" s="306"/>
      <c r="BE39" s="306"/>
      <c r="BF39" s="307"/>
      <c r="BG39" s="141"/>
      <c r="BH39" s="142"/>
      <c r="BI39" s="142"/>
      <c r="BJ39" s="142"/>
      <c r="BK39" s="143"/>
      <c r="BL39" s="141"/>
      <c r="BM39" s="142"/>
      <c r="BN39" s="142"/>
      <c r="BO39" s="143"/>
      <c r="BP39" s="5"/>
      <c r="BQ39" s="5"/>
      <c r="BR39" s="5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1.25" customHeight="1" thickBot="1">
      <c r="A40" s="313"/>
      <c r="B40" s="314"/>
      <c r="C40" s="314"/>
      <c r="D40" s="315"/>
      <c r="E40" s="313"/>
      <c r="F40" s="314"/>
      <c r="G40" s="314"/>
      <c r="H40" s="315"/>
      <c r="I40" s="313"/>
      <c r="J40" s="314"/>
      <c r="K40" s="314"/>
      <c r="L40" s="315"/>
      <c r="M40" s="313"/>
      <c r="N40" s="314"/>
      <c r="O40" s="314"/>
      <c r="P40" s="315"/>
      <c r="Q40" s="313"/>
      <c r="R40" s="314"/>
      <c r="S40" s="314"/>
      <c r="T40" s="315"/>
      <c r="U40" s="313"/>
      <c r="V40" s="314"/>
      <c r="W40" s="314"/>
      <c r="X40" s="315"/>
      <c r="Y40" s="75" t="s">
        <v>91</v>
      </c>
      <c r="Z40" s="76"/>
      <c r="AA40" s="76"/>
      <c r="AB40" s="76"/>
      <c r="AC40" s="77"/>
      <c r="AD40" s="75" t="s">
        <v>92</v>
      </c>
      <c r="AE40" s="76"/>
      <c r="AF40" s="76"/>
      <c r="AG40" s="76"/>
      <c r="AH40" s="77"/>
      <c r="AI40" s="42"/>
      <c r="AJ40" s="42"/>
      <c r="AK40" s="42"/>
      <c r="AL40" s="42"/>
      <c r="AM40" s="42"/>
      <c r="AN40" s="296"/>
      <c r="AO40" s="297"/>
      <c r="AP40" s="298"/>
      <c r="AQ40" s="296"/>
      <c r="AR40" s="297"/>
      <c r="AS40" s="298"/>
      <c r="AT40" s="296"/>
      <c r="AU40" s="297"/>
      <c r="AV40" s="298"/>
      <c r="AW40" s="296"/>
      <c r="AX40" s="297"/>
      <c r="AY40" s="298"/>
      <c r="AZ40" s="296"/>
      <c r="BA40" s="297"/>
      <c r="BB40" s="298"/>
      <c r="BC40" s="305"/>
      <c r="BD40" s="306"/>
      <c r="BE40" s="306"/>
      <c r="BF40" s="307"/>
      <c r="BG40" s="144"/>
      <c r="BH40" s="145"/>
      <c r="BI40" s="145"/>
      <c r="BJ40" s="145"/>
      <c r="BK40" s="146"/>
      <c r="BL40" s="144"/>
      <c r="BM40" s="145"/>
      <c r="BN40" s="145"/>
      <c r="BO40" s="146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thickBot="1">
      <c r="A41" s="313"/>
      <c r="B41" s="314"/>
      <c r="C41" s="314"/>
      <c r="D41" s="315"/>
      <c r="E41" s="313"/>
      <c r="F41" s="314"/>
      <c r="G41" s="314"/>
      <c r="H41" s="315"/>
      <c r="I41" s="313"/>
      <c r="J41" s="314"/>
      <c r="K41" s="314"/>
      <c r="L41" s="315"/>
      <c r="M41" s="313"/>
      <c r="N41" s="314"/>
      <c r="O41" s="314"/>
      <c r="P41" s="315"/>
      <c r="Q41" s="313"/>
      <c r="R41" s="314"/>
      <c r="S41" s="314"/>
      <c r="T41" s="315"/>
      <c r="U41" s="313"/>
      <c r="V41" s="314"/>
      <c r="W41" s="314"/>
      <c r="X41" s="315"/>
      <c r="Y41" s="78"/>
      <c r="Z41" s="79"/>
      <c r="AA41" s="79"/>
      <c r="AB41" s="79"/>
      <c r="AC41" s="80"/>
      <c r="AD41" s="78"/>
      <c r="AE41" s="79"/>
      <c r="AF41" s="79"/>
      <c r="AG41" s="79"/>
      <c r="AH41" s="80"/>
      <c r="AI41" s="42"/>
      <c r="AJ41" s="42"/>
      <c r="AK41" s="42"/>
      <c r="AL41" s="42"/>
      <c r="AM41" s="42"/>
      <c r="AN41" s="299"/>
      <c r="AO41" s="300"/>
      <c r="AP41" s="301"/>
      <c r="AQ41" s="299"/>
      <c r="AR41" s="300"/>
      <c r="AS41" s="301"/>
      <c r="AT41" s="299"/>
      <c r="AU41" s="300"/>
      <c r="AV41" s="301"/>
      <c r="AW41" s="299"/>
      <c r="AX41" s="300"/>
      <c r="AY41" s="301"/>
      <c r="AZ41" s="299"/>
      <c r="BA41" s="300"/>
      <c r="BB41" s="301"/>
      <c r="BC41" s="308"/>
      <c r="BD41" s="309"/>
      <c r="BE41" s="309"/>
      <c r="BF41" s="310"/>
      <c r="BG41" s="42"/>
      <c r="BH41" s="42"/>
      <c r="BI41" s="42"/>
      <c r="BJ41" s="42"/>
      <c r="BK41" s="42"/>
      <c r="BL41" s="42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thickBot="1">
      <c r="A42" s="316"/>
      <c r="B42" s="317"/>
      <c r="C42" s="317"/>
      <c r="D42" s="318"/>
      <c r="E42" s="316"/>
      <c r="F42" s="317"/>
      <c r="G42" s="317"/>
      <c r="H42" s="318"/>
      <c r="I42" s="316"/>
      <c r="J42" s="317"/>
      <c r="K42" s="317"/>
      <c r="L42" s="318"/>
      <c r="M42" s="316"/>
      <c r="N42" s="317"/>
      <c r="O42" s="317"/>
      <c r="P42" s="318"/>
      <c r="Q42" s="316"/>
      <c r="R42" s="317"/>
      <c r="S42" s="317"/>
      <c r="T42" s="318"/>
      <c r="U42" s="316"/>
      <c r="V42" s="317"/>
      <c r="W42" s="317"/>
      <c r="X42" s="318"/>
      <c r="Y42" s="81"/>
      <c r="Z42" s="82"/>
      <c r="AA42" s="82"/>
      <c r="AB42" s="82"/>
      <c r="AC42" s="83"/>
      <c r="AD42" s="81"/>
      <c r="AE42" s="82"/>
      <c r="AF42" s="82"/>
      <c r="AG42" s="82"/>
      <c r="AH42" s="83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319" t="s">
        <v>31</v>
      </c>
      <c r="BM42" s="320"/>
      <c r="BN42" s="320"/>
      <c r="BO42" s="320"/>
      <c r="BP42" s="320"/>
      <c r="BQ42" s="321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 thickBot="1">
      <c r="A43" s="70" t="s">
        <v>93</v>
      </c>
      <c r="B43" s="71"/>
      <c r="C43" s="71"/>
      <c r="D43" s="71"/>
      <c r="E43" s="71"/>
      <c r="F43" s="71"/>
      <c r="G43" s="71"/>
      <c r="H43" s="72"/>
      <c r="I43" s="70" t="s">
        <v>94</v>
      </c>
      <c r="J43" s="71"/>
      <c r="K43" s="71"/>
      <c r="L43" s="71"/>
      <c r="M43" s="71"/>
      <c r="N43" s="71"/>
      <c r="O43" s="71"/>
      <c r="P43" s="72"/>
      <c r="Q43" s="70" t="s">
        <v>95</v>
      </c>
      <c r="R43" s="71"/>
      <c r="S43" s="71"/>
      <c r="T43" s="71"/>
      <c r="U43" s="71"/>
      <c r="V43" s="71"/>
      <c r="W43" s="71"/>
      <c r="X43" s="72"/>
      <c r="Y43" s="70" t="s">
        <v>96</v>
      </c>
      <c r="Z43" s="71"/>
      <c r="AA43" s="71"/>
      <c r="AB43" s="71"/>
      <c r="AC43" s="71"/>
      <c r="AD43" s="71"/>
      <c r="AE43" s="71"/>
      <c r="AF43" s="72"/>
      <c r="AG43" s="70" t="s">
        <v>97</v>
      </c>
      <c r="AH43" s="71"/>
      <c r="AI43" s="71"/>
      <c r="AJ43" s="71"/>
      <c r="AK43" s="71"/>
      <c r="AL43" s="71"/>
      <c r="AM43" s="71"/>
      <c r="AN43" s="72"/>
      <c r="AO43" s="70" t="s">
        <v>98</v>
      </c>
      <c r="AP43" s="71"/>
      <c r="AQ43" s="71"/>
      <c r="AR43" s="71"/>
      <c r="AS43" s="71"/>
      <c r="AT43" s="71"/>
      <c r="AU43" s="71"/>
      <c r="AV43" s="72"/>
      <c r="AW43" s="70" t="s">
        <v>99</v>
      </c>
      <c r="AX43" s="71"/>
      <c r="AY43" s="71"/>
      <c r="AZ43" s="71"/>
      <c r="BA43" s="71"/>
      <c r="BB43" s="71"/>
      <c r="BC43" s="71"/>
      <c r="BD43" s="72"/>
      <c r="BE43" s="124" t="s">
        <v>31</v>
      </c>
      <c r="BF43" s="125"/>
      <c r="BG43" s="125"/>
      <c r="BH43" s="125"/>
      <c r="BI43" s="125"/>
      <c r="BJ43" s="125"/>
      <c r="BK43" s="126"/>
      <c r="BL43" s="322"/>
      <c r="BM43" s="323"/>
      <c r="BN43" s="323"/>
      <c r="BO43" s="323"/>
      <c r="BP43" s="323"/>
      <c r="BQ43" s="32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thickBot="1">
      <c r="A44" s="71"/>
      <c r="B44" s="73"/>
      <c r="C44" s="73"/>
      <c r="D44" s="73"/>
      <c r="E44" s="73"/>
      <c r="F44" s="73"/>
      <c r="G44" s="73"/>
      <c r="H44" s="74"/>
      <c r="I44" s="71"/>
      <c r="J44" s="73"/>
      <c r="K44" s="73"/>
      <c r="L44" s="73"/>
      <c r="M44" s="73"/>
      <c r="N44" s="73"/>
      <c r="O44" s="73"/>
      <c r="P44" s="74"/>
      <c r="Q44" s="71"/>
      <c r="R44" s="73"/>
      <c r="S44" s="73"/>
      <c r="T44" s="73"/>
      <c r="U44" s="73"/>
      <c r="V44" s="73"/>
      <c r="W44" s="73"/>
      <c r="X44" s="74"/>
      <c r="Y44" s="71"/>
      <c r="Z44" s="73"/>
      <c r="AA44" s="73"/>
      <c r="AB44" s="73"/>
      <c r="AC44" s="73"/>
      <c r="AD44" s="73"/>
      <c r="AE44" s="73"/>
      <c r="AF44" s="74"/>
      <c r="AG44" s="71"/>
      <c r="AH44" s="73"/>
      <c r="AI44" s="73"/>
      <c r="AJ44" s="73"/>
      <c r="AK44" s="73"/>
      <c r="AL44" s="73"/>
      <c r="AM44" s="73"/>
      <c r="AN44" s="74"/>
      <c r="AO44" s="71"/>
      <c r="AP44" s="73"/>
      <c r="AQ44" s="73"/>
      <c r="AR44" s="73"/>
      <c r="AS44" s="73"/>
      <c r="AT44" s="73"/>
      <c r="AU44" s="73"/>
      <c r="AV44" s="74"/>
      <c r="AW44" s="71"/>
      <c r="AX44" s="73"/>
      <c r="AY44" s="73"/>
      <c r="AZ44" s="73"/>
      <c r="BA44" s="73"/>
      <c r="BB44" s="73"/>
      <c r="BC44" s="73"/>
      <c r="BD44" s="74"/>
      <c r="BE44" s="125"/>
      <c r="BF44" s="127"/>
      <c r="BG44" s="127"/>
      <c r="BH44" s="127"/>
      <c r="BI44" s="127"/>
      <c r="BJ44" s="127"/>
      <c r="BK44" s="128"/>
      <c r="BL44" s="322"/>
      <c r="BM44" s="323"/>
      <c r="BN44" s="323"/>
      <c r="BO44" s="323"/>
      <c r="BP44" s="323"/>
      <c r="BQ44" s="32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 thickBot="1">
      <c r="A45" s="71"/>
      <c r="B45" s="73"/>
      <c r="C45" s="73"/>
      <c r="D45" s="73"/>
      <c r="E45" s="73"/>
      <c r="F45" s="73"/>
      <c r="G45" s="73"/>
      <c r="H45" s="74"/>
      <c r="I45" s="71"/>
      <c r="J45" s="73"/>
      <c r="K45" s="73"/>
      <c r="L45" s="73"/>
      <c r="M45" s="73"/>
      <c r="N45" s="73"/>
      <c r="O45" s="73"/>
      <c r="P45" s="74"/>
      <c r="Q45" s="71"/>
      <c r="R45" s="73"/>
      <c r="S45" s="73"/>
      <c r="T45" s="73"/>
      <c r="U45" s="73"/>
      <c r="V45" s="73"/>
      <c r="W45" s="73"/>
      <c r="X45" s="74"/>
      <c r="Y45" s="71"/>
      <c r="Z45" s="73"/>
      <c r="AA45" s="73"/>
      <c r="AB45" s="73"/>
      <c r="AC45" s="73"/>
      <c r="AD45" s="73"/>
      <c r="AE45" s="73"/>
      <c r="AF45" s="74"/>
      <c r="AG45" s="71"/>
      <c r="AH45" s="73"/>
      <c r="AI45" s="73"/>
      <c r="AJ45" s="73"/>
      <c r="AK45" s="73"/>
      <c r="AL45" s="73"/>
      <c r="AM45" s="73"/>
      <c r="AN45" s="74"/>
      <c r="AO45" s="71"/>
      <c r="AP45" s="73"/>
      <c r="AQ45" s="73"/>
      <c r="AR45" s="73"/>
      <c r="AS45" s="73"/>
      <c r="AT45" s="73"/>
      <c r="AU45" s="73"/>
      <c r="AV45" s="74"/>
      <c r="AW45" s="71"/>
      <c r="AX45" s="73"/>
      <c r="AY45" s="73"/>
      <c r="AZ45" s="73"/>
      <c r="BA45" s="73"/>
      <c r="BB45" s="73"/>
      <c r="BC45" s="73"/>
      <c r="BD45" s="74"/>
      <c r="BE45" s="125"/>
      <c r="BF45" s="127"/>
      <c r="BG45" s="127"/>
      <c r="BH45" s="127"/>
      <c r="BI45" s="127"/>
      <c r="BJ45" s="127"/>
      <c r="BK45" s="128"/>
      <c r="BL45" s="322"/>
      <c r="BM45" s="323"/>
      <c r="BN45" s="323"/>
      <c r="BO45" s="323"/>
      <c r="BP45" s="323"/>
      <c r="BQ45" s="32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thickBot="1">
      <c r="A46" s="71"/>
      <c r="B46" s="73"/>
      <c r="C46" s="73"/>
      <c r="D46" s="73"/>
      <c r="E46" s="73"/>
      <c r="F46" s="73"/>
      <c r="G46" s="73"/>
      <c r="H46" s="74"/>
      <c r="I46" s="71"/>
      <c r="J46" s="73"/>
      <c r="K46" s="73"/>
      <c r="L46" s="73"/>
      <c r="M46" s="73"/>
      <c r="N46" s="73"/>
      <c r="O46" s="73"/>
      <c r="P46" s="74"/>
      <c r="Q46" s="71"/>
      <c r="R46" s="73"/>
      <c r="S46" s="73"/>
      <c r="T46" s="73"/>
      <c r="U46" s="73"/>
      <c r="V46" s="73"/>
      <c r="W46" s="73"/>
      <c r="X46" s="74"/>
      <c r="Y46" s="71"/>
      <c r="Z46" s="73"/>
      <c r="AA46" s="73"/>
      <c r="AB46" s="73"/>
      <c r="AC46" s="73"/>
      <c r="AD46" s="73"/>
      <c r="AE46" s="73"/>
      <c r="AF46" s="74"/>
      <c r="AG46" s="71"/>
      <c r="AH46" s="73"/>
      <c r="AI46" s="73"/>
      <c r="AJ46" s="73"/>
      <c r="AK46" s="73"/>
      <c r="AL46" s="73"/>
      <c r="AM46" s="73"/>
      <c r="AN46" s="74"/>
      <c r="AO46" s="71"/>
      <c r="AP46" s="73"/>
      <c r="AQ46" s="73"/>
      <c r="AR46" s="73"/>
      <c r="AS46" s="73"/>
      <c r="AT46" s="73"/>
      <c r="AU46" s="73"/>
      <c r="AV46" s="74"/>
      <c r="AW46" s="71"/>
      <c r="AX46" s="73"/>
      <c r="AY46" s="73"/>
      <c r="AZ46" s="73"/>
      <c r="BA46" s="73"/>
      <c r="BB46" s="73"/>
      <c r="BC46" s="73"/>
      <c r="BD46" s="74"/>
      <c r="BE46" s="125"/>
      <c r="BF46" s="127"/>
      <c r="BG46" s="127"/>
      <c r="BH46" s="127"/>
      <c r="BI46" s="127"/>
      <c r="BJ46" s="127"/>
      <c r="BK46" s="128"/>
      <c r="BL46" s="322"/>
      <c r="BM46" s="323"/>
      <c r="BN46" s="323"/>
      <c r="BO46" s="323"/>
      <c r="BP46" s="323"/>
      <c r="BQ46" s="32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 thickBot="1">
      <c r="A47" s="71"/>
      <c r="B47" s="73"/>
      <c r="C47" s="73"/>
      <c r="D47" s="73"/>
      <c r="E47" s="73"/>
      <c r="F47" s="73"/>
      <c r="G47" s="73"/>
      <c r="H47" s="74"/>
      <c r="I47" s="71"/>
      <c r="J47" s="73"/>
      <c r="K47" s="73"/>
      <c r="L47" s="73"/>
      <c r="M47" s="73"/>
      <c r="N47" s="73"/>
      <c r="O47" s="73"/>
      <c r="P47" s="74"/>
      <c r="Q47" s="71"/>
      <c r="R47" s="73"/>
      <c r="S47" s="73"/>
      <c r="T47" s="73"/>
      <c r="U47" s="73"/>
      <c r="V47" s="73"/>
      <c r="W47" s="73"/>
      <c r="X47" s="74"/>
      <c r="Y47" s="71"/>
      <c r="Z47" s="73"/>
      <c r="AA47" s="73"/>
      <c r="AB47" s="73"/>
      <c r="AC47" s="73"/>
      <c r="AD47" s="73"/>
      <c r="AE47" s="73"/>
      <c r="AF47" s="74"/>
      <c r="AG47" s="71"/>
      <c r="AH47" s="73"/>
      <c r="AI47" s="73"/>
      <c r="AJ47" s="73"/>
      <c r="AK47" s="73"/>
      <c r="AL47" s="73"/>
      <c r="AM47" s="73"/>
      <c r="AN47" s="74"/>
      <c r="AO47" s="71"/>
      <c r="AP47" s="73"/>
      <c r="AQ47" s="73"/>
      <c r="AR47" s="73"/>
      <c r="AS47" s="73"/>
      <c r="AT47" s="73"/>
      <c r="AU47" s="73"/>
      <c r="AV47" s="74"/>
      <c r="AW47" s="71"/>
      <c r="AX47" s="73"/>
      <c r="AY47" s="73"/>
      <c r="AZ47" s="73"/>
      <c r="BA47" s="73"/>
      <c r="BB47" s="73"/>
      <c r="BC47" s="73"/>
      <c r="BD47" s="74"/>
      <c r="BE47" s="125"/>
      <c r="BF47" s="127"/>
      <c r="BG47" s="127"/>
      <c r="BH47" s="127"/>
      <c r="BI47" s="127"/>
      <c r="BJ47" s="127"/>
      <c r="BK47" s="128"/>
      <c r="BL47" s="322"/>
      <c r="BM47" s="323"/>
      <c r="BN47" s="323"/>
      <c r="BO47" s="323"/>
      <c r="BP47" s="323"/>
      <c r="BQ47" s="32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thickBot="1">
      <c r="A48" s="72"/>
      <c r="B48" s="74"/>
      <c r="C48" s="74"/>
      <c r="D48" s="74"/>
      <c r="E48" s="74"/>
      <c r="F48" s="74"/>
      <c r="G48" s="74"/>
      <c r="H48" s="74"/>
      <c r="I48" s="72"/>
      <c r="J48" s="74"/>
      <c r="K48" s="74"/>
      <c r="L48" s="74"/>
      <c r="M48" s="74"/>
      <c r="N48" s="74"/>
      <c r="O48" s="74"/>
      <c r="P48" s="74"/>
      <c r="Q48" s="72"/>
      <c r="R48" s="74"/>
      <c r="S48" s="74"/>
      <c r="T48" s="74"/>
      <c r="U48" s="74"/>
      <c r="V48" s="74"/>
      <c r="W48" s="74"/>
      <c r="X48" s="74"/>
      <c r="Y48" s="72"/>
      <c r="Z48" s="74"/>
      <c r="AA48" s="74"/>
      <c r="AB48" s="74"/>
      <c r="AC48" s="74"/>
      <c r="AD48" s="74"/>
      <c r="AE48" s="74"/>
      <c r="AF48" s="74"/>
      <c r="AG48" s="72"/>
      <c r="AH48" s="74"/>
      <c r="AI48" s="74"/>
      <c r="AJ48" s="74"/>
      <c r="AK48" s="74"/>
      <c r="AL48" s="74"/>
      <c r="AM48" s="74"/>
      <c r="AN48" s="74"/>
      <c r="AO48" s="72"/>
      <c r="AP48" s="74"/>
      <c r="AQ48" s="74"/>
      <c r="AR48" s="74"/>
      <c r="AS48" s="74"/>
      <c r="AT48" s="74"/>
      <c r="AU48" s="74"/>
      <c r="AV48" s="74"/>
      <c r="AW48" s="72"/>
      <c r="AX48" s="74"/>
      <c r="AY48" s="74"/>
      <c r="AZ48" s="74"/>
      <c r="BA48" s="74"/>
      <c r="BB48" s="74"/>
      <c r="BC48" s="74"/>
      <c r="BD48" s="74"/>
      <c r="BE48" s="126"/>
      <c r="BF48" s="128"/>
      <c r="BG48" s="128"/>
      <c r="BH48" s="128"/>
      <c r="BI48" s="128"/>
      <c r="BJ48" s="128"/>
      <c r="BK48" s="128"/>
      <c r="BL48" s="325"/>
      <c r="BM48" s="326"/>
      <c r="BN48" s="326"/>
      <c r="BO48" s="326"/>
      <c r="BP48" s="326"/>
      <c r="BQ48" s="327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61" t="s">
        <v>93</v>
      </c>
      <c r="B49" s="285"/>
      <c r="C49" s="285"/>
      <c r="D49" s="285"/>
      <c r="E49" s="285"/>
      <c r="F49" s="286"/>
      <c r="G49" s="61" t="s">
        <v>94</v>
      </c>
      <c r="H49" s="285"/>
      <c r="I49" s="285"/>
      <c r="J49" s="285"/>
      <c r="K49" s="285"/>
      <c r="L49" s="286"/>
      <c r="M49" s="61" t="s">
        <v>95</v>
      </c>
      <c r="N49" s="285"/>
      <c r="O49" s="285"/>
      <c r="P49" s="285"/>
      <c r="Q49" s="285"/>
      <c r="R49" s="286"/>
      <c r="S49" s="61" t="s">
        <v>96</v>
      </c>
      <c r="T49" s="285"/>
      <c r="U49" s="285"/>
      <c r="V49" s="285"/>
      <c r="W49" s="285"/>
      <c r="X49" s="286"/>
      <c r="Y49" s="61" t="s">
        <v>97</v>
      </c>
      <c r="Z49" s="285"/>
      <c r="AA49" s="285"/>
      <c r="AB49" s="285"/>
      <c r="AC49" s="285"/>
      <c r="AD49" s="286"/>
      <c r="AE49" s="61" t="s">
        <v>98</v>
      </c>
      <c r="AF49" s="285"/>
      <c r="AG49" s="285"/>
      <c r="AH49" s="285"/>
      <c r="AI49" s="285"/>
      <c r="AJ49" s="286"/>
      <c r="AK49" s="61" t="s">
        <v>99</v>
      </c>
      <c r="AL49" s="285"/>
      <c r="AM49" s="285"/>
      <c r="AN49" s="285"/>
      <c r="AO49" s="285"/>
      <c r="AP49" s="286"/>
      <c r="AQ49" s="70" t="s">
        <v>100</v>
      </c>
      <c r="AR49" s="93"/>
      <c r="AS49" s="93"/>
      <c r="AT49" s="93"/>
      <c r="AU49" s="93"/>
      <c r="AV49" s="94"/>
      <c r="AW49" s="70" t="s">
        <v>101</v>
      </c>
      <c r="AX49" s="93"/>
      <c r="AY49" s="93"/>
      <c r="AZ49" s="93"/>
      <c r="BA49" s="93"/>
      <c r="BB49" s="94"/>
      <c r="BC49" s="70" t="s">
        <v>102</v>
      </c>
      <c r="BD49" s="93"/>
      <c r="BE49" s="93"/>
      <c r="BF49" s="93"/>
      <c r="BG49" s="93"/>
      <c r="BH49" s="94"/>
      <c r="BI49" s="70" t="s">
        <v>103</v>
      </c>
      <c r="BJ49" s="93"/>
      <c r="BK49" s="93"/>
      <c r="BL49" s="93"/>
      <c r="BM49" s="93"/>
      <c r="BN49" s="94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>
      <c r="A50" s="287"/>
      <c r="B50" s="288"/>
      <c r="C50" s="288"/>
      <c r="D50" s="288"/>
      <c r="E50" s="288"/>
      <c r="F50" s="289"/>
      <c r="G50" s="287"/>
      <c r="H50" s="288"/>
      <c r="I50" s="288"/>
      <c r="J50" s="288"/>
      <c r="K50" s="288"/>
      <c r="L50" s="289"/>
      <c r="M50" s="287"/>
      <c r="N50" s="288"/>
      <c r="O50" s="288"/>
      <c r="P50" s="288"/>
      <c r="Q50" s="288"/>
      <c r="R50" s="289"/>
      <c r="S50" s="287"/>
      <c r="T50" s="288"/>
      <c r="U50" s="288"/>
      <c r="V50" s="288"/>
      <c r="W50" s="288"/>
      <c r="X50" s="289"/>
      <c r="Y50" s="287"/>
      <c r="Z50" s="288"/>
      <c r="AA50" s="288"/>
      <c r="AB50" s="288"/>
      <c r="AC50" s="288"/>
      <c r="AD50" s="289"/>
      <c r="AE50" s="287"/>
      <c r="AF50" s="288"/>
      <c r="AG50" s="288"/>
      <c r="AH50" s="288"/>
      <c r="AI50" s="288"/>
      <c r="AJ50" s="289"/>
      <c r="AK50" s="287"/>
      <c r="AL50" s="288"/>
      <c r="AM50" s="288"/>
      <c r="AN50" s="288"/>
      <c r="AO50" s="288"/>
      <c r="AP50" s="289"/>
      <c r="AQ50" s="95"/>
      <c r="AR50" s="96"/>
      <c r="AS50" s="96"/>
      <c r="AT50" s="96"/>
      <c r="AU50" s="96"/>
      <c r="AV50" s="97"/>
      <c r="AW50" s="95"/>
      <c r="AX50" s="96"/>
      <c r="AY50" s="96"/>
      <c r="AZ50" s="96"/>
      <c r="BA50" s="96"/>
      <c r="BB50" s="97"/>
      <c r="BC50" s="95"/>
      <c r="BD50" s="96"/>
      <c r="BE50" s="96"/>
      <c r="BF50" s="96"/>
      <c r="BG50" s="96"/>
      <c r="BH50" s="97"/>
      <c r="BI50" s="95"/>
      <c r="BJ50" s="96"/>
      <c r="BK50" s="96"/>
      <c r="BL50" s="96"/>
      <c r="BM50" s="96"/>
      <c r="BN50" s="97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287"/>
      <c r="B51" s="288"/>
      <c r="C51" s="288"/>
      <c r="D51" s="288"/>
      <c r="E51" s="288"/>
      <c r="F51" s="289"/>
      <c r="G51" s="287"/>
      <c r="H51" s="288"/>
      <c r="I51" s="288"/>
      <c r="J51" s="288"/>
      <c r="K51" s="288"/>
      <c r="L51" s="289"/>
      <c r="M51" s="287"/>
      <c r="N51" s="288"/>
      <c r="O51" s="288"/>
      <c r="P51" s="288"/>
      <c r="Q51" s="288"/>
      <c r="R51" s="289"/>
      <c r="S51" s="287"/>
      <c r="T51" s="288"/>
      <c r="U51" s="288"/>
      <c r="V51" s="288"/>
      <c r="W51" s="288"/>
      <c r="X51" s="289"/>
      <c r="Y51" s="287"/>
      <c r="Z51" s="288"/>
      <c r="AA51" s="288"/>
      <c r="AB51" s="288"/>
      <c r="AC51" s="288"/>
      <c r="AD51" s="289"/>
      <c r="AE51" s="287"/>
      <c r="AF51" s="288"/>
      <c r="AG51" s="288"/>
      <c r="AH51" s="288"/>
      <c r="AI51" s="288"/>
      <c r="AJ51" s="289"/>
      <c r="AK51" s="287"/>
      <c r="AL51" s="288"/>
      <c r="AM51" s="288"/>
      <c r="AN51" s="288"/>
      <c r="AO51" s="288"/>
      <c r="AP51" s="289"/>
      <c r="AQ51" s="95"/>
      <c r="AR51" s="96"/>
      <c r="AS51" s="96"/>
      <c r="AT51" s="96"/>
      <c r="AU51" s="96"/>
      <c r="AV51" s="97"/>
      <c r="AW51" s="95"/>
      <c r="AX51" s="96"/>
      <c r="AY51" s="96"/>
      <c r="AZ51" s="96"/>
      <c r="BA51" s="96"/>
      <c r="BB51" s="97"/>
      <c r="BC51" s="95"/>
      <c r="BD51" s="96"/>
      <c r="BE51" s="96"/>
      <c r="BF51" s="96"/>
      <c r="BG51" s="96"/>
      <c r="BH51" s="97"/>
      <c r="BI51" s="95"/>
      <c r="BJ51" s="96"/>
      <c r="BK51" s="96"/>
      <c r="BL51" s="96"/>
      <c r="BM51" s="96"/>
      <c r="BN51" s="97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thickBot="1">
      <c r="A52" s="287"/>
      <c r="B52" s="288"/>
      <c r="C52" s="288"/>
      <c r="D52" s="288"/>
      <c r="E52" s="288"/>
      <c r="F52" s="289"/>
      <c r="G52" s="287"/>
      <c r="H52" s="288"/>
      <c r="I52" s="288"/>
      <c r="J52" s="288"/>
      <c r="K52" s="288"/>
      <c r="L52" s="289"/>
      <c r="M52" s="287"/>
      <c r="N52" s="288"/>
      <c r="O52" s="288"/>
      <c r="P52" s="288"/>
      <c r="Q52" s="288"/>
      <c r="R52" s="289"/>
      <c r="S52" s="287"/>
      <c r="T52" s="288"/>
      <c r="U52" s="288"/>
      <c r="V52" s="288"/>
      <c r="W52" s="288"/>
      <c r="X52" s="289"/>
      <c r="Y52" s="287"/>
      <c r="Z52" s="288"/>
      <c r="AA52" s="288"/>
      <c r="AB52" s="288"/>
      <c r="AC52" s="288"/>
      <c r="AD52" s="289"/>
      <c r="AE52" s="287"/>
      <c r="AF52" s="288"/>
      <c r="AG52" s="288"/>
      <c r="AH52" s="288"/>
      <c r="AI52" s="288"/>
      <c r="AJ52" s="289"/>
      <c r="AK52" s="287"/>
      <c r="AL52" s="288"/>
      <c r="AM52" s="288"/>
      <c r="AN52" s="288"/>
      <c r="AO52" s="288"/>
      <c r="AP52" s="289"/>
      <c r="AQ52" s="98"/>
      <c r="AR52" s="99"/>
      <c r="AS52" s="99"/>
      <c r="AT52" s="99"/>
      <c r="AU52" s="99"/>
      <c r="AV52" s="100"/>
      <c r="AW52" s="98"/>
      <c r="AX52" s="99"/>
      <c r="AY52" s="99"/>
      <c r="AZ52" s="99"/>
      <c r="BA52" s="99"/>
      <c r="BB52" s="100"/>
      <c r="BC52" s="98"/>
      <c r="BD52" s="99"/>
      <c r="BE52" s="99"/>
      <c r="BF52" s="99"/>
      <c r="BG52" s="99"/>
      <c r="BH52" s="100"/>
      <c r="BI52" s="98"/>
      <c r="BJ52" s="99"/>
      <c r="BK52" s="99"/>
      <c r="BL52" s="99"/>
      <c r="BM52" s="99"/>
      <c r="BN52" s="100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>
      <c r="A53" s="287"/>
      <c r="B53" s="288"/>
      <c r="C53" s="288"/>
      <c r="D53" s="288"/>
      <c r="E53" s="288"/>
      <c r="F53" s="289"/>
      <c r="G53" s="287"/>
      <c r="H53" s="288"/>
      <c r="I53" s="288"/>
      <c r="J53" s="288"/>
      <c r="K53" s="288"/>
      <c r="L53" s="289"/>
      <c r="M53" s="287"/>
      <c r="N53" s="288"/>
      <c r="O53" s="288"/>
      <c r="P53" s="288"/>
      <c r="Q53" s="288"/>
      <c r="R53" s="289"/>
      <c r="S53" s="287"/>
      <c r="T53" s="288"/>
      <c r="U53" s="288"/>
      <c r="V53" s="288"/>
      <c r="W53" s="288"/>
      <c r="X53" s="289"/>
      <c r="Y53" s="287"/>
      <c r="Z53" s="288"/>
      <c r="AA53" s="288"/>
      <c r="AB53" s="288"/>
      <c r="AC53" s="288"/>
      <c r="AD53" s="289"/>
      <c r="AE53" s="287"/>
      <c r="AF53" s="288"/>
      <c r="AG53" s="288"/>
      <c r="AH53" s="288"/>
      <c r="AI53" s="288"/>
      <c r="AJ53" s="289"/>
      <c r="AK53" s="287"/>
      <c r="AL53" s="288"/>
      <c r="AM53" s="288"/>
      <c r="AN53" s="288"/>
      <c r="AO53" s="288"/>
      <c r="AP53" s="289"/>
      <c r="AQ53" s="70" t="s">
        <v>104</v>
      </c>
      <c r="AR53" s="93"/>
      <c r="AS53" s="93"/>
      <c r="AT53" s="93"/>
      <c r="AU53" s="93"/>
      <c r="AV53" s="94"/>
      <c r="AW53" s="70" t="s">
        <v>105</v>
      </c>
      <c r="AX53" s="93"/>
      <c r="AY53" s="93"/>
      <c r="AZ53" s="93"/>
      <c r="BA53" s="93"/>
      <c r="BB53" s="94"/>
      <c r="BC53" s="70" t="s">
        <v>106</v>
      </c>
      <c r="BD53" s="93"/>
      <c r="BE53" s="93"/>
      <c r="BF53" s="93"/>
      <c r="BG53" s="93"/>
      <c r="BH53" s="94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thickBot="1">
      <c r="A54" s="287"/>
      <c r="B54" s="288"/>
      <c r="C54" s="288"/>
      <c r="D54" s="288"/>
      <c r="E54" s="288"/>
      <c r="F54" s="289"/>
      <c r="G54" s="287"/>
      <c r="H54" s="288"/>
      <c r="I54" s="288"/>
      <c r="J54" s="288"/>
      <c r="K54" s="288"/>
      <c r="L54" s="289"/>
      <c r="M54" s="287"/>
      <c r="N54" s="288"/>
      <c r="O54" s="288"/>
      <c r="P54" s="288"/>
      <c r="Q54" s="288"/>
      <c r="R54" s="289"/>
      <c r="S54" s="287"/>
      <c r="T54" s="288"/>
      <c r="U54" s="288"/>
      <c r="V54" s="288"/>
      <c r="W54" s="288"/>
      <c r="X54" s="289"/>
      <c r="Y54" s="287"/>
      <c r="Z54" s="288"/>
      <c r="AA54" s="288"/>
      <c r="AB54" s="288"/>
      <c r="AC54" s="288"/>
      <c r="AD54" s="289"/>
      <c r="AE54" s="287"/>
      <c r="AF54" s="288"/>
      <c r="AG54" s="288"/>
      <c r="AH54" s="288"/>
      <c r="AI54" s="288"/>
      <c r="AJ54" s="289"/>
      <c r="AK54" s="287"/>
      <c r="AL54" s="288"/>
      <c r="AM54" s="288"/>
      <c r="AN54" s="288"/>
      <c r="AO54" s="288"/>
      <c r="AP54" s="289"/>
      <c r="AQ54" s="95"/>
      <c r="AR54" s="96"/>
      <c r="AS54" s="96"/>
      <c r="AT54" s="96"/>
      <c r="AU54" s="96"/>
      <c r="AV54" s="97"/>
      <c r="AW54" s="95"/>
      <c r="AX54" s="96"/>
      <c r="AY54" s="96"/>
      <c r="AZ54" s="96"/>
      <c r="BA54" s="96"/>
      <c r="BB54" s="97"/>
      <c r="BC54" s="95"/>
      <c r="BD54" s="96"/>
      <c r="BE54" s="96"/>
      <c r="BF54" s="96"/>
      <c r="BG54" s="96"/>
      <c r="BH54" s="97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>
      <c r="A55" s="287"/>
      <c r="B55" s="288"/>
      <c r="C55" s="288"/>
      <c r="D55" s="288"/>
      <c r="E55" s="288"/>
      <c r="F55" s="289"/>
      <c r="G55" s="287"/>
      <c r="H55" s="288"/>
      <c r="I55" s="288"/>
      <c r="J55" s="288"/>
      <c r="K55" s="288"/>
      <c r="L55" s="289"/>
      <c r="M55" s="287"/>
      <c r="N55" s="288"/>
      <c r="O55" s="288"/>
      <c r="P55" s="288"/>
      <c r="Q55" s="288"/>
      <c r="R55" s="289"/>
      <c r="S55" s="287"/>
      <c r="T55" s="288"/>
      <c r="U55" s="288"/>
      <c r="V55" s="288"/>
      <c r="W55" s="288"/>
      <c r="X55" s="289"/>
      <c r="Y55" s="287"/>
      <c r="Z55" s="288"/>
      <c r="AA55" s="288"/>
      <c r="AB55" s="288"/>
      <c r="AC55" s="288"/>
      <c r="AD55" s="289"/>
      <c r="AE55" s="287"/>
      <c r="AF55" s="288"/>
      <c r="AG55" s="288"/>
      <c r="AH55" s="288"/>
      <c r="AI55" s="288"/>
      <c r="AJ55" s="289"/>
      <c r="AK55" s="287"/>
      <c r="AL55" s="288"/>
      <c r="AM55" s="288"/>
      <c r="AN55" s="288"/>
      <c r="AO55" s="288"/>
      <c r="AP55" s="289"/>
      <c r="AQ55" s="95"/>
      <c r="AR55" s="96"/>
      <c r="AS55" s="96"/>
      <c r="AT55" s="96"/>
      <c r="AU55" s="96"/>
      <c r="AV55" s="97"/>
      <c r="AW55" s="95"/>
      <c r="AX55" s="96"/>
      <c r="AY55" s="96"/>
      <c r="AZ55" s="96"/>
      <c r="BA55" s="96"/>
      <c r="BB55" s="97"/>
      <c r="BC55" s="95"/>
      <c r="BD55" s="96"/>
      <c r="BE55" s="96"/>
      <c r="BF55" s="96"/>
      <c r="BG55" s="96"/>
      <c r="BH55" s="97"/>
      <c r="BI55" s="42"/>
      <c r="BJ55" s="42"/>
      <c r="BK55" s="42"/>
      <c r="BL55" s="42"/>
      <c r="BM55" s="42"/>
      <c r="BN55" s="245" t="s">
        <v>469</v>
      </c>
      <c r="BO55" s="246"/>
      <c r="BP55" s="246"/>
      <c r="BQ55" s="246"/>
      <c r="BR55" s="246"/>
      <c r="BS55" s="246"/>
      <c r="BT55" s="246"/>
      <c r="BU55" s="246"/>
      <c r="BV55" s="246"/>
      <c r="BW55" s="247"/>
      <c r="BX55" s="6"/>
      <c r="BY55" s="6"/>
      <c r="BZ55" s="6"/>
      <c r="CA55" s="6"/>
    </row>
    <row r="56" spans="1:79" ht="12" thickBot="1">
      <c r="A56" s="290"/>
      <c r="B56" s="291"/>
      <c r="C56" s="291"/>
      <c r="D56" s="291"/>
      <c r="E56" s="291"/>
      <c r="F56" s="292"/>
      <c r="G56" s="290"/>
      <c r="H56" s="291"/>
      <c r="I56" s="291"/>
      <c r="J56" s="291"/>
      <c r="K56" s="291"/>
      <c r="L56" s="292"/>
      <c r="M56" s="290"/>
      <c r="N56" s="291"/>
      <c r="O56" s="291"/>
      <c r="P56" s="291"/>
      <c r="Q56" s="291"/>
      <c r="R56" s="292"/>
      <c r="S56" s="290"/>
      <c r="T56" s="291"/>
      <c r="U56" s="291"/>
      <c r="V56" s="291"/>
      <c r="W56" s="291"/>
      <c r="X56" s="292"/>
      <c r="Y56" s="290"/>
      <c r="Z56" s="291"/>
      <c r="AA56" s="291"/>
      <c r="AB56" s="291"/>
      <c r="AC56" s="291"/>
      <c r="AD56" s="292"/>
      <c r="AE56" s="290"/>
      <c r="AF56" s="291"/>
      <c r="AG56" s="291"/>
      <c r="AH56" s="291"/>
      <c r="AI56" s="291"/>
      <c r="AJ56" s="292"/>
      <c r="AK56" s="290"/>
      <c r="AL56" s="291"/>
      <c r="AM56" s="291"/>
      <c r="AN56" s="291"/>
      <c r="AO56" s="291"/>
      <c r="AP56" s="292"/>
      <c r="AQ56" s="98"/>
      <c r="AR56" s="99"/>
      <c r="AS56" s="99"/>
      <c r="AT56" s="99"/>
      <c r="AU56" s="99"/>
      <c r="AV56" s="100"/>
      <c r="AW56" s="98"/>
      <c r="AX56" s="99"/>
      <c r="AY56" s="99"/>
      <c r="AZ56" s="99"/>
      <c r="BA56" s="99"/>
      <c r="BB56" s="100"/>
      <c r="BC56" s="98"/>
      <c r="BD56" s="99"/>
      <c r="BE56" s="99"/>
      <c r="BF56" s="99"/>
      <c r="BG56" s="99"/>
      <c r="BH56" s="100"/>
      <c r="BI56" s="42"/>
      <c r="BJ56" s="42"/>
      <c r="BK56" s="42"/>
      <c r="BL56" s="42"/>
      <c r="BM56" s="42"/>
      <c r="BN56" s="248"/>
      <c r="BO56" s="249"/>
      <c r="BP56" s="249"/>
      <c r="BQ56" s="249"/>
      <c r="BR56" s="249"/>
      <c r="BS56" s="249"/>
      <c r="BT56" s="249"/>
      <c r="BU56" s="249"/>
      <c r="BV56" s="249"/>
      <c r="BW56" s="250"/>
      <c r="BX56" s="6"/>
      <c r="BY56" s="6"/>
      <c r="BZ56" s="6"/>
      <c r="CA56" s="6"/>
    </row>
    <row r="57" spans="1:79" ht="11.25" customHeight="1">
      <c r="A57" s="61" t="s">
        <v>100</v>
      </c>
      <c r="B57" s="62"/>
      <c r="C57" s="62"/>
      <c r="D57" s="63"/>
      <c r="E57" s="61" t="s">
        <v>104</v>
      </c>
      <c r="F57" s="62"/>
      <c r="G57" s="62"/>
      <c r="H57" s="63"/>
      <c r="I57" s="61" t="s">
        <v>101</v>
      </c>
      <c r="J57" s="62"/>
      <c r="K57" s="62"/>
      <c r="L57" s="63"/>
      <c r="M57" s="61" t="s">
        <v>105</v>
      </c>
      <c r="N57" s="62"/>
      <c r="O57" s="62"/>
      <c r="P57" s="63"/>
      <c r="Q57" s="61" t="s">
        <v>102</v>
      </c>
      <c r="R57" s="62"/>
      <c r="S57" s="62"/>
      <c r="T57" s="63"/>
      <c r="U57" s="61" t="s">
        <v>106</v>
      </c>
      <c r="V57" s="62"/>
      <c r="W57" s="62"/>
      <c r="X57" s="63"/>
      <c r="Y57" s="61" t="s">
        <v>103</v>
      </c>
      <c r="Z57" s="62"/>
      <c r="AA57" s="62"/>
      <c r="AB57" s="63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248"/>
      <c r="BO57" s="249"/>
      <c r="BP57" s="249"/>
      <c r="BQ57" s="249"/>
      <c r="BR57" s="249"/>
      <c r="BS57" s="249"/>
      <c r="BT57" s="249"/>
      <c r="BU57" s="249"/>
      <c r="BV57" s="249"/>
      <c r="BW57" s="250"/>
      <c r="BX57" s="6"/>
      <c r="BY57" s="6"/>
      <c r="BZ57" s="6"/>
      <c r="CA57" s="6"/>
    </row>
    <row r="58" spans="1:79" ht="12" customHeight="1">
      <c r="A58" s="64"/>
      <c r="B58" s="65"/>
      <c r="C58" s="65"/>
      <c r="D58" s="66"/>
      <c r="E58" s="64"/>
      <c r="F58" s="65"/>
      <c r="G58" s="65"/>
      <c r="H58" s="66"/>
      <c r="I58" s="64"/>
      <c r="J58" s="65"/>
      <c r="K58" s="65"/>
      <c r="L58" s="66"/>
      <c r="M58" s="64"/>
      <c r="N58" s="65"/>
      <c r="O58" s="65"/>
      <c r="P58" s="66"/>
      <c r="Q58" s="64"/>
      <c r="R58" s="65"/>
      <c r="S58" s="65"/>
      <c r="T58" s="66"/>
      <c r="U58" s="64"/>
      <c r="V58" s="65"/>
      <c r="W58" s="65"/>
      <c r="X58" s="66"/>
      <c r="Y58" s="64"/>
      <c r="Z58" s="65"/>
      <c r="AA58" s="65"/>
      <c r="AB58" s="66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248"/>
      <c r="BO58" s="249"/>
      <c r="BP58" s="249"/>
      <c r="BQ58" s="249"/>
      <c r="BR58" s="249"/>
      <c r="BS58" s="249"/>
      <c r="BT58" s="249"/>
      <c r="BU58" s="249"/>
      <c r="BV58" s="249"/>
      <c r="BW58" s="250"/>
      <c r="BX58" s="6"/>
      <c r="BY58" s="6"/>
      <c r="BZ58" s="6"/>
      <c r="CA58" s="6"/>
    </row>
    <row r="59" spans="1:79">
      <c r="A59" s="64"/>
      <c r="B59" s="65"/>
      <c r="C59" s="65"/>
      <c r="D59" s="66"/>
      <c r="E59" s="64"/>
      <c r="F59" s="65"/>
      <c r="G59" s="65"/>
      <c r="H59" s="66"/>
      <c r="I59" s="64"/>
      <c r="J59" s="65"/>
      <c r="K59" s="65"/>
      <c r="L59" s="66"/>
      <c r="M59" s="64"/>
      <c r="N59" s="65"/>
      <c r="O59" s="65"/>
      <c r="P59" s="66"/>
      <c r="Q59" s="64"/>
      <c r="R59" s="65"/>
      <c r="S59" s="65"/>
      <c r="T59" s="66"/>
      <c r="U59" s="64"/>
      <c r="V59" s="65"/>
      <c r="W59" s="65"/>
      <c r="X59" s="66"/>
      <c r="Y59" s="64"/>
      <c r="Z59" s="65"/>
      <c r="AA59" s="65"/>
      <c r="AB59" s="66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248"/>
      <c r="BO59" s="249"/>
      <c r="BP59" s="249"/>
      <c r="BQ59" s="249"/>
      <c r="BR59" s="249"/>
      <c r="BS59" s="249"/>
      <c r="BT59" s="249"/>
      <c r="BU59" s="249"/>
      <c r="BV59" s="249"/>
      <c r="BW59" s="250"/>
      <c r="BX59" s="6"/>
      <c r="BY59" s="6"/>
      <c r="BZ59" s="6"/>
      <c r="CA59" s="6"/>
    </row>
    <row r="60" spans="1:79" ht="12" customHeight="1">
      <c r="A60" s="64"/>
      <c r="B60" s="65"/>
      <c r="C60" s="65"/>
      <c r="D60" s="66"/>
      <c r="E60" s="64"/>
      <c r="F60" s="65"/>
      <c r="G60" s="65"/>
      <c r="H60" s="66"/>
      <c r="I60" s="64"/>
      <c r="J60" s="65"/>
      <c r="K60" s="65"/>
      <c r="L60" s="66"/>
      <c r="M60" s="64"/>
      <c r="N60" s="65"/>
      <c r="O60" s="65"/>
      <c r="P60" s="66"/>
      <c r="Q60" s="64"/>
      <c r="R60" s="65"/>
      <c r="S60" s="65"/>
      <c r="T60" s="66"/>
      <c r="U60" s="64"/>
      <c r="V60" s="65"/>
      <c r="W60" s="65"/>
      <c r="X60" s="66"/>
      <c r="Y60" s="64"/>
      <c r="Z60" s="65"/>
      <c r="AA60" s="65"/>
      <c r="AB60" s="66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2"/>
      <c r="BG60" s="2"/>
      <c r="BH60" s="2"/>
      <c r="BI60" s="2"/>
      <c r="BJ60" s="2"/>
      <c r="BK60" s="2"/>
      <c r="BL60" s="2"/>
      <c r="BM60" s="2"/>
      <c r="BN60" s="248"/>
      <c r="BO60" s="249"/>
      <c r="BP60" s="249"/>
      <c r="BQ60" s="249"/>
      <c r="BR60" s="249"/>
      <c r="BS60" s="249"/>
      <c r="BT60" s="249"/>
      <c r="BU60" s="249"/>
      <c r="BV60" s="249"/>
      <c r="BW60" s="250"/>
      <c r="BX60" s="6"/>
      <c r="BY60" s="6"/>
      <c r="BZ60" s="6"/>
      <c r="CA60" s="6"/>
    </row>
    <row r="61" spans="1:79">
      <c r="A61" s="64"/>
      <c r="B61" s="65"/>
      <c r="C61" s="65"/>
      <c r="D61" s="66"/>
      <c r="E61" s="64"/>
      <c r="F61" s="65"/>
      <c r="G61" s="65"/>
      <c r="H61" s="66"/>
      <c r="I61" s="64"/>
      <c r="J61" s="65"/>
      <c r="K61" s="65"/>
      <c r="L61" s="66"/>
      <c r="M61" s="64"/>
      <c r="N61" s="65"/>
      <c r="O61" s="65"/>
      <c r="P61" s="66"/>
      <c r="Q61" s="64"/>
      <c r="R61" s="65"/>
      <c r="S61" s="65"/>
      <c r="T61" s="66"/>
      <c r="U61" s="64"/>
      <c r="V61" s="65"/>
      <c r="W61" s="65"/>
      <c r="X61" s="66"/>
      <c r="Y61" s="64"/>
      <c r="Z61" s="65"/>
      <c r="AA61" s="65"/>
      <c r="AB61" s="66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2"/>
      <c r="BG61" s="2"/>
      <c r="BH61" s="2"/>
      <c r="BI61" s="2"/>
      <c r="BJ61" s="2"/>
      <c r="BK61" s="2"/>
      <c r="BL61" s="2"/>
      <c r="BM61" s="2"/>
      <c r="BN61" s="248"/>
      <c r="BO61" s="249"/>
      <c r="BP61" s="249"/>
      <c r="BQ61" s="249"/>
      <c r="BR61" s="249"/>
      <c r="BS61" s="249"/>
      <c r="BT61" s="249"/>
      <c r="BU61" s="249"/>
      <c r="BV61" s="249"/>
      <c r="BW61" s="250"/>
      <c r="BX61" s="6"/>
      <c r="BY61" s="6"/>
      <c r="BZ61" s="6"/>
      <c r="CA61" s="6"/>
    </row>
    <row r="62" spans="1:79" ht="12" customHeight="1" thickBot="1">
      <c r="A62" s="67"/>
      <c r="B62" s="68"/>
      <c r="C62" s="68"/>
      <c r="D62" s="69"/>
      <c r="E62" s="67"/>
      <c r="F62" s="68"/>
      <c r="G62" s="68"/>
      <c r="H62" s="69"/>
      <c r="I62" s="67"/>
      <c r="J62" s="68"/>
      <c r="K62" s="68"/>
      <c r="L62" s="69"/>
      <c r="M62" s="67"/>
      <c r="N62" s="68"/>
      <c r="O62" s="68"/>
      <c r="P62" s="69"/>
      <c r="Q62" s="67"/>
      <c r="R62" s="68"/>
      <c r="S62" s="68"/>
      <c r="T62" s="69"/>
      <c r="U62" s="67"/>
      <c r="V62" s="68"/>
      <c r="W62" s="68"/>
      <c r="X62" s="69"/>
      <c r="Y62" s="67"/>
      <c r="Z62" s="68"/>
      <c r="AA62" s="68"/>
      <c r="AB62" s="69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48"/>
      <c r="BO62" s="249"/>
      <c r="BP62" s="249"/>
      <c r="BQ62" s="249"/>
      <c r="BR62" s="249"/>
      <c r="BS62" s="249"/>
      <c r="BT62" s="249"/>
      <c r="BU62" s="249"/>
      <c r="BV62" s="249"/>
      <c r="BW62" s="250"/>
      <c r="BX62" s="6"/>
      <c r="BY62" s="6"/>
      <c r="BZ62" s="6"/>
      <c r="CA62" s="6"/>
    </row>
    <row r="63" spans="1:79" s="40" customFormat="1" ht="12" customHeight="1">
      <c r="A63" s="70" t="s">
        <v>107</v>
      </c>
      <c r="B63" s="93"/>
      <c r="C63" s="93"/>
      <c r="D63" s="93"/>
      <c r="E63" s="93"/>
      <c r="F63" s="93"/>
      <c r="G63" s="94"/>
      <c r="H63" s="70" t="s">
        <v>108</v>
      </c>
      <c r="I63" s="93"/>
      <c r="J63" s="93"/>
      <c r="K63" s="93"/>
      <c r="L63" s="93"/>
      <c r="M63" s="93"/>
      <c r="N63" s="94"/>
      <c r="O63" s="70" t="s">
        <v>109</v>
      </c>
      <c r="P63" s="93"/>
      <c r="Q63" s="93"/>
      <c r="R63" s="93"/>
      <c r="S63" s="93"/>
      <c r="T63" s="93"/>
      <c r="U63" s="94"/>
      <c r="V63" s="70" t="s">
        <v>110</v>
      </c>
      <c r="W63" s="93"/>
      <c r="X63" s="93"/>
      <c r="Y63" s="93"/>
      <c r="Z63" s="93"/>
      <c r="AA63" s="93"/>
      <c r="AB63" s="94"/>
      <c r="AC63" s="70" t="s">
        <v>111</v>
      </c>
      <c r="AD63" s="93"/>
      <c r="AE63" s="93"/>
      <c r="AF63" s="93"/>
      <c r="AG63" s="93"/>
      <c r="AH63" s="93"/>
      <c r="AI63" s="94"/>
      <c r="AJ63" s="70" t="s">
        <v>112</v>
      </c>
      <c r="AK63" s="93"/>
      <c r="AL63" s="93"/>
      <c r="AM63" s="93"/>
      <c r="AN63" s="93"/>
      <c r="AO63" s="93"/>
      <c r="AP63" s="94"/>
      <c r="AQ63" s="70" t="s">
        <v>113</v>
      </c>
      <c r="AR63" s="93"/>
      <c r="AS63" s="93"/>
      <c r="AT63" s="93"/>
      <c r="AU63" s="93"/>
      <c r="AV63" s="93"/>
      <c r="AW63" s="94"/>
      <c r="AX63" s="42"/>
      <c r="AY63" s="42"/>
      <c r="AZ63" s="42"/>
      <c r="BA63" s="42"/>
      <c r="BB63" s="42"/>
      <c r="BC63" s="2"/>
      <c r="BN63" s="248"/>
      <c r="BO63" s="249"/>
      <c r="BP63" s="249"/>
      <c r="BQ63" s="249"/>
      <c r="BR63" s="249"/>
      <c r="BS63" s="249"/>
      <c r="BT63" s="249"/>
      <c r="BU63" s="249"/>
      <c r="BV63" s="249"/>
      <c r="BW63" s="250"/>
      <c r="BX63" s="6"/>
      <c r="BY63" s="6"/>
      <c r="BZ63" s="6"/>
      <c r="CA63" s="6"/>
    </row>
    <row r="64" spans="1:79" s="40" customFormat="1">
      <c r="A64" s="95"/>
      <c r="B64" s="96"/>
      <c r="C64" s="96"/>
      <c r="D64" s="96"/>
      <c r="E64" s="96"/>
      <c r="F64" s="96"/>
      <c r="G64" s="97"/>
      <c r="H64" s="95"/>
      <c r="I64" s="96"/>
      <c r="J64" s="96"/>
      <c r="K64" s="96"/>
      <c r="L64" s="96"/>
      <c r="M64" s="96"/>
      <c r="N64" s="97"/>
      <c r="O64" s="95"/>
      <c r="P64" s="96"/>
      <c r="Q64" s="96"/>
      <c r="R64" s="96"/>
      <c r="S64" s="96"/>
      <c r="T64" s="96"/>
      <c r="U64" s="97"/>
      <c r="V64" s="95"/>
      <c r="W64" s="96"/>
      <c r="X64" s="96"/>
      <c r="Y64" s="96"/>
      <c r="Z64" s="96"/>
      <c r="AA64" s="96"/>
      <c r="AB64" s="97"/>
      <c r="AC64" s="95"/>
      <c r="AD64" s="96"/>
      <c r="AE64" s="96"/>
      <c r="AF64" s="96"/>
      <c r="AG64" s="96"/>
      <c r="AH64" s="96"/>
      <c r="AI64" s="97"/>
      <c r="AJ64" s="95"/>
      <c r="AK64" s="96"/>
      <c r="AL64" s="96"/>
      <c r="AM64" s="96"/>
      <c r="AN64" s="96"/>
      <c r="AO64" s="96"/>
      <c r="AP64" s="97"/>
      <c r="AQ64" s="95"/>
      <c r="AR64" s="96"/>
      <c r="AS64" s="96"/>
      <c r="AT64" s="96"/>
      <c r="AU64" s="96"/>
      <c r="AV64" s="96"/>
      <c r="AW64" s="97"/>
      <c r="AX64" s="42"/>
      <c r="AY64" s="42"/>
      <c r="AZ64" s="42"/>
      <c r="BA64" s="42"/>
      <c r="BB64" s="42"/>
      <c r="BC64" s="2"/>
      <c r="BN64" s="248"/>
      <c r="BO64" s="249"/>
      <c r="BP64" s="249"/>
      <c r="BQ64" s="249"/>
      <c r="BR64" s="249"/>
      <c r="BS64" s="249"/>
      <c r="BT64" s="249"/>
      <c r="BU64" s="249"/>
      <c r="BV64" s="249"/>
      <c r="BW64" s="250"/>
      <c r="BX64" s="6"/>
      <c r="BY64" s="6"/>
      <c r="BZ64" s="6"/>
      <c r="CA64" s="6"/>
    </row>
    <row r="65" spans="1:79" s="40" customFormat="1">
      <c r="A65" s="95"/>
      <c r="B65" s="96"/>
      <c r="C65" s="96"/>
      <c r="D65" s="96"/>
      <c r="E65" s="96"/>
      <c r="F65" s="96"/>
      <c r="G65" s="97"/>
      <c r="H65" s="95"/>
      <c r="I65" s="96"/>
      <c r="J65" s="96"/>
      <c r="K65" s="96"/>
      <c r="L65" s="96"/>
      <c r="M65" s="96"/>
      <c r="N65" s="97"/>
      <c r="O65" s="95"/>
      <c r="P65" s="96"/>
      <c r="Q65" s="96"/>
      <c r="R65" s="96"/>
      <c r="S65" s="96"/>
      <c r="T65" s="96"/>
      <c r="U65" s="97"/>
      <c r="V65" s="95"/>
      <c r="W65" s="96"/>
      <c r="X65" s="96"/>
      <c r="Y65" s="96"/>
      <c r="Z65" s="96"/>
      <c r="AA65" s="96"/>
      <c r="AB65" s="97"/>
      <c r="AC65" s="95"/>
      <c r="AD65" s="96"/>
      <c r="AE65" s="96"/>
      <c r="AF65" s="96"/>
      <c r="AG65" s="96"/>
      <c r="AH65" s="96"/>
      <c r="AI65" s="97"/>
      <c r="AJ65" s="95"/>
      <c r="AK65" s="96"/>
      <c r="AL65" s="96"/>
      <c r="AM65" s="96"/>
      <c r="AN65" s="96"/>
      <c r="AO65" s="96"/>
      <c r="AP65" s="97"/>
      <c r="AQ65" s="95"/>
      <c r="AR65" s="96"/>
      <c r="AS65" s="96"/>
      <c r="AT65" s="96"/>
      <c r="AU65" s="96"/>
      <c r="AV65" s="96"/>
      <c r="AW65" s="97"/>
      <c r="AX65" s="42"/>
      <c r="AY65" s="42"/>
      <c r="AZ65" s="42"/>
      <c r="BA65" s="42"/>
      <c r="BB65" s="42"/>
      <c r="BC65" s="2"/>
      <c r="BN65" s="248"/>
      <c r="BO65" s="249"/>
      <c r="BP65" s="249"/>
      <c r="BQ65" s="249"/>
      <c r="BR65" s="249"/>
      <c r="BS65" s="249"/>
      <c r="BT65" s="249"/>
      <c r="BU65" s="249"/>
      <c r="BV65" s="249"/>
      <c r="BW65" s="250"/>
      <c r="BX65" s="6"/>
      <c r="BY65" s="6"/>
      <c r="BZ65" s="6"/>
      <c r="CA65" s="6"/>
    </row>
    <row r="66" spans="1:79" s="40" customFormat="1">
      <c r="A66" s="95"/>
      <c r="B66" s="96"/>
      <c r="C66" s="96"/>
      <c r="D66" s="96"/>
      <c r="E66" s="96"/>
      <c r="F66" s="96"/>
      <c r="G66" s="97"/>
      <c r="H66" s="95"/>
      <c r="I66" s="96"/>
      <c r="J66" s="96"/>
      <c r="K66" s="96"/>
      <c r="L66" s="96"/>
      <c r="M66" s="96"/>
      <c r="N66" s="97"/>
      <c r="O66" s="95"/>
      <c r="P66" s="96"/>
      <c r="Q66" s="96"/>
      <c r="R66" s="96"/>
      <c r="S66" s="96"/>
      <c r="T66" s="96"/>
      <c r="U66" s="97"/>
      <c r="V66" s="95"/>
      <c r="W66" s="96"/>
      <c r="X66" s="96"/>
      <c r="Y66" s="96"/>
      <c r="Z66" s="96"/>
      <c r="AA66" s="96"/>
      <c r="AB66" s="97"/>
      <c r="AC66" s="95"/>
      <c r="AD66" s="96"/>
      <c r="AE66" s="96"/>
      <c r="AF66" s="96"/>
      <c r="AG66" s="96"/>
      <c r="AH66" s="96"/>
      <c r="AI66" s="97"/>
      <c r="AJ66" s="95"/>
      <c r="AK66" s="96"/>
      <c r="AL66" s="96"/>
      <c r="AM66" s="96"/>
      <c r="AN66" s="96"/>
      <c r="AO66" s="96"/>
      <c r="AP66" s="97"/>
      <c r="AQ66" s="95"/>
      <c r="AR66" s="96"/>
      <c r="AS66" s="96"/>
      <c r="AT66" s="96"/>
      <c r="AU66" s="96"/>
      <c r="AV66" s="96"/>
      <c r="AW66" s="97"/>
      <c r="AX66" s="42"/>
      <c r="AY66" s="42"/>
      <c r="AZ66" s="42"/>
      <c r="BA66" s="42"/>
      <c r="BB66" s="42"/>
      <c r="BC66" s="2"/>
      <c r="BN66" s="248"/>
      <c r="BO66" s="249"/>
      <c r="BP66" s="249"/>
      <c r="BQ66" s="249"/>
      <c r="BR66" s="249"/>
      <c r="BS66" s="249"/>
      <c r="BT66" s="249"/>
      <c r="BU66" s="249"/>
      <c r="BV66" s="249"/>
      <c r="BW66" s="250"/>
      <c r="BX66" s="6"/>
      <c r="BY66" s="6"/>
      <c r="BZ66" s="6"/>
      <c r="CA66" s="6"/>
    </row>
    <row r="67" spans="1:79" s="40" customFormat="1">
      <c r="A67" s="95"/>
      <c r="B67" s="96"/>
      <c r="C67" s="96"/>
      <c r="D67" s="96"/>
      <c r="E67" s="96"/>
      <c r="F67" s="96"/>
      <c r="G67" s="97"/>
      <c r="H67" s="95"/>
      <c r="I67" s="96"/>
      <c r="J67" s="96"/>
      <c r="K67" s="96"/>
      <c r="L67" s="96"/>
      <c r="M67" s="96"/>
      <c r="N67" s="97"/>
      <c r="O67" s="95"/>
      <c r="P67" s="96"/>
      <c r="Q67" s="96"/>
      <c r="R67" s="96"/>
      <c r="S67" s="96"/>
      <c r="T67" s="96"/>
      <c r="U67" s="97"/>
      <c r="V67" s="95"/>
      <c r="W67" s="96"/>
      <c r="X67" s="96"/>
      <c r="Y67" s="96"/>
      <c r="Z67" s="96"/>
      <c r="AA67" s="96"/>
      <c r="AB67" s="97"/>
      <c r="AC67" s="95"/>
      <c r="AD67" s="96"/>
      <c r="AE67" s="96"/>
      <c r="AF67" s="96"/>
      <c r="AG67" s="96"/>
      <c r="AH67" s="96"/>
      <c r="AI67" s="97"/>
      <c r="AJ67" s="95"/>
      <c r="AK67" s="96"/>
      <c r="AL67" s="96"/>
      <c r="AM67" s="96"/>
      <c r="AN67" s="96"/>
      <c r="AO67" s="96"/>
      <c r="AP67" s="97"/>
      <c r="AQ67" s="95"/>
      <c r="AR67" s="96"/>
      <c r="AS67" s="96"/>
      <c r="AT67" s="96"/>
      <c r="AU67" s="96"/>
      <c r="AV67" s="96"/>
      <c r="AW67" s="97"/>
      <c r="AX67" s="42"/>
      <c r="AY67" s="42"/>
      <c r="AZ67" s="42"/>
      <c r="BA67" s="42"/>
      <c r="BB67" s="42"/>
      <c r="BC67" s="3"/>
      <c r="BN67" s="248"/>
      <c r="BO67" s="249"/>
      <c r="BP67" s="249"/>
      <c r="BQ67" s="249"/>
      <c r="BR67" s="249"/>
      <c r="BS67" s="249"/>
      <c r="BT67" s="249"/>
      <c r="BU67" s="249"/>
      <c r="BV67" s="249"/>
      <c r="BW67" s="250"/>
      <c r="BX67" s="6"/>
      <c r="BY67" s="6"/>
      <c r="BZ67" s="6"/>
      <c r="CA67" s="6"/>
    </row>
    <row r="68" spans="1:79" s="40" customFormat="1">
      <c r="A68" s="95"/>
      <c r="B68" s="96"/>
      <c r="C68" s="96"/>
      <c r="D68" s="96"/>
      <c r="E68" s="96"/>
      <c r="F68" s="96"/>
      <c r="G68" s="97"/>
      <c r="H68" s="95"/>
      <c r="I68" s="96"/>
      <c r="J68" s="96"/>
      <c r="K68" s="96"/>
      <c r="L68" s="96"/>
      <c r="M68" s="96"/>
      <c r="N68" s="97"/>
      <c r="O68" s="95"/>
      <c r="P68" s="96"/>
      <c r="Q68" s="96"/>
      <c r="R68" s="96"/>
      <c r="S68" s="96"/>
      <c r="T68" s="96"/>
      <c r="U68" s="97"/>
      <c r="V68" s="95"/>
      <c r="W68" s="96"/>
      <c r="X68" s="96"/>
      <c r="Y68" s="96"/>
      <c r="Z68" s="96"/>
      <c r="AA68" s="96"/>
      <c r="AB68" s="97"/>
      <c r="AC68" s="95"/>
      <c r="AD68" s="96"/>
      <c r="AE68" s="96"/>
      <c r="AF68" s="96"/>
      <c r="AG68" s="96"/>
      <c r="AH68" s="96"/>
      <c r="AI68" s="97"/>
      <c r="AJ68" s="95"/>
      <c r="AK68" s="96"/>
      <c r="AL68" s="96"/>
      <c r="AM68" s="96"/>
      <c r="AN68" s="96"/>
      <c r="AO68" s="96"/>
      <c r="AP68" s="97"/>
      <c r="AQ68" s="95"/>
      <c r="AR68" s="96"/>
      <c r="AS68" s="96"/>
      <c r="AT68" s="96"/>
      <c r="AU68" s="96"/>
      <c r="AV68" s="96"/>
      <c r="AW68" s="97"/>
      <c r="AX68" s="42"/>
      <c r="AY68" s="42"/>
      <c r="AZ68" s="42"/>
      <c r="BA68" s="42"/>
      <c r="BB68" s="42"/>
      <c r="BC68" s="3"/>
      <c r="BN68" s="248"/>
      <c r="BO68" s="249"/>
      <c r="BP68" s="249"/>
      <c r="BQ68" s="249"/>
      <c r="BR68" s="249"/>
      <c r="BS68" s="249"/>
      <c r="BT68" s="249"/>
      <c r="BU68" s="249"/>
      <c r="BV68" s="249"/>
      <c r="BW68" s="250"/>
      <c r="BX68" s="6"/>
      <c r="BY68" s="6"/>
      <c r="BZ68" s="6"/>
      <c r="CA68" s="6"/>
    </row>
    <row r="69" spans="1:79" s="40" customFormat="1" ht="12" thickBot="1">
      <c r="A69" s="98"/>
      <c r="B69" s="99"/>
      <c r="C69" s="99"/>
      <c r="D69" s="99"/>
      <c r="E69" s="99"/>
      <c r="F69" s="99"/>
      <c r="G69" s="100"/>
      <c r="H69" s="98"/>
      <c r="I69" s="99"/>
      <c r="J69" s="99"/>
      <c r="K69" s="99"/>
      <c r="L69" s="99"/>
      <c r="M69" s="99"/>
      <c r="N69" s="100"/>
      <c r="O69" s="98"/>
      <c r="P69" s="99"/>
      <c r="Q69" s="99"/>
      <c r="R69" s="99"/>
      <c r="S69" s="99"/>
      <c r="T69" s="99"/>
      <c r="U69" s="100"/>
      <c r="V69" s="98"/>
      <c r="W69" s="99"/>
      <c r="X69" s="99"/>
      <c r="Y69" s="99"/>
      <c r="Z69" s="99"/>
      <c r="AA69" s="99"/>
      <c r="AB69" s="100"/>
      <c r="AC69" s="98"/>
      <c r="AD69" s="99"/>
      <c r="AE69" s="99"/>
      <c r="AF69" s="99"/>
      <c r="AG69" s="99"/>
      <c r="AH69" s="99"/>
      <c r="AI69" s="100"/>
      <c r="AJ69" s="98"/>
      <c r="AK69" s="99"/>
      <c r="AL69" s="99"/>
      <c r="AM69" s="99"/>
      <c r="AN69" s="99"/>
      <c r="AO69" s="99"/>
      <c r="AP69" s="100"/>
      <c r="AQ69" s="98"/>
      <c r="AR69" s="99"/>
      <c r="AS69" s="99"/>
      <c r="AT69" s="99"/>
      <c r="AU69" s="99"/>
      <c r="AV69" s="99"/>
      <c r="AW69" s="100"/>
      <c r="AX69" s="42"/>
      <c r="AY69" s="42"/>
      <c r="AZ69" s="42"/>
      <c r="BA69" s="42"/>
      <c r="BB69" s="42"/>
      <c r="BC69" s="42"/>
      <c r="BN69" s="248"/>
      <c r="BO69" s="249"/>
      <c r="BP69" s="249"/>
      <c r="BQ69" s="249"/>
      <c r="BR69" s="249"/>
      <c r="BS69" s="249"/>
      <c r="BT69" s="249"/>
      <c r="BU69" s="249"/>
      <c r="BV69" s="249"/>
      <c r="BW69" s="250"/>
      <c r="BX69" s="6"/>
      <c r="BY69" s="6"/>
      <c r="BZ69" s="6"/>
      <c r="CA69" s="6"/>
    </row>
    <row r="70" spans="1:79" ht="12" customHeight="1" thickBot="1">
      <c r="A70" s="160" t="s">
        <v>114</v>
      </c>
      <c r="B70" s="161"/>
      <c r="C70" s="161"/>
      <c r="D70" s="161"/>
      <c r="E70" s="161"/>
      <c r="F70" s="162"/>
      <c r="G70" s="160" t="s">
        <v>115</v>
      </c>
      <c r="H70" s="161"/>
      <c r="I70" s="161"/>
      <c r="J70" s="161"/>
      <c r="K70" s="161"/>
      <c r="L70" s="162"/>
      <c r="M70" s="160" t="s">
        <v>116</v>
      </c>
      <c r="N70" s="161"/>
      <c r="O70" s="161"/>
      <c r="P70" s="161"/>
      <c r="Q70" s="161"/>
      <c r="R70" s="162"/>
      <c r="S70" s="160" t="s">
        <v>117</v>
      </c>
      <c r="T70" s="161"/>
      <c r="U70" s="161"/>
      <c r="V70" s="161"/>
      <c r="W70" s="161"/>
      <c r="X70" s="162"/>
      <c r="Y70" s="160" t="s">
        <v>118</v>
      </c>
      <c r="Z70" s="161"/>
      <c r="AA70" s="161"/>
      <c r="AB70" s="161"/>
      <c r="AC70" s="161"/>
      <c r="AD70" s="162"/>
      <c r="AE70" s="160" t="s">
        <v>119</v>
      </c>
      <c r="AF70" s="161"/>
      <c r="AG70" s="161"/>
      <c r="AH70" s="161"/>
      <c r="AI70" s="161"/>
      <c r="AJ70" s="162"/>
      <c r="AK70" s="160" t="s">
        <v>120</v>
      </c>
      <c r="AL70" s="161"/>
      <c r="AM70" s="161"/>
      <c r="AN70" s="161"/>
      <c r="AO70" s="161"/>
      <c r="AP70" s="162"/>
      <c r="AQ70" s="42"/>
      <c r="AR70" s="42"/>
      <c r="AS70" s="42"/>
      <c r="AT70" s="42"/>
      <c r="AU70" s="42"/>
      <c r="AV70" s="42"/>
      <c r="AW70" s="2"/>
      <c r="AX70" s="2"/>
      <c r="AY70" s="2"/>
      <c r="AZ70" s="2"/>
      <c r="BA70" s="2"/>
      <c r="BB70" s="2"/>
      <c r="BC70" s="2"/>
      <c r="BN70" s="251"/>
      <c r="BO70" s="252"/>
      <c r="BP70" s="252"/>
      <c r="BQ70" s="252"/>
      <c r="BR70" s="252"/>
      <c r="BS70" s="252"/>
      <c r="BT70" s="252"/>
      <c r="BU70" s="252"/>
      <c r="BV70" s="252"/>
      <c r="BW70" s="253"/>
      <c r="BX70" s="41"/>
      <c r="BY70" s="41"/>
      <c r="BZ70" s="41"/>
      <c r="CA70" s="41"/>
    </row>
    <row r="71" spans="1:79">
      <c r="A71" s="163"/>
      <c r="B71" s="164"/>
      <c r="C71" s="164"/>
      <c r="D71" s="164"/>
      <c r="E71" s="164"/>
      <c r="F71" s="165"/>
      <c r="G71" s="163"/>
      <c r="H71" s="164"/>
      <c r="I71" s="164"/>
      <c r="J71" s="164"/>
      <c r="K71" s="164"/>
      <c r="L71" s="165"/>
      <c r="M71" s="163"/>
      <c r="N71" s="164"/>
      <c r="O71" s="164"/>
      <c r="P71" s="164"/>
      <c r="Q71" s="164"/>
      <c r="R71" s="165"/>
      <c r="S71" s="163"/>
      <c r="T71" s="164"/>
      <c r="U71" s="164"/>
      <c r="V71" s="164"/>
      <c r="W71" s="164"/>
      <c r="X71" s="165"/>
      <c r="Y71" s="163"/>
      <c r="Z71" s="164"/>
      <c r="AA71" s="164"/>
      <c r="AB71" s="164"/>
      <c r="AC71" s="164"/>
      <c r="AD71" s="165"/>
      <c r="AE71" s="163"/>
      <c r="AF71" s="164"/>
      <c r="AG71" s="164"/>
      <c r="AH71" s="164"/>
      <c r="AI71" s="164"/>
      <c r="AJ71" s="165"/>
      <c r="AK71" s="163"/>
      <c r="AL71" s="164"/>
      <c r="AM71" s="164"/>
      <c r="AN71" s="164"/>
      <c r="AO71" s="164"/>
      <c r="AP71" s="165"/>
      <c r="AQ71" s="42"/>
      <c r="AR71" s="42"/>
      <c r="AS71" s="42"/>
      <c r="AT71" s="42"/>
      <c r="AU71" s="42"/>
      <c r="AV71" s="42"/>
      <c r="AW71" s="2"/>
      <c r="AX71" s="2"/>
      <c r="AY71" s="2"/>
      <c r="AZ71" s="2"/>
      <c r="BA71" s="2"/>
      <c r="BB71" s="2"/>
      <c r="BC71" s="2"/>
      <c r="BN71" s="5"/>
      <c r="BO71" s="6"/>
      <c r="BP71" s="6"/>
      <c r="BQ71" s="6"/>
      <c r="BR71" s="6"/>
      <c r="BS71" s="6"/>
      <c r="BT71" s="6"/>
      <c r="BU71" s="6"/>
      <c r="BV71" s="41"/>
      <c r="BW71" s="41"/>
      <c r="BX71" s="41"/>
      <c r="BY71" s="41"/>
      <c r="BZ71" s="41"/>
      <c r="CA71" s="41"/>
    </row>
    <row r="72" spans="1:79" ht="12" thickBot="1">
      <c r="A72" s="163"/>
      <c r="B72" s="164"/>
      <c r="C72" s="164"/>
      <c r="D72" s="164"/>
      <c r="E72" s="164"/>
      <c r="F72" s="165"/>
      <c r="G72" s="163"/>
      <c r="H72" s="164"/>
      <c r="I72" s="164"/>
      <c r="J72" s="164"/>
      <c r="K72" s="164"/>
      <c r="L72" s="165"/>
      <c r="M72" s="163"/>
      <c r="N72" s="164"/>
      <c r="O72" s="164"/>
      <c r="P72" s="164"/>
      <c r="Q72" s="164"/>
      <c r="R72" s="165"/>
      <c r="S72" s="163"/>
      <c r="T72" s="164"/>
      <c r="U72" s="164"/>
      <c r="V72" s="164"/>
      <c r="W72" s="164"/>
      <c r="X72" s="165"/>
      <c r="Y72" s="163"/>
      <c r="Z72" s="164"/>
      <c r="AA72" s="164"/>
      <c r="AB72" s="164"/>
      <c r="AC72" s="164"/>
      <c r="AD72" s="165"/>
      <c r="AE72" s="163"/>
      <c r="AF72" s="164"/>
      <c r="AG72" s="164"/>
      <c r="AH72" s="164"/>
      <c r="AI72" s="164"/>
      <c r="AJ72" s="165"/>
      <c r="AK72" s="163"/>
      <c r="AL72" s="164"/>
      <c r="AM72" s="164"/>
      <c r="AN72" s="164"/>
      <c r="AO72" s="164"/>
      <c r="AP72" s="165"/>
      <c r="AQ72" s="42"/>
      <c r="AR72" s="42"/>
      <c r="AS72" s="42"/>
      <c r="AT72" s="42"/>
      <c r="AU72" s="42"/>
      <c r="AV72" s="42"/>
      <c r="AW72" s="2"/>
      <c r="AX72" s="2"/>
      <c r="AY72" s="2"/>
      <c r="AZ72" s="2"/>
      <c r="BA72" s="2"/>
      <c r="BB72" s="2"/>
      <c r="BC72" s="2"/>
      <c r="BN72" s="5"/>
      <c r="BO72" s="6"/>
      <c r="BP72" s="6"/>
      <c r="BQ72" s="6"/>
      <c r="BR72" s="6"/>
      <c r="BS72" s="6"/>
      <c r="BT72" s="6"/>
      <c r="BU72" s="6"/>
      <c r="BV72" s="41"/>
      <c r="BW72" s="41"/>
      <c r="BX72" s="41"/>
      <c r="BY72" s="41"/>
      <c r="BZ72" s="41"/>
      <c r="CA72" s="41"/>
    </row>
    <row r="73" spans="1:79" ht="12" customHeight="1">
      <c r="A73" s="163"/>
      <c r="B73" s="164"/>
      <c r="C73" s="164"/>
      <c r="D73" s="164"/>
      <c r="E73" s="164"/>
      <c r="F73" s="165"/>
      <c r="G73" s="163"/>
      <c r="H73" s="164"/>
      <c r="I73" s="164"/>
      <c r="J73" s="164"/>
      <c r="K73" s="164"/>
      <c r="L73" s="165"/>
      <c r="M73" s="163"/>
      <c r="N73" s="164"/>
      <c r="O73" s="164"/>
      <c r="P73" s="164"/>
      <c r="Q73" s="164"/>
      <c r="R73" s="165"/>
      <c r="S73" s="163"/>
      <c r="T73" s="164"/>
      <c r="U73" s="164"/>
      <c r="V73" s="164"/>
      <c r="W73" s="164"/>
      <c r="X73" s="165"/>
      <c r="Y73" s="163"/>
      <c r="Z73" s="164"/>
      <c r="AA73" s="164"/>
      <c r="AB73" s="164"/>
      <c r="AC73" s="164"/>
      <c r="AD73" s="165"/>
      <c r="AE73" s="163"/>
      <c r="AF73" s="164"/>
      <c r="AG73" s="164"/>
      <c r="AH73" s="164"/>
      <c r="AI73" s="164"/>
      <c r="AJ73" s="165"/>
      <c r="AK73" s="163"/>
      <c r="AL73" s="164"/>
      <c r="AM73" s="164"/>
      <c r="AN73" s="164"/>
      <c r="AO73" s="164"/>
      <c r="AP73" s="165"/>
      <c r="AQ73" s="42"/>
      <c r="AR73" s="42"/>
      <c r="AS73" s="42"/>
      <c r="AT73" s="42"/>
      <c r="AU73" s="42"/>
      <c r="AV73" s="42"/>
      <c r="AW73" s="3"/>
      <c r="AX73" s="3"/>
      <c r="AY73" s="3"/>
      <c r="AZ73" s="3"/>
      <c r="BA73" s="3"/>
      <c r="BB73" s="236" t="s">
        <v>469</v>
      </c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8"/>
      <c r="BR73" s="6"/>
      <c r="BS73" s="6"/>
      <c r="BT73" s="6"/>
      <c r="BU73" s="6"/>
      <c r="BV73" s="41"/>
      <c r="BW73" s="41"/>
      <c r="BX73" s="41"/>
      <c r="BY73" s="41"/>
      <c r="BZ73" s="41"/>
      <c r="CA73" s="41"/>
    </row>
    <row r="74" spans="1:79">
      <c r="A74" s="163"/>
      <c r="B74" s="164"/>
      <c r="C74" s="164"/>
      <c r="D74" s="164"/>
      <c r="E74" s="164"/>
      <c r="F74" s="165"/>
      <c r="G74" s="163"/>
      <c r="H74" s="164"/>
      <c r="I74" s="164"/>
      <c r="J74" s="164"/>
      <c r="K74" s="164"/>
      <c r="L74" s="165"/>
      <c r="M74" s="163"/>
      <c r="N74" s="164"/>
      <c r="O74" s="164"/>
      <c r="P74" s="164"/>
      <c r="Q74" s="164"/>
      <c r="R74" s="165"/>
      <c r="S74" s="163"/>
      <c r="T74" s="164"/>
      <c r="U74" s="164"/>
      <c r="V74" s="164"/>
      <c r="W74" s="164"/>
      <c r="X74" s="165"/>
      <c r="Y74" s="163"/>
      <c r="Z74" s="164"/>
      <c r="AA74" s="164"/>
      <c r="AB74" s="164"/>
      <c r="AC74" s="164"/>
      <c r="AD74" s="165"/>
      <c r="AE74" s="163"/>
      <c r="AF74" s="164"/>
      <c r="AG74" s="164"/>
      <c r="AH74" s="164"/>
      <c r="AI74" s="164"/>
      <c r="AJ74" s="165"/>
      <c r="AK74" s="163"/>
      <c r="AL74" s="164"/>
      <c r="AM74" s="164"/>
      <c r="AN74" s="164"/>
      <c r="AO74" s="164"/>
      <c r="AP74" s="165"/>
      <c r="AQ74" s="42"/>
      <c r="AR74" s="42"/>
      <c r="AS74" s="42"/>
      <c r="AT74" s="42"/>
      <c r="AU74" s="42"/>
      <c r="AV74" s="42"/>
      <c r="AW74" s="3"/>
      <c r="AX74" s="3"/>
      <c r="AY74" s="3"/>
      <c r="AZ74" s="3"/>
      <c r="BA74" s="3"/>
      <c r="BB74" s="239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1"/>
      <c r="BR74" s="6"/>
      <c r="BS74" s="6"/>
      <c r="BT74" s="6"/>
      <c r="BU74" s="6"/>
      <c r="BV74" s="41"/>
      <c r="BW74" s="41"/>
      <c r="BX74" s="41"/>
      <c r="BY74" s="41"/>
      <c r="BZ74" s="41"/>
      <c r="CA74" s="41"/>
    </row>
    <row r="75" spans="1:79" ht="12" thickBot="1">
      <c r="A75" s="166"/>
      <c r="B75" s="167"/>
      <c r="C75" s="167"/>
      <c r="D75" s="167"/>
      <c r="E75" s="167"/>
      <c r="F75" s="168"/>
      <c r="G75" s="166"/>
      <c r="H75" s="167"/>
      <c r="I75" s="167"/>
      <c r="J75" s="167"/>
      <c r="K75" s="167"/>
      <c r="L75" s="168"/>
      <c r="M75" s="166"/>
      <c r="N75" s="167"/>
      <c r="O75" s="167"/>
      <c r="P75" s="167"/>
      <c r="Q75" s="167"/>
      <c r="R75" s="168"/>
      <c r="S75" s="166"/>
      <c r="T75" s="167"/>
      <c r="U75" s="167"/>
      <c r="V75" s="167"/>
      <c r="W75" s="167"/>
      <c r="X75" s="168"/>
      <c r="Y75" s="166"/>
      <c r="Z75" s="167"/>
      <c r="AA75" s="167"/>
      <c r="AB75" s="167"/>
      <c r="AC75" s="167"/>
      <c r="AD75" s="168"/>
      <c r="AE75" s="166"/>
      <c r="AF75" s="167"/>
      <c r="AG75" s="167"/>
      <c r="AH75" s="167"/>
      <c r="AI75" s="167"/>
      <c r="AJ75" s="168"/>
      <c r="AK75" s="166"/>
      <c r="AL75" s="167"/>
      <c r="AM75" s="167"/>
      <c r="AN75" s="167"/>
      <c r="AO75" s="167"/>
      <c r="AP75" s="168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239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1"/>
      <c r="BR75" s="6"/>
      <c r="BS75" s="6"/>
      <c r="BT75" s="6"/>
      <c r="BU75" s="6"/>
      <c r="BV75" s="41"/>
      <c r="BW75" s="41"/>
      <c r="BX75" s="41"/>
      <c r="BY75" s="41"/>
      <c r="BZ75" s="41"/>
      <c r="CA75" s="41"/>
    </row>
    <row r="76" spans="1:79">
      <c r="A76" s="70" t="s">
        <v>121</v>
      </c>
      <c r="B76" s="93"/>
      <c r="C76" s="93"/>
      <c r="D76" s="93"/>
      <c r="E76" s="93"/>
      <c r="F76" s="93"/>
      <c r="G76" s="94"/>
      <c r="H76" s="70" t="s">
        <v>122</v>
      </c>
      <c r="I76" s="93"/>
      <c r="J76" s="93"/>
      <c r="K76" s="93"/>
      <c r="L76" s="93"/>
      <c r="M76" s="93"/>
      <c r="N76" s="94"/>
      <c r="O76" s="70" t="s">
        <v>123</v>
      </c>
      <c r="P76" s="93"/>
      <c r="Q76" s="93"/>
      <c r="R76" s="93"/>
      <c r="S76" s="93"/>
      <c r="T76" s="93"/>
      <c r="U76" s="94"/>
      <c r="V76" s="70" t="s">
        <v>124</v>
      </c>
      <c r="W76" s="93"/>
      <c r="X76" s="93"/>
      <c r="Y76" s="93"/>
      <c r="Z76" s="93"/>
      <c r="AA76" s="93"/>
      <c r="AB76" s="94"/>
      <c r="AC76" s="70" t="s">
        <v>125</v>
      </c>
      <c r="AD76" s="93"/>
      <c r="AE76" s="93"/>
      <c r="AF76" s="93"/>
      <c r="AG76" s="93"/>
      <c r="AH76" s="93"/>
      <c r="AI76" s="94"/>
      <c r="AJ76" s="70" t="s">
        <v>126</v>
      </c>
      <c r="AK76" s="93"/>
      <c r="AL76" s="93"/>
      <c r="AM76" s="93"/>
      <c r="AN76" s="93"/>
      <c r="AO76" s="93"/>
      <c r="AP76" s="94"/>
      <c r="AQ76" s="70" t="s">
        <v>127</v>
      </c>
      <c r="AR76" s="93"/>
      <c r="AS76" s="93"/>
      <c r="AT76" s="93"/>
      <c r="AU76" s="93"/>
      <c r="AV76" s="93"/>
      <c r="AW76" s="94"/>
      <c r="AX76" s="42"/>
      <c r="AY76" s="42"/>
      <c r="AZ76" s="42"/>
      <c r="BA76" s="42"/>
      <c r="BB76" s="239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1"/>
      <c r="BR76" s="2"/>
      <c r="BS76" s="5"/>
      <c r="BT76" s="5"/>
      <c r="BU76" s="6"/>
      <c r="BV76" s="6"/>
      <c r="BW76" s="6"/>
      <c r="BX76" s="6"/>
      <c r="BY76" s="6"/>
      <c r="BZ76" s="6"/>
      <c r="CA76" s="6"/>
    </row>
    <row r="77" spans="1:79" ht="12" customHeight="1">
      <c r="A77" s="95"/>
      <c r="B77" s="96"/>
      <c r="C77" s="96"/>
      <c r="D77" s="96"/>
      <c r="E77" s="96"/>
      <c r="F77" s="96"/>
      <c r="G77" s="97"/>
      <c r="H77" s="95"/>
      <c r="I77" s="96"/>
      <c r="J77" s="96"/>
      <c r="K77" s="96"/>
      <c r="L77" s="96"/>
      <c r="M77" s="96"/>
      <c r="N77" s="97"/>
      <c r="O77" s="95"/>
      <c r="P77" s="96"/>
      <c r="Q77" s="96"/>
      <c r="R77" s="96"/>
      <c r="S77" s="96"/>
      <c r="T77" s="96"/>
      <c r="U77" s="97"/>
      <c r="V77" s="95"/>
      <c r="W77" s="96"/>
      <c r="X77" s="96"/>
      <c r="Y77" s="96"/>
      <c r="Z77" s="96"/>
      <c r="AA77" s="96"/>
      <c r="AB77" s="97"/>
      <c r="AC77" s="95"/>
      <c r="AD77" s="96"/>
      <c r="AE77" s="96"/>
      <c r="AF77" s="96"/>
      <c r="AG77" s="96"/>
      <c r="AH77" s="96"/>
      <c r="AI77" s="97"/>
      <c r="AJ77" s="95"/>
      <c r="AK77" s="96"/>
      <c r="AL77" s="96"/>
      <c r="AM77" s="96"/>
      <c r="AN77" s="96"/>
      <c r="AO77" s="96"/>
      <c r="AP77" s="97"/>
      <c r="AQ77" s="95"/>
      <c r="AR77" s="96"/>
      <c r="AS77" s="96"/>
      <c r="AT77" s="96"/>
      <c r="AU77" s="96"/>
      <c r="AV77" s="96"/>
      <c r="AW77" s="97"/>
      <c r="AX77" s="42"/>
      <c r="AY77" s="42"/>
      <c r="AZ77" s="42"/>
      <c r="BA77" s="42"/>
      <c r="BB77" s="239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1"/>
      <c r="BR77" s="2"/>
      <c r="BS77" s="5"/>
      <c r="BT77" s="5"/>
      <c r="BU77" s="6"/>
      <c r="BV77" s="6"/>
      <c r="BW77" s="6"/>
      <c r="BX77" s="6"/>
      <c r="BY77" s="6"/>
      <c r="BZ77" s="6"/>
      <c r="CA77" s="6"/>
    </row>
    <row r="78" spans="1:79" ht="11.25" customHeight="1">
      <c r="A78" s="95"/>
      <c r="B78" s="96"/>
      <c r="C78" s="96"/>
      <c r="D78" s="96"/>
      <c r="E78" s="96"/>
      <c r="F78" s="96"/>
      <c r="G78" s="97"/>
      <c r="H78" s="95"/>
      <c r="I78" s="96"/>
      <c r="J78" s="96"/>
      <c r="K78" s="96"/>
      <c r="L78" s="96"/>
      <c r="M78" s="96"/>
      <c r="N78" s="97"/>
      <c r="O78" s="95"/>
      <c r="P78" s="96"/>
      <c r="Q78" s="96"/>
      <c r="R78" s="96"/>
      <c r="S78" s="96"/>
      <c r="T78" s="96"/>
      <c r="U78" s="97"/>
      <c r="V78" s="95"/>
      <c r="W78" s="96"/>
      <c r="X78" s="96"/>
      <c r="Y78" s="96"/>
      <c r="Z78" s="96"/>
      <c r="AA78" s="96"/>
      <c r="AB78" s="97"/>
      <c r="AC78" s="95"/>
      <c r="AD78" s="96"/>
      <c r="AE78" s="96"/>
      <c r="AF78" s="96"/>
      <c r="AG78" s="96"/>
      <c r="AH78" s="96"/>
      <c r="AI78" s="97"/>
      <c r="AJ78" s="95"/>
      <c r="AK78" s="96"/>
      <c r="AL78" s="96"/>
      <c r="AM78" s="96"/>
      <c r="AN78" s="96"/>
      <c r="AO78" s="96"/>
      <c r="AP78" s="97"/>
      <c r="AQ78" s="95"/>
      <c r="AR78" s="96"/>
      <c r="AS78" s="96"/>
      <c r="AT78" s="96"/>
      <c r="AU78" s="96"/>
      <c r="AV78" s="96"/>
      <c r="AW78" s="97"/>
      <c r="AX78" s="42"/>
      <c r="AY78" s="42"/>
      <c r="AZ78" s="42"/>
      <c r="BA78" s="42"/>
      <c r="BB78" s="239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1"/>
      <c r="BR78" s="6"/>
      <c r="BS78" s="6"/>
      <c r="BT78" s="6"/>
      <c r="BU78" s="6"/>
      <c r="BV78" s="6"/>
      <c r="BW78" s="6"/>
      <c r="BX78" s="6"/>
      <c r="BY78" s="6"/>
      <c r="BZ78" s="6"/>
      <c r="CA78" s="6"/>
    </row>
    <row r="79" spans="1:79">
      <c r="A79" s="95"/>
      <c r="B79" s="96"/>
      <c r="C79" s="96"/>
      <c r="D79" s="96"/>
      <c r="E79" s="96"/>
      <c r="F79" s="96"/>
      <c r="G79" s="97"/>
      <c r="H79" s="95"/>
      <c r="I79" s="96"/>
      <c r="J79" s="96"/>
      <c r="K79" s="96"/>
      <c r="L79" s="96"/>
      <c r="M79" s="96"/>
      <c r="N79" s="97"/>
      <c r="O79" s="95"/>
      <c r="P79" s="96"/>
      <c r="Q79" s="96"/>
      <c r="R79" s="96"/>
      <c r="S79" s="96"/>
      <c r="T79" s="96"/>
      <c r="U79" s="97"/>
      <c r="V79" s="95"/>
      <c r="W79" s="96"/>
      <c r="X79" s="96"/>
      <c r="Y79" s="96"/>
      <c r="Z79" s="96"/>
      <c r="AA79" s="96"/>
      <c r="AB79" s="97"/>
      <c r="AC79" s="95"/>
      <c r="AD79" s="96"/>
      <c r="AE79" s="96"/>
      <c r="AF79" s="96"/>
      <c r="AG79" s="96"/>
      <c r="AH79" s="96"/>
      <c r="AI79" s="97"/>
      <c r="AJ79" s="95"/>
      <c r="AK79" s="96"/>
      <c r="AL79" s="96"/>
      <c r="AM79" s="96"/>
      <c r="AN79" s="96"/>
      <c r="AO79" s="96"/>
      <c r="AP79" s="97"/>
      <c r="AQ79" s="95"/>
      <c r="AR79" s="96"/>
      <c r="AS79" s="96"/>
      <c r="AT79" s="96"/>
      <c r="AU79" s="96"/>
      <c r="AV79" s="96"/>
      <c r="AW79" s="97"/>
      <c r="AX79" s="42"/>
      <c r="AY79" s="42"/>
      <c r="AZ79" s="42"/>
      <c r="BA79" s="42"/>
      <c r="BB79" s="239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  <c r="BR79" s="6"/>
      <c r="BS79" s="6"/>
      <c r="BT79" s="6"/>
      <c r="BU79" s="6"/>
      <c r="BV79" s="6"/>
      <c r="BW79" s="6"/>
      <c r="BX79" s="6"/>
      <c r="BY79" s="6"/>
      <c r="BZ79" s="6"/>
      <c r="CA79" s="6"/>
    </row>
    <row r="80" spans="1:79">
      <c r="A80" s="95"/>
      <c r="B80" s="96"/>
      <c r="C80" s="96"/>
      <c r="D80" s="96"/>
      <c r="E80" s="96"/>
      <c r="F80" s="96"/>
      <c r="G80" s="97"/>
      <c r="H80" s="95"/>
      <c r="I80" s="96"/>
      <c r="J80" s="96"/>
      <c r="K80" s="96"/>
      <c r="L80" s="96"/>
      <c r="M80" s="96"/>
      <c r="N80" s="97"/>
      <c r="O80" s="95"/>
      <c r="P80" s="96"/>
      <c r="Q80" s="96"/>
      <c r="R80" s="96"/>
      <c r="S80" s="96"/>
      <c r="T80" s="96"/>
      <c r="U80" s="97"/>
      <c r="V80" s="95"/>
      <c r="W80" s="96"/>
      <c r="X80" s="96"/>
      <c r="Y80" s="96"/>
      <c r="Z80" s="96"/>
      <c r="AA80" s="96"/>
      <c r="AB80" s="97"/>
      <c r="AC80" s="95"/>
      <c r="AD80" s="96"/>
      <c r="AE80" s="96"/>
      <c r="AF80" s="96"/>
      <c r="AG80" s="96"/>
      <c r="AH80" s="96"/>
      <c r="AI80" s="97"/>
      <c r="AJ80" s="95"/>
      <c r="AK80" s="96"/>
      <c r="AL80" s="96"/>
      <c r="AM80" s="96"/>
      <c r="AN80" s="96"/>
      <c r="AO80" s="96"/>
      <c r="AP80" s="97"/>
      <c r="AQ80" s="95"/>
      <c r="AR80" s="96"/>
      <c r="AS80" s="96"/>
      <c r="AT80" s="96"/>
      <c r="AU80" s="96"/>
      <c r="AV80" s="96"/>
      <c r="AW80" s="97"/>
      <c r="AX80" s="42"/>
      <c r="AY80" s="42"/>
      <c r="AZ80" s="42"/>
      <c r="BA80" s="42"/>
      <c r="BB80" s="239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1"/>
      <c r="BR80" s="6"/>
      <c r="BS80" s="6"/>
      <c r="BT80" s="6"/>
      <c r="BU80" s="6"/>
      <c r="BV80" s="6"/>
      <c r="BW80" s="6"/>
      <c r="BX80" s="6"/>
      <c r="BY80" s="6"/>
      <c r="BZ80" s="6"/>
      <c r="CA80" s="6"/>
    </row>
    <row r="81" spans="1:79">
      <c r="A81" s="95"/>
      <c r="B81" s="96"/>
      <c r="C81" s="96"/>
      <c r="D81" s="96"/>
      <c r="E81" s="96"/>
      <c r="F81" s="96"/>
      <c r="G81" s="97"/>
      <c r="H81" s="95"/>
      <c r="I81" s="96"/>
      <c r="J81" s="96"/>
      <c r="K81" s="96"/>
      <c r="L81" s="96"/>
      <c r="M81" s="96"/>
      <c r="N81" s="97"/>
      <c r="O81" s="95"/>
      <c r="P81" s="96"/>
      <c r="Q81" s="96"/>
      <c r="R81" s="96"/>
      <c r="S81" s="96"/>
      <c r="T81" s="96"/>
      <c r="U81" s="97"/>
      <c r="V81" s="95"/>
      <c r="W81" s="96"/>
      <c r="X81" s="96"/>
      <c r="Y81" s="96"/>
      <c r="Z81" s="96"/>
      <c r="AA81" s="96"/>
      <c r="AB81" s="97"/>
      <c r="AC81" s="95"/>
      <c r="AD81" s="96"/>
      <c r="AE81" s="96"/>
      <c r="AF81" s="96"/>
      <c r="AG81" s="96"/>
      <c r="AH81" s="96"/>
      <c r="AI81" s="97"/>
      <c r="AJ81" s="95"/>
      <c r="AK81" s="96"/>
      <c r="AL81" s="96"/>
      <c r="AM81" s="96"/>
      <c r="AN81" s="96"/>
      <c r="AO81" s="96"/>
      <c r="AP81" s="97"/>
      <c r="AQ81" s="95"/>
      <c r="AR81" s="96"/>
      <c r="AS81" s="96"/>
      <c r="AT81" s="96"/>
      <c r="AU81" s="96"/>
      <c r="AV81" s="96"/>
      <c r="AW81" s="97"/>
      <c r="AX81" s="42"/>
      <c r="AY81" s="42"/>
      <c r="AZ81" s="42"/>
      <c r="BA81" s="42"/>
      <c r="BB81" s="239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1"/>
      <c r="BR81" s="6"/>
      <c r="BS81" s="6"/>
      <c r="BT81" s="6"/>
      <c r="BU81" s="6"/>
      <c r="BV81" s="6"/>
      <c r="BW81" s="6"/>
      <c r="BX81" s="6"/>
      <c r="BY81" s="6"/>
      <c r="BZ81" s="6"/>
      <c r="CA81" s="6"/>
    </row>
    <row r="82" spans="1:79" ht="12" thickBot="1">
      <c r="A82" s="98"/>
      <c r="B82" s="99"/>
      <c r="C82" s="99"/>
      <c r="D82" s="99"/>
      <c r="E82" s="99"/>
      <c r="F82" s="99"/>
      <c r="G82" s="100"/>
      <c r="H82" s="98"/>
      <c r="I82" s="99"/>
      <c r="J82" s="99"/>
      <c r="K82" s="99"/>
      <c r="L82" s="99"/>
      <c r="M82" s="99"/>
      <c r="N82" s="100"/>
      <c r="O82" s="98"/>
      <c r="P82" s="99"/>
      <c r="Q82" s="99"/>
      <c r="R82" s="99"/>
      <c r="S82" s="99"/>
      <c r="T82" s="99"/>
      <c r="U82" s="100"/>
      <c r="V82" s="98"/>
      <c r="W82" s="99"/>
      <c r="X82" s="99"/>
      <c r="Y82" s="99"/>
      <c r="Z82" s="99"/>
      <c r="AA82" s="99"/>
      <c r="AB82" s="100"/>
      <c r="AC82" s="98"/>
      <c r="AD82" s="99"/>
      <c r="AE82" s="99"/>
      <c r="AF82" s="99"/>
      <c r="AG82" s="99"/>
      <c r="AH82" s="99"/>
      <c r="AI82" s="100"/>
      <c r="AJ82" s="98"/>
      <c r="AK82" s="99"/>
      <c r="AL82" s="99"/>
      <c r="AM82" s="99"/>
      <c r="AN82" s="99"/>
      <c r="AO82" s="99"/>
      <c r="AP82" s="100"/>
      <c r="AQ82" s="98"/>
      <c r="AR82" s="99"/>
      <c r="AS82" s="99"/>
      <c r="AT82" s="99"/>
      <c r="AU82" s="99"/>
      <c r="AV82" s="99"/>
      <c r="AW82" s="100"/>
      <c r="AX82" s="42"/>
      <c r="AY82" s="42"/>
      <c r="AZ82" s="42"/>
      <c r="BA82" s="42"/>
      <c r="BB82" s="242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4"/>
      <c r="BR82" s="6"/>
      <c r="BS82" s="6"/>
      <c r="BT82" s="6"/>
      <c r="BU82" s="6"/>
      <c r="BV82" s="6"/>
      <c r="BW82" s="6"/>
      <c r="BX82" s="6"/>
      <c r="BY82" s="6"/>
      <c r="BZ82" s="6"/>
      <c r="CA82" s="6"/>
    </row>
    <row r="83" spans="1:79" s="40" customFormat="1" ht="12" customHeight="1">
      <c r="A83" s="160" t="s">
        <v>128</v>
      </c>
      <c r="B83" s="161"/>
      <c r="C83" s="161"/>
      <c r="D83" s="161"/>
      <c r="E83" s="161"/>
      <c r="F83" s="161"/>
      <c r="G83" s="162"/>
      <c r="H83" s="160" t="s">
        <v>129</v>
      </c>
      <c r="I83" s="161"/>
      <c r="J83" s="161"/>
      <c r="K83" s="161"/>
      <c r="L83" s="161"/>
      <c r="M83" s="161"/>
      <c r="N83" s="162"/>
      <c r="O83" s="160" t="s">
        <v>130</v>
      </c>
      <c r="P83" s="161"/>
      <c r="Q83" s="161"/>
      <c r="R83" s="161"/>
      <c r="S83" s="161"/>
      <c r="T83" s="161"/>
      <c r="U83" s="162"/>
      <c r="V83" s="160" t="s">
        <v>131</v>
      </c>
      <c r="W83" s="161"/>
      <c r="X83" s="161"/>
      <c r="Y83" s="161"/>
      <c r="Z83" s="161"/>
      <c r="AA83" s="161"/>
      <c r="AB83" s="162"/>
      <c r="AC83" s="160" t="s">
        <v>132</v>
      </c>
      <c r="AD83" s="161"/>
      <c r="AE83" s="161"/>
      <c r="AF83" s="161"/>
      <c r="AG83" s="161"/>
      <c r="AH83" s="161"/>
      <c r="AI83" s="162"/>
      <c r="AJ83" s="160" t="s">
        <v>133</v>
      </c>
      <c r="AK83" s="161"/>
      <c r="AL83" s="161"/>
      <c r="AM83" s="161"/>
      <c r="AN83" s="161"/>
      <c r="AO83" s="161"/>
      <c r="AP83" s="162"/>
      <c r="AQ83" s="160" t="s">
        <v>134</v>
      </c>
      <c r="AR83" s="161"/>
      <c r="AS83" s="161"/>
      <c r="AT83" s="161"/>
      <c r="AU83" s="161"/>
      <c r="AV83" s="161"/>
      <c r="AW83" s="16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3"/>
      <c r="BP83" s="3"/>
      <c r="BQ83" s="4"/>
      <c r="BR83" s="2"/>
      <c r="BS83" s="5"/>
      <c r="BT83" s="5"/>
      <c r="BU83" s="6"/>
      <c r="BV83" s="6"/>
      <c r="BW83" s="6"/>
      <c r="BX83" s="6"/>
      <c r="BY83" s="6"/>
      <c r="BZ83" s="6"/>
      <c r="CA83" s="6"/>
    </row>
    <row r="84" spans="1:79" s="40" customFormat="1" ht="12" customHeight="1">
      <c r="A84" s="163"/>
      <c r="B84" s="164"/>
      <c r="C84" s="164"/>
      <c r="D84" s="164"/>
      <c r="E84" s="164"/>
      <c r="F84" s="164"/>
      <c r="G84" s="165"/>
      <c r="H84" s="163"/>
      <c r="I84" s="164"/>
      <c r="J84" s="164"/>
      <c r="K84" s="164"/>
      <c r="L84" s="164"/>
      <c r="M84" s="164"/>
      <c r="N84" s="165"/>
      <c r="O84" s="163"/>
      <c r="P84" s="164"/>
      <c r="Q84" s="164"/>
      <c r="R84" s="164"/>
      <c r="S84" s="164"/>
      <c r="T84" s="164"/>
      <c r="U84" s="165"/>
      <c r="V84" s="163"/>
      <c r="W84" s="164"/>
      <c r="X84" s="164"/>
      <c r="Y84" s="164"/>
      <c r="Z84" s="164"/>
      <c r="AA84" s="164"/>
      <c r="AB84" s="165"/>
      <c r="AC84" s="163"/>
      <c r="AD84" s="164"/>
      <c r="AE84" s="164"/>
      <c r="AF84" s="164"/>
      <c r="AG84" s="164"/>
      <c r="AH84" s="164"/>
      <c r="AI84" s="165"/>
      <c r="AJ84" s="163"/>
      <c r="AK84" s="164"/>
      <c r="AL84" s="164"/>
      <c r="AM84" s="164"/>
      <c r="AN84" s="164"/>
      <c r="AO84" s="164"/>
      <c r="AP84" s="165"/>
      <c r="AQ84" s="163"/>
      <c r="AR84" s="164"/>
      <c r="AS84" s="164"/>
      <c r="AT84" s="164"/>
      <c r="AU84" s="164"/>
      <c r="AV84" s="164"/>
      <c r="AW84" s="165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3"/>
      <c r="BP84" s="3"/>
      <c r="BQ84" s="4"/>
      <c r="BR84" s="2"/>
      <c r="BS84" s="5"/>
      <c r="BT84" s="5"/>
      <c r="BU84" s="6"/>
      <c r="BV84" s="6"/>
      <c r="BW84" s="6"/>
      <c r="BX84" s="6"/>
      <c r="BY84" s="6"/>
      <c r="BZ84" s="6"/>
      <c r="CA84" s="6"/>
    </row>
    <row r="85" spans="1:79" s="40" customFormat="1" ht="11.25" customHeight="1">
      <c r="A85" s="163"/>
      <c r="B85" s="164"/>
      <c r="C85" s="164"/>
      <c r="D85" s="164"/>
      <c r="E85" s="164"/>
      <c r="F85" s="164"/>
      <c r="G85" s="165"/>
      <c r="H85" s="163"/>
      <c r="I85" s="164"/>
      <c r="J85" s="164"/>
      <c r="K85" s="164"/>
      <c r="L85" s="164"/>
      <c r="M85" s="164"/>
      <c r="N85" s="165"/>
      <c r="O85" s="163"/>
      <c r="P85" s="164"/>
      <c r="Q85" s="164"/>
      <c r="R85" s="164"/>
      <c r="S85" s="164"/>
      <c r="T85" s="164"/>
      <c r="U85" s="165"/>
      <c r="V85" s="163"/>
      <c r="W85" s="164"/>
      <c r="X85" s="164"/>
      <c r="Y85" s="164"/>
      <c r="Z85" s="164"/>
      <c r="AA85" s="164"/>
      <c r="AB85" s="165"/>
      <c r="AC85" s="163"/>
      <c r="AD85" s="164"/>
      <c r="AE85" s="164"/>
      <c r="AF85" s="164"/>
      <c r="AG85" s="164"/>
      <c r="AH85" s="164"/>
      <c r="AI85" s="165"/>
      <c r="AJ85" s="163"/>
      <c r="AK85" s="164"/>
      <c r="AL85" s="164"/>
      <c r="AM85" s="164"/>
      <c r="AN85" s="164"/>
      <c r="AO85" s="164"/>
      <c r="AP85" s="165"/>
      <c r="AQ85" s="163"/>
      <c r="AR85" s="164"/>
      <c r="AS85" s="164"/>
      <c r="AT85" s="164"/>
      <c r="AU85" s="164"/>
      <c r="AV85" s="164"/>
      <c r="AW85" s="165"/>
      <c r="AX85" s="42"/>
      <c r="AY85" s="42"/>
      <c r="AZ85" s="42"/>
      <c r="BA85" s="42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</row>
    <row r="86" spans="1:79" s="40" customFormat="1">
      <c r="A86" s="163"/>
      <c r="B86" s="164"/>
      <c r="C86" s="164"/>
      <c r="D86" s="164"/>
      <c r="E86" s="164"/>
      <c r="F86" s="164"/>
      <c r="G86" s="165"/>
      <c r="H86" s="163"/>
      <c r="I86" s="164"/>
      <c r="J86" s="164"/>
      <c r="K86" s="164"/>
      <c r="L86" s="164"/>
      <c r="M86" s="164"/>
      <c r="N86" s="165"/>
      <c r="O86" s="163"/>
      <c r="P86" s="164"/>
      <c r="Q86" s="164"/>
      <c r="R86" s="164"/>
      <c r="S86" s="164"/>
      <c r="T86" s="164"/>
      <c r="U86" s="165"/>
      <c r="V86" s="163"/>
      <c r="W86" s="164"/>
      <c r="X86" s="164"/>
      <c r="Y86" s="164"/>
      <c r="Z86" s="164"/>
      <c r="AA86" s="164"/>
      <c r="AB86" s="165"/>
      <c r="AC86" s="163"/>
      <c r="AD86" s="164"/>
      <c r="AE86" s="164"/>
      <c r="AF86" s="164"/>
      <c r="AG86" s="164"/>
      <c r="AH86" s="164"/>
      <c r="AI86" s="165"/>
      <c r="AJ86" s="163"/>
      <c r="AK86" s="164"/>
      <c r="AL86" s="164"/>
      <c r="AM86" s="164"/>
      <c r="AN86" s="164"/>
      <c r="AO86" s="164"/>
      <c r="AP86" s="165"/>
      <c r="AQ86" s="163"/>
      <c r="AR86" s="164"/>
      <c r="AS86" s="164"/>
      <c r="AT86" s="164"/>
      <c r="AU86" s="164"/>
      <c r="AV86" s="164"/>
      <c r="AW86" s="165"/>
      <c r="AX86" s="42"/>
      <c r="AY86" s="42"/>
      <c r="AZ86" s="42"/>
      <c r="BA86" s="42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</row>
    <row r="87" spans="1:79" s="40" customFormat="1">
      <c r="A87" s="163"/>
      <c r="B87" s="164"/>
      <c r="C87" s="164"/>
      <c r="D87" s="164"/>
      <c r="E87" s="164"/>
      <c r="F87" s="164"/>
      <c r="G87" s="165"/>
      <c r="H87" s="163"/>
      <c r="I87" s="164"/>
      <c r="J87" s="164"/>
      <c r="K87" s="164"/>
      <c r="L87" s="164"/>
      <c r="M87" s="164"/>
      <c r="N87" s="165"/>
      <c r="O87" s="163"/>
      <c r="P87" s="164"/>
      <c r="Q87" s="164"/>
      <c r="R87" s="164"/>
      <c r="S87" s="164"/>
      <c r="T87" s="164"/>
      <c r="U87" s="165"/>
      <c r="V87" s="163"/>
      <c r="W87" s="164"/>
      <c r="X87" s="164"/>
      <c r="Y87" s="164"/>
      <c r="Z87" s="164"/>
      <c r="AA87" s="164"/>
      <c r="AB87" s="165"/>
      <c r="AC87" s="163"/>
      <c r="AD87" s="164"/>
      <c r="AE87" s="164"/>
      <c r="AF87" s="164"/>
      <c r="AG87" s="164"/>
      <c r="AH87" s="164"/>
      <c r="AI87" s="165"/>
      <c r="AJ87" s="163"/>
      <c r="AK87" s="164"/>
      <c r="AL87" s="164"/>
      <c r="AM87" s="164"/>
      <c r="AN87" s="164"/>
      <c r="AO87" s="164"/>
      <c r="AP87" s="165"/>
      <c r="AQ87" s="163"/>
      <c r="AR87" s="164"/>
      <c r="AS87" s="164"/>
      <c r="AT87" s="164"/>
      <c r="AU87" s="164"/>
      <c r="AV87" s="164"/>
      <c r="AW87" s="165"/>
      <c r="AX87" s="42"/>
      <c r="AY87" s="42"/>
      <c r="AZ87" s="42"/>
      <c r="BA87" s="42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</row>
    <row r="88" spans="1:79" s="40" customFormat="1" ht="12" thickBot="1">
      <c r="A88" s="163"/>
      <c r="B88" s="164"/>
      <c r="C88" s="164"/>
      <c r="D88" s="164"/>
      <c r="E88" s="164"/>
      <c r="F88" s="164"/>
      <c r="G88" s="165"/>
      <c r="H88" s="163"/>
      <c r="I88" s="164"/>
      <c r="J88" s="164"/>
      <c r="K88" s="164"/>
      <c r="L88" s="164"/>
      <c r="M88" s="164"/>
      <c r="N88" s="165"/>
      <c r="O88" s="163"/>
      <c r="P88" s="164"/>
      <c r="Q88" s="164"/>
      <c r="R88" s="164"/>
      <c r="S88" s="164"/>
      <c r="T88" s="164"/>
      <c r="U88" s="165"/>
      <c r="V88" s="163"/>
      <c r="W88" s="164"/>
      <c r="X88" s="164"/>
      <c r="Y88" s="164"/>
      <c r="Z88" s="164"/>
      <c r="AA88" s="164"/>
      <c r="AB88" s="165"/>
      <c r="AC88" s="163"/>
      <c r="AD88" s="164"/>
      <c r="AE88" s="164"/>
      <c r="AF88" s="164"/>
      <c r="AG88" s="164"/>
      <c r="AH88" s="164"/>
      <c r="AI88" s="165"/>
      <c r="AJ88" s="163"/>
      <c r="AK88" s="164"/>
      <c r="AL88" s="164"/>
      <c r="AM88" s="164"/>
      <c r="AN88" s="164"/>
      <c r="AO88" s="164"/>
      <c r="AP88" s="165"/>
      <c r="AQ88" s="163"/>
      <c r="AR88" s="164"/>
      <c r="AS88" s="164"/>
      <c r="AT88" s="164"/>
      <c r="AU88" s="164"/>
      <c r="AV88" s="164"/>
      <c r="AW88" s="165"/>
      <c r="AX88" s="42"/>
      <c r="AY88" s="42"/>
      <c r="AZ88" s="42"/>
      <c r="BA88" s="42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</row>
    <row r="89" spans="1:79" s="40" customFormat="1" ht="12" thickBot="1">
      <c r="A89" s="166"/>
      <c r="B89" s="167"/>
      <c r="C89" s="167"/>
      <c r="D89" s="167"/>
      <c r="E89" s="167"/>
      <c r="F89" s="167"/>
      <c r="G89" s="168"/>
      <c r="H89" s="166"/>
      <c r="I89" s="167"/>
      <c r="J89" s="167"/>
      <c r="K89" s="167"/>
      <c r="L89" s="167"/>
      <c r="M89" s="167"/>
      <c r="N89" s="168"/>
      <c r="O89" s="166"/>
      <c r="P89" s="167"/>
      <c r="Q89" s="167"/>
      <c r="R89" s="167"/>
      <c r="S89" s="167"/>
      <c r="T89" s="167"/>
      <c r="U89" s="168"/>
      <c r="V89" s="166"/>
      <c r="W89" s="167"/>
      <c r="X89" s="167"/>
      <c r="Y89" s="167"/>
      <c r="Z89" s="167"/>
      <c r="AA89" s="167"/>
      <c r="AB89" s="168"/>
      <c r="AC89" s="166"/>
      <c r="AD89" s="167"/>
      <c r="AE89" s="167"/>
      <c r="AF89" s="167"/>
      <c r="AG89" s="167"/>
      <c r="AH89" s="167"/>
      <c r="AI89" s="168"/>
      <c r="AJ89" s="166"/>
      <c r="AK89" s="167"/>
      <c r="AL89" s="167"/>
      <c r="AM89" s="167"/>
      <c r="AN89" s="167"/>
      <c r="AO89" s="167"/>
      <c r="AP89" s="168"/>
      <c r="AQ89" s="166"/>
      <c r="AR89" s="167"/>
      <c r="AS89" s="167"/>
      <c r="AT89" s="167"/>
      <c r="AU89" s="167"/>
      <c r="AV89" s="167"/>
      <c r="AW89" s="168"/>
      <c r="AX89" s="42"/>
      <c r="AY89" s="42"/>
      <c r="AZ89" s="42"/>
      <c r="BA89" s="42"/>
      <c r="BB89" s="6"/>
      <c r="BC89" s="6"/>
      <c r="BD89" s="6"/>
      <c r="BE89" s="6"/>
      <c r="BF89" s="6"/>
      <c r="BG89" s="6"/>
      <c r="BH89" s="6"/>
      <c r="BI89" s="6"/>
      <c r="BJ89" s="6"/>
      <c r="BK89" s="227" t="s">
        <v>458</v>
      </c>
      <c r="BL89" s="228"/>
      <c r="BM89" s="228"/>
      <c r="BN89" s="228"/>
      <c r="BO89" s="229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</row>
    <row r="90" spans="1:79" ht="12" customHeight="1" thickBot="1">
      <c r="A90" s="151" t="s">
        <v>135</v>
      </c>
      <c r="B90" s="177"/>
      <c r="C90" s="177"/>
      <c r="D90" s="177"/>
      <c r="E90" s="177"/>
      <c r="F90" s="177"/>
      <c r="G90" s="177"/>
      <c r="H90" s="178"/>
      <c r="I90" s="151" t="s">
        <v>136</v>
      </c>
      <c r="J90" s="177"/>
      <c r="K90" s="177"/>
      <c r="L90" s="177"/>
      <c r="M90" s="177"/>
      <c r="N90" s="177"/>
      <c r="O90" s="177"/>
      <c r="P90" s="178"/>
      <c r="Q90" s="151" t="s">
        <v>137</v>
      </c>
      <c r="R90" s="177"/>
      <c r="S90" s="177"/>
      <c r="T90" s="177"/>
      <c r="U90" s="177"/>
      <c r="V90" s="177"/>
      <c r="W90" s="177"/>
      <c r="X90" s="178"/>
      <c r="Y90" s="151" t="s">
        <v>138</v>
      </c>
      <c r="Z90" s="177"/>
      <c r="AA90" s="177"/>
      <c r="AB90" s="177"/>
      <c r="AC90" s="177"/>
      <c r="AD90" s="177"/>
      <c r="AE90" s="177"/>
      <c r="AF90" s="178"/>
      <c r="AG90" s="151" t="s">
        <v>139</v>
      </c>
      <c r="AH90" s="177"/>
      <c r="AI90" s="177"/>
      <c r="AJ90" s="177"/>
      <c r="AK90" s="177"/>
      <c r="AL90" s="177"/>
      <c r="AM90" s="177"/>
      <c r="AN90" s="178"/>
      <c r="AO90" s="151" t="s">
        <v>140</v>
      </c>
      <c r="AP90" s="177"/>
      <c r="AQ90" s="177"/>
      <c r="AR90" s="177"/>
      <c r="AS90" s="177"/>
      <c r="AT90" s="177"/>
      <c r="AU90" s="177"/>
      <c r="AV90" s="178"/>
      <c r="AW90" s="151" t="s">
        <v>141</v>
      </c>
      <c r="AX90" s="177"/>
      <c r="AY90" s="177"/>
      <c r="AZ90" s="177"/>
      <c r="BA90" s="177"/>
      <c r="BB90" s="177"/>
      <c r="BC90" s="177"/>
      <c r="BD90" s="178"/>
      <c r="BE90" s="6"/>
      <c r="BF90" s="6"/>
      <c r="BG90" s="6"/>
      <c r="BH90" s="6"/>
      <c r="BI90" s="6"/>
      <c r="BJ90" s="6"/>
      <c r="BK90" s="230"/>
      <c r="BL90" s="231"/>
      <c r="BM90" s="231"/>
      <c r="BN90" s="231"/>
      <c r="BO90" s="232"/>
      <c r="BP90" s="6"/>
      <c r="BQ90" s="6"/>
      <c r="BR90" s="6"/>
      <c r="BS90" s="6"/>
      <c r="BT90" s="5"/>
      <c r="BU90" s="6"/>
      <c r="BV90" s="6"/>
      <c r="BW90" s="6"/>
      <c r="BX90" s="6"/>
      <c r="BY90" s="6"/>
      <c r="BZ90" s="6"/>
      <c r="CA90" s="6"/>
    </row>
    <row r="91" spans="1:79" ht="12" thickBot="1">
      <c r="A91" s="177"/>
      <c r="B91" s="179"/>
      <c r="C91" s="179"/>
      <c r="D91" s="179"/>
      <c r="E91" s="179"/>
      <c r="F91" s="179"/>
      <c r="G91" s="179"/>
      <c r="H91" s="180"/>
      <c r="I91" s="177"/>
      <c r="J91" s="179"/>
      <c r="K91" s="179"/>
      <c r="L91" s="179"/>
      <c r="M91" s="179"/>
      <c r="N91" s="179"/>
      <c r="O91" s="179"/>
      <c r="P91" s="180"/>
      <c r="Q91" s="177"/>
      <c r="R91" s="179"/>
      <c r="S91" s="179"/>
      <c r="T91" s="179"/>
      <c r="U91" s="179"/>
      <c r="V91" s="179"/>
      <c r="W91" s="179"/>
      <c r="X91" s="180"/>
      <c r="Y91" s="177"/>
      <c r="Z91" s="179"/>
      <c r="AA91" s="179"/>
      <c r="AB91" s="179"/>
      <c r="AC91" s="179"/>
      <c r="AD91" s="179"/>
      <c r="AE91" s="179"/>
      <c r="AF91" s="180"/>
      <c r="AG91" s="177"/>
      <c r="AH91" s="179"/>
      <c r="AI91" s="179"/>
      <c r="AJ91" s="179"/>
      <c r="AK91" s="179"/>
      <c r="AL91" s="179"/>
      <c r="AM91" s="179"/>
      <c r="AN91" s="180"/>
      <c r="AO91" s="177"/>
      <c r="AP91" s="179"/>
      <c r="AQ91" s="179"/>
      <c r="AR91" s="179"/>
      <c r="AS91" s="179"/>
      <c r="AT91" s="179"/>
      <c r="AU91" s="179"/>
      <c r="AV91" s="180"/>
      <c r="AW91" s="177"/>
      <c r="AX91" s="179"/>
      <c r="AY91" s="179"/>
      <c r="AZ91" s="179"/>
      <c r="BA91" s="179"/>
      <c r="BB91" s="179"/>
      <c r="BC91" s="179"/>
      <c r="BD91" s="180"/>
      <c r="BE91" s="6"/>
      <c r="BF91" s="6"/>
      <c r="BG91" s="6"/>
      <c r="BH91" s="6"/>
      <c r="BI91" s="6"/>
      <c r="BJ91" s="6"/>
      <c r="BK91" s="230"/>
      <c r="BL91" s="231"/>
      <c r="BM91" s="231"/>
      <c r="BN91" s="231"/>
      <c r="BO91" s="232"/>
      <c r="BP91" s="6"/>
      <c r="BQ91" s="6"/>
      <c r="BR91" s="6"/>
      <c r="BS91" s="6"/>
      <c r="BT91" s="5"/>
      <c r="BU91" s="6"/>
      <c r="BV91" s="6"/>
      <c r="BW91" s="6"/>
      <c r="BX91" s="6"/>
      <c r="BY91" s="6"/>
      <c r="BZ91" s="6"/>
      <c r="CA91" s="6"/>
    </row>
    <row r="92" spans="1:79" ht="12" thickBot="1">
      <c r="A92" s="177"/>
      <c r="B92" s="179"/>
      <c r="C92" s="179"/>
      <c r="D92" s="179"/>
      <c r="E92" s="179"/>
      <c r="F92" s="179"/>
      <c r="G92" s="179"/>
      <c r="H92" s="180"/>
      <c r="I92" s="177"/>
      <c r="J92" s="179"/>
      <c r="K92" s="179"/>
      <c r="L92" s="179"/>
      <c r="M92" s="179"/>
      <c r="N92" s="179"/>
      <c r="O92" s="179"/>
      <c r="P92" s="180"/>
      <c r="Q92" s="177"/>
      <c r="R92" s="179"/>
      <c r="S92" s="179"/>
      <c r="T92" s="179"/>
      <c r="U92" s="179"/>
      <c r="V92" s="179"/>
      <c r="W92" s="179"/>
      <c r="X92" s="180"/>
      <c r="Y92" s="177"/>
      <c r="Z92" s="179"/>
      <c r="AA92" s="179"/>
      <c r="AB92" s="179"/>
      <c r="AC92" s="179"/>
      <c r="AD92" s="179"/>
      <c r="AE92" s="179"/>
      <c r="AF92" s="180"/>
      <c r="AG92" s="177"/>
      <c r="AH92" s="179"/>
      <c r="AI92" s="179"/>
      <c r="AJ92" s="179"/>
      <c r="AK92" s="179"/>
      <c r="AL92" s="179"/>
      <c r="AM92" s="179"/>
      <c r="AN92" s="180"/>
      <c r="AO92" s="177"/>
      <c r="AP92" s="179"/>
      <c r="AQ92" s="179"/>
      <c r="AR92" s="179"/>
      <c r="AS92" s="179"/>
      <c r="AT92" s="179"/>
      <c r="AU92" s="179"/>
      <c r="AV92" s="180"/>
      <c r="AW92" s="177"/>
      <c r="AX92" s="179"/>
      <c r="AY92" s="179"/>
      <c r="AZ92" s="179"/>
      <c r="BA92" s="179"/>
      <c r="BB92" s="179"/>
      <c r="BC92" s="179"/>
      <c r="BD92" s="180"/>
      <c r="BE92" s="6"/>
      <c r="BF92" s="6"/>
      <c r="BG92" s="6"/>
      <c r="BH92" s="6"/>
      <c r="BI92" s="6"/>
      <c r="BJ92" s="6"/>
      <c r="BK92" s="230"/>
      <c r="BL92" s="231"/>
      <c r="BM92" s="231"/>
      <c r="BN92" s="231"/>
      <c r="BO92" s="232"/>
      <c r="BP92" s="6"/>
      <c r="BQ92" s="6"/>
      <c r="BR92" s="6"/>
      <c r="BS92" s="6"/>
      <c r="BT92" s="5"/>
      <c r="BU92" s="6"/>
      <c r="BV92" s="6"/>
      <c r="BW92" s="6"/>
      <c r="BX92" s="6"/>
      <c r="BY92" s="6"/>
      <c r="BZ92" s="6"/>
      <c r="CA92" s="6"/>
    </row>
    <row r="93" spans="1:79" ht="12" thickBot="1">
      <c r="A93" s="177"/>
      <c r="B93" s="179"/>
      <c r="C93" s="179"/>
      <c r="D93" s="179"/>
      <c r="E93" s="179"/>
      <c r="F93" s="179"/>
      <c r="G93" s="179"/>
      <c r="H93" s="180"/>
      <c r="I93" s="177"/>
      <c r="J93" s="179"/>
      <c r="K93" s="179"/>
      <c r="L93" s="179"/>
      <c r="M93" s="179"/>
      <c r="N93" s="179"/>
      <c r="O93" s="179"/>
      <c r="P93" s="180"/>
      <c r="Q93" s="177"/>
      <c r="R93" s="179"/>
      <c r="S93" s="179"/>
      <c r="T93" s="179"/>
      <c r="U93" s="179"/>
      <c r="V93" s="179"/>
      <c r="W93" s="179"/>
      <c r="X93" s="180"/>
      <c r="Y93" s="177"/>
      <c r="Z93" s="179"/>
      <c r="AA93" s="179"/>
      <c r="AB93" s="179"/>
      <c r="AC93" s="179"/>
      <c r="AD93" s="179"/>
      <c r="AE93" s="179"/>
      <c r="AF93" s="180"/>
      <c r="AG93" s="177"/>
      <c r="AH93" s="179"/>
      <c r="AI93" s="179"/>
      <c r="AJ93" s="179"/>
      <c r="AK93" s="179"/>
      <c r="AL93" s="179"/>
      <c r="AM93" s="179"/>
      <c r="AN93" s="180"/>
      <c r="AO93" s="177"/>
      <c r="AP93" s="179"/>
      <c r="AQ93" s="179"/>
      <c r="AR93" s="179"/>
      <c r="AS93" s="179"/>
      <c r="AT93" s="179"/>
      <c r="AU93" s="179"/>
      <c r="AV93" s="180"/>
      <c r="AW93" s="177"/>
      <c r="AX93" s="179"/>
      <c r="AY93" s="179"/>
      <c r="AZ93" s="179"/>
      <c r="BA93" s="179"/>
      <c r="BB93" s="179"/>
      <c r="BC93" s="179"/>
      <c r="BD93" s="180"/>
      <c r="BE93" s="6"/>
      <c r="BF93" s="6"/>
      <c r="BG93" s="6"/>
      <c r="BH93" s="6"/>
      <c r="BI93" s="6"/>
      <c r="BJ93" s="6"/>
      <c r="BK93" s="233"/>
      <c r="BL93" s="234"/>
      <c r="BM93" s="234"/>
      <c r="BN93" s="234"/>
      <c r="BO93" s="235"/>
      <c r="BP93" s="6"/>
      <c r="BQ93" s="6"/>
      <c r="BR93" s="6"/>
      <c r="BS93" s="6"/>
      <c r="BT93" s="5"/>
      <c r="BU93" s="6"/>
      <c r="BV93" s="6"/>
      <c r="BW93" s="6"/>
      <c r="BX93" s="6"/>
      <c r="BY93" s="6"/>
      <c r="BZ93" s="6"/>
      <c r="CA93" s="6"/>
    </row>
    <row r="94" spans="1:79" ht="12" customHeight="1" thickBot="1">
      <c r="A94" s="178"/>
      <c r="B94" s="180"/>
      <c r="C94" s="180"/>
      <c r="D94" s="180"/>
      <c r="E94" s="180"/>
      <c r="F94" s="180"/>
      <c r="G94" s="180"/>
      <c r="H94" s="180"/>
      <c r="I94" s="178"/>
      <c r="J94" s="180"/>
      <c r="K94" s="180"/>
      <c r="L94" s="180"/>
      <c r="M94" s="180"/>
      <c r="N94" s="180"/>
      <c r="O94" s="180"/>
      <c r="P94" s="180"/>
      <c r="Q94" s="178"/>
      <c r="R94" s="180"/>
      <c r="S94" s="180"/>
      <c r="T94" s="180"/>
      <c r="U94" s="180"/>
      <c r="V94" s="180"/>
      <c r="W94" s="180"/>
      <c r="X94" s="180"/>
      <c r="Y94" s="178"/>
      <c r="Z94" s="180"/>
      <c r="AA94" s="180"/>
      <c r="AB94" s="180"/>
      <c r="AC94" s="180"/>
      <c r="AD94" s="180"/>
      <c r="AE94" s="180"/>
      <c r="AF94" s="180"/>
      <c r="AG94" s="178"/>
      <c r="AH94" s="180"/>
      <c r="AI94" s="180"/>
      <c r="AJ94" s="180"/>
      <c r="AK94" s="180"/>
      <c r="AL94" s="180"/>
      <c r="AM94" s="180"/>
      <c r="AN94" s="180"/>
      <c r="AO94" s="178"/>
      <c r="AP94" s="180"/>
      <c r="AQ94" s="180"/>
      <c r="AR94" s="180"/>
      <c r="AS94" s="180"/>
      <c r="AT94" s="180"/>
      <c r="AU94" s="180"/>
      <c r="AV94" s="180"/>
      <c r="AW94" s="178"/>
      <c r="AX94" s="180"/>
      <c r="AY94" s="180"/>
      <c r="AZ94" s="180"/>
      <c r="BA94" s="180"/>
      <c r="BB94" s="180"/>
      <c r="BC94" s="180"/>
      <c r="BD94" s="180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5"/>
      <c r="BU94" s="6"/>
      <c r="BV94" s="6"/>
      <c r="BW94" s="6"/>
      <c r="BX94" s="6"/>
      <c r="BY94" s="6"/>
      <c r="BZ94" s="6"/>
      <c r="CA94" s="6"/>
    </row>
    <row r="95" spans="1:79" ht="11.25" customHeight="1">
      <c r="A95" s="181" t="s">
        <v>135</v>
      </c>
      <c r="B95" s="182"/>
      <c r="C95" s="182"/>
      <c r="D95" s="182"/>
      <c r="E95" s="183"/>
      <c r="F95" s="181" t="s">
        <v>136</v>
      </c>
      <c r="G95" s="182"/>
      <c r="H95" s="182"/>
      <c r="I95" s="182"/>
      <c r="J95" s="183"/>
      <c r="K95" s="181" t="s">
        <v>137</v>
      </c>
      <c r="L95" s="182"/>
      <c r="M95" s="182"/>
      <c r="N95" s="182"/>
      <c r="O95" s="183"/>
      <c r="P95" s="181" t="s">
        <v>138</v>
      </c>
      <c r="Q95" s="182"/>
      <c r="R95" s="182"/>
      <c r="S95" s="182"/>
      <c r="T95" s="183"/>
      <c r="U95" s="181" t="s">
        <v>139</v>
      </c>
      <c r="V95" s="182"/>
      <c r="W95" s="182"/>
      <c r="X95" s="182"/>
      <c r="Y95" s="183"/>
      <c r="Z95" s="181" t="s">
        <v>140</v>
      </c>
      <c r="AA95" s="182"/>
      <c r="AB95" s="182"/>
      <c r="AC95" s="182"/>
      <c r="AD95" s="183"/>
      <c r="AE95" s="181" t="s">
        <v>141</v>
      </c>
      <c r="AF95" s="182"/>
      <c r="AG95" s="182"/>
      <c r="AH95" s="182"/>
      <c r="AI95" s="183"/>
      <c r="AJ95" s="227" t="s">
        <v>142</v>
      </c>
      <c r="AK95" s="228"/>
      <c r="AL95" s="228"/>
      <c r="AM95" s="228"/>
      <c r="AN95" s="229"/>
      <c r="AO95" s="227" t="s">
        <v>143</v>
      </c>
      <c r="AP95" s="228"/>
      <c r="AQ95" s="228"/>
      <c r="AR95" s="228"/>
      <c r="AS95" s="229"/>
      <c r="AT95" s="227" t="s">
        <v>144</v>
      </c>
      <c r="AU95" s="228"/>
      <c r="AV95" s="228"/>
      <c r="AW95" s="228"/>
      <c r="AX95" s="229"/>
      <c r="AY95" s="227" t="s">
        <v>145</v>
      </c>
      <c r="AZ95" s="228"/>
      <c r="BA95" s="228"/>
      <c r="BB95" s="228"/>
      <c r="BC95" s="229"/>
      <c r="BD95" s="227" t="s">
        <v>146</v>
      </c>
      <c r="BE95" s="228"/>
      <c r="BF95" s="228"/>
      <c r="BG95" s="228"/>
      <c r="BH95" s="229"/>
      <c r="BI95" s="227" t="s">
        <v>147</v>
      </c>
      <c r="BJ95" s="228"/>
      <c r="BK95" s="228"/>
      <c r="BL95" s="228"/>
      <c r="BM95" s="229"/>
      <c r="BN95" s="227" t="s">
        <v>148</v>
      </c>
      <c r="BO95" s="228"/>
      <c r="BP95" s="228"/>
      <c r="BQ95" s="228"/>
      <c r="BR95" s="229"/>
      <c r="BS95" s="5"/>
      <c r="BT95" s="5"/>
      <c r="BU95" s="6"/>
      <c r="BV95" s="6"/>
      <c r="BW95" s="6"/>
      <c r="BX95" s="6"/>
      <c r="BY95" s="6"/>
      <c r="BZ95" s="6"/>
      <c r="CA95" s="6"/>
    </row>
    <row r="96" spans="1:79">
      <c r="A96" s="184"/>
      <c r="B96" s="185"/>
      <c r="C96" s="185"/>
      <c r="D96" s="185"/>
      <c r="E96" s="186"/>
      <c r="F96" s="184"/>
      <c r="G96" s="185"/>
      <c r="H96" s="185"/>
      <c r="I96" s="185"/>
      <c r="J96" s="186"/>
      <c r="K96" s="184"/>
      <c r="L96" s="185"/>
      <c r="M96" s="185"/>
      <c r="N96" s="185"/>
      <c r="O96" s="186"/>
      <c r="P96" s="184"/>
      <c r="Q96" s="185"/>
      <c r="R96" s="185"/>
      <c r="S96" s="185"/>
      <c r="T96" s="186"/>
      <c r="U96" s="184"/>
      <c r="V96" s="185"/>
      <c r="W96" s="185"/>
      <c r="X96" s="185"/>
      <c r="Y96" s="186"/>
      <c r="Z96" s="184"/>
      <c r="AA96" s="185"/>
      <c r="AB96" s="185"/>
      <c r="AC96" s="185"/>
      <c r="AD96" s="186"/>
      <c r="AE96" s="184"/>
      <c r="AF96" s="185"/>
      <c r="AG96" s="185"/>
      <c r="AH96" s="185"/>
      <c r="AI96" s="186"/>
      <c r="AJ96" s="230"/>
      <c r="AK96" s="231"/>
      <c r="AL96" s="231"/>
      <c r="AM96" s="231"/>
      <c r="AN96" s="232"/>
      <c r="AO96" s="230"/>
      <c r="AP96" s="231"/>
      <c r="AQ96" s="231"/>
      <c r="AR96" s="231"/>
      <c r="AS96" s="232"/>
      <c r="AT96" s="230"/>
      <c r="AU96" s="231"/>
      <c r="AV96" s="231"/>
      <c r="AW96" s="231"/>
      <c r="AX96" s="232"/>
      <c r="AY96" s="230"/>
      <c r="AZ96" s="231"/>
      <c r="BA96" s="231"/>
      <c r="BB96" s="231"/>
      <c r="BC96" s="232"/>
      <c r="BD96" s="230"/>
      <c r="BE96" s="231"/>
      <c r="BF96" s="231"/>
      <c r="BG96" s="231"/>
      <c r="BH96" s="232"/>
      <c r="BI96" s="230"/>
      <c r="BJ96" s="231"/>
      <c r="BK96" s="231"/>
      <c r="BL96" s="231"/>
      <c r="BM96" s="232"/>
      <c r="BN96" s="230"/>
      <c r="BO96" s="231"/>
      <c r="BP96" s="231"/>
      <c r="BQ96" s="231"/>
      <c r="BR96" s="232"/>
      <c r="BS96" s="5"/>
      <c r="BT96" s="5"/>
      <c r="BU96" s="6"/>
      <c r="BV96" s="6"/>
      <c r="BW96" s="6"/>
      <c r="BX96" s="6"/>
      <c r="BY96" s="6"/>
      <c r="BZ96" s="6"/>
      <c r="CA96" s="6"/>
    </row>
    <row r="97" spans="1:79">
      <c r="A97" s="184"/>
      <c r="B97" s="185"/>
      <c r="C97" s="185"/>
      <c r="D97" s="185"/>
      <c r="E97" s="186"/>
      <c r="F97" s="184"/>
      <c r="G97" s="185"/>
      <c r="H97" s="185"/>
      <c r="I97" s="185"/>
      <c r="J97" s="186"/>
      <c r="K97" s="184"/>
      <c r="L97" s="185"/>
      <c r="M97" s="185"/>
      <c r="N97" s="185"/>
      <c r="O97" s="186"/>
      <c r="P97" s="184"/>
      <c r="Q97" s="185"/>
      <c r="R97" s="185"/>
      <c r="S97" s="185"/>
      <c r="T97" s="186"/>
      <c r="U97" s="184"/>
      <c r="V97" s="185"/>
      <c r="W97" s="185"/>
      <c r="X97" s="185"/>
      <c r="Y97" s="186"/>
      <c r="Z97" s="184"/>
      <c r="AA97" s="185"/>
      <c r="AB97" s="185"/>
      <c r="AC97" s="185"/>
      <c r="AD97" s="186"/>
      <c r="AE97" s="184"/>
      <c r="AF97" s="185"/>
      <c r="AG97" s="185"/>
      <c r="AH97" s="185"/>
      <c r="AI97" s="186"/>
      <c r="AJ97" s="230"/>
      <c r="AK97" s="231"/>
      <c r="AL97" s="231"/>
      <c r="AM97" s="231"/>
      <c r="AN97" s="232"/>
      <c r="AO97" s="230"/>
      <c r="AP97" s="231"/>
      <c r="AQ97" s="231"/>
      <c r="AR97" s="231"/>
      <c r="AS97" s="232"/>
      <c r="AT97" s="230"/>
      <c r="AU97" s="231"/>
      <c r="AV97" s="231"/>
      <c r="AW97" s="231"/>
      <c r="AX97" s="232"/>
      <c r="AY97" s="230"/>
      <c r="AZ97" s="231"/>
      <c r="BA97" s="231"/>
      <c r="BB97" s="231"/>
      <c r="BC97" s="232"/>
      <c r="BD97" s="230"/>
      <c r="BE97" s="231"/>
      <c r="BF97" s="231"/>
      <c r="BG97" s="231"/>
      <c r="BH97" s="232"/>
      <c r="BI97" s="230"/>
      <c r="BJ97" s="231"/>
      <c r="BK97" s="231"/>
      <c r="BL97" s="231"/>
      <c r="BM97" s="232"/>
      <c r="BN97" s="230"/>
      <c r="BO97" s="231"/>
      <c r="BP97" s="231"/>
      <c r="BQ97" s="231"/>
      <c r="BR97" s="232"/>
      <c r="BS97" s="5"/>
      <c r="BT97" s="5"/>
      <c r="BU97" s="6"/>
      <c r="BV97" s="6"/>
      <c r="BW97" s="6"/>
      <c r="BX97" s="6"/>
      <c r="BY97" s="6"/>
      <c r="BZ97" s="6"/>
      <c r="CA97" s="6"/>
    </row>
    <row r="98" spans="1:79" ht="12" customHeight="1">
      <c r="A98" s="184"/>
      <c r="B98" s="185"/>
      <c r="C98" s="185"/>
      <c r="D98" s="185"/>
      <c r="E98" s="186"/>
      <c r="F98" s="184"/>
      <c r="G98" s="185"/>
      <c r="H98" s="185"/>
      <c r="I98" s="185"/>
      <c r="J98" s="186"/>
      <c r="K98" s="184"/>
      <c r="L98" s="185"/>
      <c r="M98" s="185"/>
      <c r="N98" s="185"/>
      <c r="O98" s="186"/>
      <c r="P98" s="184"/>
      <c r="Q98" s="185"/>
      <c r="R98" s="185"/>
      <c r="S98" s="185"/>
      <c r="T98" s="186"/>
      <c r="U98" s="184"/>
      <c r="V98" s="185"/>
      <c r="W98" s="185"/>
      <c r="X98" s="185"/>
      <c r="Y98" s="186"/>
      <c r="Z98" s="184"/>
      <c r="AA98" s="185"/>
      <c r="AB98" s="185"/>
      <c r="AC98" s="185"/>
      <c r="AD98" s="186"/>
      <c r="AE98" s="184"/>
      <c r="AF98" s="185"/>
      <c r="AG98" s="185"/>
      <c r="AH98" s="185"/>
      <c r="AI98" s="186"/>
      <c r="AJ98" s="230"/>
      <c r="AK98" s="231"/>
      <c r="AL98" s="231"/>
      <c r="AM98" s="231"/>
      <c r="AN98" s="232"/>
      <c r="AO98" s="230"/>
      <c r="AP98" s="231"/>
      <c r="AQ98" s="231"/>
      <c r="AR98" s="231"/>
      <c r="AS98" s="232"/>
      <c r="AT98" s="230"/>
      <c r="AU98" s="231"/>
      <c r="AV98" s="231"/>
      <c r="AW98" s="231"/>
      <c r="AX98" s="232"/>
      <c r="AY98" s="230"/>
      <c r="AZ98" s="231"/>
      <c r="BA98" s="231"/>
      <c r="BB98" s="231"/>
      <c r="BC98" s="232"/>
      <c r="BD98" s="230"/>
      <c r="BE98" s="231"/>
      <c r="BF98" s="231"/>
      <c r="BG98" s="231"/>
      <c r="BH98" s="232"/>
      <c r="BI98" s="230"/>
      <c r="BJ98" s="231"/>
      <c r="BK98" s="231"/>
      <c r="BL98" s="231"/>
      <c r="BM98" s="232"/>
      <c r="BN98" s="230"/>
      <c r="BO98" s="231"/>
      <c r="BP98" s="231"/>
      <c r="BQ98" s="231"/>
      <c r="BR98" s="232"/>
      <c r="BS98" s="5"/>
      <c r="BT98" s="5"/>
      <c r="BU98" s="6"/>
      <c r="BV98" s="6"/>
      <c r="BW98" s="6"/>
      <c r="BX98" s="6"/>
      <c r="BY98" s="6"/>
      <c r="BZ98" s="6"/>
      <c r="CA98" s="6"/>
    </row>
    <row r="99" spans="1:79" ht="12" thickBot="1">
      <c r="A99" s="184"/>
      <c r="B99" s="185"/>
      <c r="C99" s="185"/>
      <c r="D99" s="185"/>
      <c r="E99" s="186"/>
      <c r="F99" s="184"/>
      <c r="G99" s="185"/>
      <c r="H99" s="185"/>
      <c r="I99" s="185"/>
      <c r="J99" s="186"/>
      <c r="K99" s="184"/>
      <c r="L99" s="185"/>
      <c r="M99" s="185"/>
      <c r="N99" s="185"/>
      <c r="O99" s="186"/>
      <c r="P99" s="184"/>
      <c r="Q99" s="185"/>
      <c r="R99" s="185"/>
      <c r="S99" s="185"/>
      <c r="T99" s="186"/>
      <c r="U99" s="184"/>
      <c r="V99" s="185"/>
      <c r="W99" s="185"/>
      <c r="X99" s="185"/>
      <c r="Y99" s="186"/>
      <c r="Z99" s="184"/>
      <c r="AA99" s="185"/>
      <c r="AB99" s="185"/>
      <c r="AC99" s="185"/>
      <c r="AD99" s="186"/>
      <c r="AE99" s="184"/>
      <c r="AF99" s="185"/>
      <c r="AG99" s="185"/>
      <c r="AH99" s="185"/>
      <c r="AI99" s="186"/>
      <c r="AJ99" s="233"/>
      <c r="AK99" s="234"/>
      <c r="AL99" s="234"/>
      <c r="AM99" s="234"/>
      <c r="AN99" s="235"/>
      <c r="AO99" s="233"/>
      <c r="AP99" s="234"/>
      <c r="AQ99" s="234"/>
      <c r="AR99" s="234"/>
      <c r="AS99" s="235"/>
      <c r="AT99" s="233"/>
      <c r="AU99" s="234"/>
      <c r="AV99" s="234"/>
      <c r="AW99" s="234"/>
      <c r="AX99" s="235"/>
      <c r="AY99" s="233"/>
      <c r="AZ99" s="234"/>
      <c r="BA99" s="234"/>
      <c r="BB99" s="234"/>
      <c r="BC99" s="235"/>
      <c r="BD99" s="233"/>
      <c r="BE99" s="234"/>
      <c r="BF99" s="234"/>
      <c r="BG99" s="234"/>
      <c r="BH99" s="235"/>
      <c r="BI99" s="233"/>
      <c r="BJ99" s="234"/>
      <c r="BK99" s="234"/>
      <c r="BL99" s="234"/>
      <c r="BM99" s="235"/>
      <c r="BN99" s="233"/>
      <c r="BO99" s="234"/>
      <c r="BP99" s="234"/>
      <c r="BQ99" s="234"/>
      <c r="BR99" s="235"/>
      <c r="BS99" s="5"/>
      <c r="BT99" s="5"/>
      <c r="BU99" s="6"/>
      <c r="BV99" s="6"/>
      <c r="BW99" s="6"/>
      <c r="BX99" s="6"/>
      <c r="BY99" s="6"/>
      <c r="BZ99" s="6"/>
      <c r="CA99" s="6"/>
    </row>
    <row r="100" spans="1:79">
      <c r="A100" s="184"/>
      <c r="B100" s="185"/>
      <c r="C100" s="185"/>
      <c r="D100" s="185"/>
      <c r="E100" s="186"/>
      <c r="F100" s="184"/>
      <c r="G100" s="185"/>
      <c r="H100" s="185"/>
      <c r="I100" s="185"/>
      <c r="J100" s="186"/>
      <c r="K100" s="184"/>
      <c r="L100" s="185"/>
      <c r="M100" s="185"/>
      <c r="N100" s="185"/>
      <c r="O100" s="186"/>
      <c r="P100" s="184"/>
      <c r="Q100" s="185"/>
      <c r="R100" s="185"/>
      <c r="S100" s="185"/>
      <c r="T100" s="186"/>
      <c r="U100" s="184"/>
      <c r="V100" s="185"/>
      <c r="W100" s="185"/>
      <c r="X100" s="185"/>
      <c r="Y100" s="186"/>
      <c r="Z100" s="184"/>
      <c r="AA100" s="185"/>
      <c r="AB100" s="185"/>
      <c r="AC100" s="185"/>
      <c r="AD100" s="186"/>
      <c r="AE100" s="184"/>
      <c r="AF100" s="185"/>
      <c r="AG100" s="185"/>
      <c r="AH100" s="185"/>
      <c r="AI100" s="186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3"/>
      <c r="BP100" s="3"/>
      <c r="BQ100" s="4"/>
      <c r="BR100" s="2"/>
      <c r="BS100" s="5"/>
      <c r="BT100" s="5"/>
      <c r="BU100" s="6"/>
      <c r="BV100" s="6"/>
      <c r="BW100" s="6"/>
      <c r="BX100" s="6"/>
      <c r="BY100" s="6"/>
      <c r="BZ100" s="6"/>
      <c r="CA100" s="6"/>
    </row>
    <row r="101" spans="1:79">
      <c r="A101" s="184"/>
      <c r="B101" s="185"/>
      <c r="C101" s="185"/>
      <c r="D101" s="185"/>
      <c r="E101" s="186"/>
      <c r="F101" s="184"/>
      <c r="G101" s="185"/>
      <c r="H101" s="185"/>
      <c r="I101" s="185"/>
      <c r="J101" s="186"/>
      <c r="K101" s="184"/>
      <c r="L101" s="185"/>
      <c r="M101" s="185"/>
      <c r="N101" s="185"/>
      <c r="O101" s="186"/>
      <c r="P101" s="184"/>
      <c r="Q101" s="185"/>
      <c r="R101" s="185"/>
      <c r="S101" s="185"/>
      <c r="T101" s="186"/>
      <c r="U101" s="184"/>
      <c r="V101" s="185"/>
      <c r="W101" s="185"/>
      <c r="X101" s="185"/>
      <c r="Y101" s="186"/>
      <c r="Z101" s="184"/>
      <c r="AA101" s="185"/>
      <c r="AB101" s="185"/>
      <c r="AC101" s="185"/>
      <c r="AD101" s="186"/>
      <c r="AE101" s="184"/>
      <c r="AF101" s="185"/>
      <c r="AG101" s="185"/>
      <c r="AH101" s="185"/>
      <c r="AI101" s="186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3"/>
      <c r="BP101" s="3"/>
      <c r="BQ101" s="4"/>
      <c r="BR101" s="2"/>
      <c r="BS101" s="5"/>
      <c r="BT101" s="5"/>
      <c r="BU101" s="6"/>
      <c r="BV101" s="6"/>
      <c r="BW101" s="6"/>
      <c r="BX101" s="6"/>
      <c r="BY101" s="6"/>
      <c r="BZ101" s="6"/>
      <c r="CA101" s="6"/>
    </row>
    <row r="102" spans="1:79" ht="12" thickBot="1">
      <c r="A102" s="187"/>
      <c r="B102" s="188"/>
      <c r="C102" s="188"/>
      <c r="D102" s="188"/>
      <c r="E102" s="189"/>
      <c r="F102" s="187"/>
      <c r="G102" s="188"/>
      <c r="H102" s="188"/>
      <c r="I102" s="188"/>
      <c r="J102" s="189"/>
      <c r="K102" s="187"/>
      <c r="L102" s="188"/>
      <c r="M102" s="188"/>
      <c r="N102" s="188"/>
      <c r="O102" s="189"/>
      <c r="P102" s="187"/>
      <c r="Q102" s="188"/>
      <c r="R102" s="188"/>
      <c r="S102" s="188"/>
      <c r="T102" s="189"/>
      <c r="U102" s="187"/>
      <c r="V102" s="188"/>
      <c r="W102" s="188"/>
      <c r="X102" s="188"/>
      <c r="Y102" s="189"/>
      <c r="Z102" s="187"/>
      <c r="AA102" s="188"/>
      <c r="AB102" s="188"/>
      <c r="AC102" s="188"/>
      <c r="AD102" s="189"/>
      <c r="AE102" s="187"/>
      <c r="AF102" s="188"/>
      <c r="AG102" s="188"/>
      <c r="AH102" s="188"/>
      <c r="AI102" s="189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3"/>
      <c r="BP102" s="3"/>
      <c r="BQ102" s="4"/>
      <c r="BR102" s="2"/>
      <c r="BS102" s="5"/>
      <c r="BT102" s="5"/>
      <c r="BU102" s="6"/>
      <c r="BV102" s="6"/>
      <c r="BW102" s="6"/>
      <c r="BX102" s="6"/>
      <c r="BY102" s="6"/>
      <c r="BZ102" s="6"/>
      <c r="CA102" s="6"/>
    </row>
    <row r="103" spans="1:79" s="38" customFormat="1">
      <c r="A103" s="151" t="s">
        <v>149</v>
      </c>
      <c r="B103" s="152"/>
      <c r="C103" s="152"/>
      <c r="D103" s="152"/>
      <c r="E103" s="153"/>
      <c r="F103" s="151" t="s">
        <v>150</v>
      </c>
      <c r="G103" s="152"/>
      <c r="H103" s="152"/>
      <c r="I103" s="152"/>
      <c r="J103" s="153"/>
      <c r="K103" s="151" t="s">
        <v>151</v>
      </c>
      <c r="L103" s="152"/>
      <c r="M103" s="152"/>
      <c r="N103" s="152"/>
      <c r="O103" s="153"/>
      <c r="P103" s="151" t="s">
        <v>152</v>
      </c>
      <c r="Q103" s="152"/>
      <c r="R103" s="152"/>
      <c r="S103" s="152"/>
      <c r="T103" s="153"/>
      <c r="U103" s="151" t="s">
        <v>153</v>
      </c>
      <c r="V103" s="152"/>
      <c r="W103" s="152"/>
      <c r="X103" s="152"/>
      <c r="Y103" s="153"/>
      <c r="Z103" s="151" t="s">
        <v>154</v>
      </c>
      <c r="AA103" s="152"/>
      <c r="AB103" s="152"/>
      <c r="AC103" s="152"/>
      <c r="AD103" s="153"/>
      <c r="AE103" s="151" t="s">
        <v>155</v>
      </c>
      <c r="AF103" s="152"/>
      <c r="AG103" s="152"/>
      <c r="AH103" s="152"/>
      <c r="AI103" s="153"/>
      <c r="AJ103" s="227" t="s">
        <v>156</v>
      </c>
      <c r="AK103" s="228"/>
      <c r="AL103" s="228"/>
      <c r="AM103" s="228"/>
      <c r="AN103" s="229"/>
      <c r="AO103" s="227" t="s">
        <v>157</v>
      </c>
      <c r="AP103" s="228"/>
      <c r="AQ103" s="228"/>
      <c r="AR103" s="228"/>
      <c r="AS103" s="229"/>
      <c r="AT103" s="227" t="s">
        <v>158</v>
      </c>
      <c r="AU103" s="228"/>
      <c r="AV103" s="228"/>
      <c r="AW103" s="228"/>
      <c r="AX103" s="229"/>
      <c r="AY103" s="227" t="s">
        <v>159</v>
      </c>
      <c r="AZ103" s="228"/>
      <c r="BA103" s="228"/>
      <c r="BB103" s="228"/>
      <c r="BC103" s="229"/>
      <c r="BD103" s="227" t="s">
        <v>160</v>
      </c>
      <c r="BE103" s="228"/>
      <c r="BF103" s="228"/>
      <c r="BG103" s="228"/>
      <c r="BH103" s="229"/>
      <c r="BI103" s="227" t="s">
        <v>161</v>
      </c>
      <c r="BJ103" s="228"/>
      <c r="BK103" s="228"/>
      <c r="BL103" s="228"/>
      <c r="BM103" s="229"/>
      <c r="BN103" s="227" t="s">
        <v>162</v>
      </c>
      <c r="BO103" s="228"/>
      <c r="BP103" s="228"/>
      <c r="BQ103" s="228"/>
      <c r="BR103" s="229"/>
      <c r="BS103" s="5"/>
      <c r="BT103" s="5"/>
      <c r="BU103" s="6"/>
      <c r="BV103" s="6"/>
      <c r="BW103" s="6"/>
      <c r="BX103" s="6"/>
      <c r="BY103" s="6"/>
      <c r="BZ103" s="6"/>
      <c r="CA103" s="6"/>
    </row>
    <row r="104" spans="1:79" s="38" customFormat="1">
      <c r="A104" s="154"/>
      <c r="B104" s="155"/>
      <c r="C104" s="155"/>
      <c r="D104" s="155"/>
      <c r="E104" s="156"/>
      <c r="F104" s="154"/>
      <c r="G104" s="155"/>
      <c r="H104" s="155"/>
      <c r="I104" s="155"/>
      <c r="J104" s="156"/>
      <c r="K104" s="154"/>
      <c r="L104" s="155"/>
      <c r="M104" s="155"/>
      <c r="N104" s="155"/>
      <c r="O104" s="156"/>
      <c r="P104" s="154"/>
      <c r="Q104" s="155"/>
      <c r="R104" s="155"/>
      <c r="S104" s="155"/>
      <c r="T104" s="156"/>
      <c r="U104" s="154"/>
      <c r="V104" s="155"/>
      <c r="W104" s="155"/>
      <c r="X104" s="155"/>
      <c r="Y104" s="156"/>
      <c r="Z104" s="154"/>
      <c r="AA104" s="155"/>
      <c r="AB104" s="155"/>
      <c r="AC104" s="155"/>
      <c r="AD104" s="156"/>
      <c r="AE104" s="154"/>
      <c r="AF104" s="155"/>
      <c r="AG104" s="155"/>
      <c r="AH104" s="155"/>
      <c r="AI104" s="156"/>
      <c r="AJ104" s="230"/>
      <c r="AK104" s="231"/>
      <c r="AL104" s="231"/>
      <c r="AM104" s="231"/>
      <c r="AN104" s="232"/>
      <c r="AO104" s="230"/>
      <c r="AP104" s="231"/>
      <c r="AQ104" s="231"/>
      <c r="AR104" s="231"/>
      <c r="AS104" s="232"/>
      <c r="AT104" s="230"/>
      <c r="AU104" s="231"/>
      <c r="AV104" s="231"/>
      <c r="AW104" s="231"/>
      <c r="AX104" s="232"/>
      <c r="AY104" s="230"/>
      <c r="AZ104" s="231"/>
      <c r="BA104" s="231"/>
      <c r="BB104" s="231"/>
      <c r="BC104" s="232"/>
      <c r="BD104" s="230"/>
      <c r="BE104" s="231"/>
      <c r="BF104" s="231"/>
      <c r="BG104" s="231"/>
      <c r="BH104" s="232"/>
      <c r="BI104" s="230"/>
      <c r="BJ104" s="231"/>
      <c r="BK104" s="231"/>
      <c r="BL104" s="231"/>
      <c r="BM104" s="232"/>
      <c r="BN104" s="230"/>
      <c r="BO104" s="231"/>
      <c r="BP104" s="231"/>
      <c r="BQ104" s="231"/>
      <c r="BR104" s="232"/>
      <c r="BS104" s="5"/>
      <c r="BT104" s="5"/>
      <c r="BU104" s="6"/>
      <c r="BV104" s="6"/>
      <c r="BW104" s="6"/>
      <c r="BX104" s="6"/>
      <c r="BY104" s="6"/>
      <c r="BZ104" s="6"/>
      <c r="CA104" s="6"/>
    </row>
    <row r="105" spans="1:79" s="38" customFormat="1">
      <c r="A105" s="154"/>
      <c r="B105" s="155"/>
      <c r="C105" s="155"/>
      <c r="D105" s="155"/>
      <c r="E105" s="156"/>
      <c r="F105" s="154"/>
      <c r="G105" s="155"/>
      <c r="H105" s="155"/>
      <c r="I105" s="155"/>
      <c r="J105" s="156"/>
      <c r="K105" s="154"/>
      <c r="L105" s="155"/>
      <c r="M105" s="155"/>
      <c r="N105" s="155"/>
      <c r="O105" s="156"/>
      <c r="P105" s="154"/>
      <c r="Q105" s="155"/>
      <c r="R105" s="155"/>
      <c r="S105" s="155"/>
      <c r="T105" s="156"/>
      <c r="U105" s="154"/>
      <c r="V105" s="155"/>
      <c r="W105" s="155"/>
      <c r="X105" s="155"/>
      <c r="Y105" s="156"/>
      <c r="Z105" s="154"/>
      <c r="AA105" s="155"/>
      <c r="AB105" s="155"/>
      <c r="AC105" s="155"/>
      <c r="AD105" s="156"/>
      <c r="AE105" s="154"/>
      <c r="AF105" s="155"/>
      <c r="AG105" s="155"/>
      <c r="AH105" s="155"/>
      <c r="AI105" s="156"/>
      <c r="AJ105" s="230"/>
      <c r="AK105" s="231"/>
      <c r="AL105" s="231"/>
      <c r="AM105" s="231"/>
      <c r="AN105" s="232"/>
      <c r="AO105" s="230"/>
      <c r="AP105" s="231"/>
      <c r="AQ105" s="231"/>
      <c r="AR105" s="231"/>
      <c r="AS105" s="232"/>
      <c r="AT105" s="230"/>
      <c r="AU105" s="231"/>
      <c r="AV105" s="231"/>
      <c r="AW105" s="231"/>
      <c r="AX105" s="232"/>
      <c r="AY105" s="230"/>
      <c r="AZ105" s="231"/>
      <c r="BA105" s="231"/>
      <c r="BB105" s="231"/>
      <c r="BC105" s="232"/>
      <c r="BD105" s="230"/>
      <c r="BE105" s="231"/>
      <c r="BF105" s="231"/>
      <c r="BG105" s="231"/>
      <c r="BH105" s="232"/>
      <c r="BI105" s="230"/>
      <c r="BJ105" s="231"/>
      <c r="BK105" s="231"/>
      <c r="BL105" s="231"/>
      <c r="BM105" s="232"/>
      <c r="BN105" s="230"/>
      <c r="BO105" s="231"/>
      <c r="BP105" s="231"/>
      <c r="BQ105" s="231"/>
      <c r="BR105" s="232"/>
      <c r="BS105" s="5"/>
      <c r="BT105" s="5"/>
      <c r="BU105" s="6"/>
      <c r="BV105" s="6"/>
      <c r="BW105" s="6"/>
      <c r="BX105" s="6"/>
      <c r="BY105" s="6"/>
      <c r="BZ105" s="6"/>
      <c r="CA105" s="6"/>
    </row>
    <row r="106" spans="1:79" s="38" customFormat="1">
      <c r="A106" s="154"/>
      <c r="B106" s="155"/>
      <c r="C106" s="155"/>
      <c r="D106" s="155"/>
      <c r="E106" s="156"/>
      <c r="F106" s="154"/>
      <c r="G106" s="155"/>
      <c r="H106" s="155"/>
      <c r="I106" s="155"/>
      <c r="J106" s="156"/>
      <c r="K106" s="154"/>
      <c r="L106" s="155"/>
      <c r="M106" s="155"/>
      <c r="N106" s="155"/>
      <c r="O106" s="156"/>
      <c r="P106" s="154"/>
      <c r="Q106" s="155"/>
      <c r="R106" s="155"/>
      <c r="S106" s="155"/>
      <c r="T106" s="156"/>
      <c r="U106" s="154"/>
      <c r="V106" s="155"/>
      <c r="W106" s="155"/>
      <c r="X106" s="155"/>
      <c r="Y106" s="156"/>
      <c r="Z106" s="154"/>
      <c r="AA106" s="155"/>
      <c r="AB106" s="155"/>
      <c r="AC106" s="155"/>
      <c r="AD106" s="156"/>
      <c r="AE106" s="154"/>
      <c r="AF106" s="155"/>
      <c r="AG106" s="155"/>
      <c r="AH106" s="155"/>
      <c r="AI106" s="156"/>
      <c r="AJ106" s="230"/>
      <c r="AK106" s="231"/>
      <c r="AL106" s="231"/>
      <c r="AM106" s="231"/>
      <c r="AN106" s="232"/>
      <c r="AO106" s="230"/>
      <c r="AP106" s="231"/>
      <c r="AQ106" s="231"/>
      <c r="AR106" s="231"/>
      <c r="AS106" s="232"/>
      <c r="AT106" s="230"/>
      <c r="AU106" s="231"/>
      <c r="AV106" s="231"/>
      <c r="AW106" s="231"/>
      <c r="AX106" s="232"/>
      <c r="AY106" s="230"/>
      <c r="AZ106" s="231"/>
      <c r="BA106" s="231"/>
      <c r="BB106" s="231"/>
      <c r="BC106" s="232"/>
      <c r="BD106" s="230"/>
      <c r="BE106" s="231"/>
      <c r="BF106" s="231"/>
      <c r="BG106" s="231"/>
      <c r="BH106" s="232"/>
      <c r="BI106" s="230"/>
      <c r="BJ106" s="231"/>
      <c r="BK106" s="231"/>
      <c r="BL106" s="231"/>
      <c r="BM106" s="232"/>
      <c r="BN106" s="230"/>
      <c r="BO106" s="231"/>
      <c r="BP106" s="231"/>
      <c r="BQ106" s="231"/>
      <c r="BR106" s="232"/>
      <c r="BS106" s="5"/>
      <c r="BT106" s="5"/>
      <c r="BU106" s="6"/>
      <c r="BV106" s="6"/>
      <c r="BW106" s="6"/>
      <c r="BX106" s="6"/>
      <c r="BY106" s="6"/>
      <c r="BZ106" s="6"/>
      <c r="CA106" s="6"/>
    </row>
    <row r="107" spans="1:79" s="38" customFormat="1" ht="12" thickBot="1">
      <c r="A107" s="157"/>
      <c r="B107" s="158"/>
      <c r="C107" s="158"/>
      <c r="D107" s="158"/>
      <c r="E107" s="159"/>
      <c r="F107" s="157"/>
      <c r="G107" s="158"/>
      <c r="H107" s="158"/>
      <c r="I107" s="158"/>
      <c r="J107" s="159"/>
      <c r="K107" s="157"/>
      <c r="L107" s="158"/>
      <c r="M107" s="158"/>
      <c r="N107" s="158"/>
      <c r="O107" s="159"/>
      <c r="P107" s="157"/>
      <c r="Q107" s="158"/>
      <c r="R107" s="158"/>
      <c r="S107" s="158"/>
      <c r="T107" s="159"/>
      <c r="U107" s="157"/>
      <c r="V107" s="158"/>
      <c r="W107" s="158"/>
      <c r="X107" s="158"/>
      <c r="Y107" s="159"/>
      <c r="Z107" s="157"/>
      <c r="AA107" s="158"/>
      <c r="AB107" s="158"/>
      <c r="AC107" s="158"/>
      <c r="AD107" s="159"/>
      <c r="AE107" s="157"/>
      <c r="AF107" s="158"/>
      <c r="AG107" s="158"/>
      <c r="AH107" s="158"/>
      <c r="AI107" s="159"/>
      <c r="AJ107" s="233"/>
      <c r="AK107" s="234"/>
      <c r="AL107" s="234"/>
      <c r="AM107" s="234"/>
      <c r="AN107" s="235"/>
      <c r="AO107" s="233"/>
      <c r="AP107" s="234"/>
      <c r="AQ107" s="234"/>
      <c r="AR107" s="234"/>
      <c r="AS107" s="235"/>
      <c r="AT107" s="233"/>
      <c r="AU107" s="234"/>
      <c r="AV107" s="234"/>
      <c r="AW107" s="234"/>
      <c r="AX107" s="235"/>
      <c r="AY107" s="233"/>
      <c r="AZ107" s="234"/>
      <c r="BA107" s="234"/>
      <c r="BB107" s="234"/>
      <c r="BC107" s="235"/>
      <c r="BD107" s="233"/>
      <c r="BE107" s="234"/>
      <c r="BF107" s="234"/>
      <c r="BG107" s="234"/>
      <c r="BH107" s="235"/>
      <c r="BI107" s="233"/>
      <c r="BJ107" s="234"/>
      <c r="BK107" s="234"/>
      <c r="BL107" s="234"/>
      <c r="BM107" s="235"/>
      <c r="BN107" s="233"/>
      <c r="BO107" s="234"/>
      <c r="BP107" s="234"/>
      <c r="BQ107" s="234"/>
      <c r="BR107" s="235"/>
      <c r="BS107" s="5"/>
      <c r="BT107" s="5"/>
      <c r="BU107" s="6"/>
      <c r="BV107" s="6"/>
      <c r="BW107" s="6"/>
      <c r="BX107" s="6"/>
      <c r="BY107" s="6"/>
      <c r="BZ107" s="6"/>
      <c r="CA107" s="6"/>
    </row>
    <row r="108" spans="1:79" ht="12" thickBot="1">
      <c r="A108" s="151" t="s">
        <v>163</v>
      </c>
      <c r="B108" s="177"/>
      <c r="C108" s="177"/>
      <c r="D108" s="177"/>
      <c r="E108" s="177"/>
      <c r="F108" s="177"/>
      <c r="G108" s="178"/>
      <c r="H108" s="151" t="s">
        <v>164</v>
      </c>
      <c r="I108" s="177"/>
      <c r="J108" s="177"/>
      <c r="K108" s="177"/>
      <c r="L108" s="177"/>
      <c r="M108" s="177"/>
      <c r="N108" s="178"/>
      <c r="O108" s="151" t="s">
        <v>165</v>
      </c>
      <c r="P108" s="177"/>
      <c r="Q108" s="177"/>
      <c r="R108" s="177"/>
      <c r="S108" s="177"/>
      <c r="T108" s="177"/>
      <c r="U108" s="178"/>
      <c r="V108" s="151" t="s">
        <v>166</v>
      </c>
      <c r="W108" s="177"/>
      <c r="X108" s="177"/>
      <c r="Y108" s="177"/>
      <c r="Z108" s="177"/>
      <c r="AA108" s="177"/>
      <c r="AB108" s="178"/>
      <c r="AC108" s="151" t="s">
        <v>167</v>
      </c>
      <c r="AD108" s="177"/>
      <c r="AE108" s="177"/>
      <c r="AF108" s="177"/>
      <c r="AG108" s="177"/>
      <c r="AH108" s="177"/>
      <c r="AI108" s="178"/>
      <c r="AJ108" s="151" t="s">
        <v>168</v>
      </c>
      <c r="AK108" s="177"/>
      <c r="AL108" s="177"/>
      <c r="AM108" s="177"/>
      <c r="AN108" s="177"/>
      <c r="AO108" s="177"/>
      <c r="AP108" s="178"/>
      <c r="AQ108" s="151" t="s">
        <v>169</v>
      </c>
      <c r="AR108" s="177"/>
      <c r="AS108" s="177"/>
      <c r="AT108" s="177"/>
      <c r="AU108" s="177"/>
      <c r="AV108" s="177"/>
      <c r="AW108" s="178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3"/>
      <c r="BP108" s="3"/>
      <c r="BQ108" s="4"/>
      <c r="BR108" s="2"/>
      <c r="BS108" s="5"/>
      <c r="BT108" s="5"/>
      <c r="BU108" s="6"/>
      <c r="BV108" s="6"/>
      <c r="BW108" s="6"/>
      <c r="BX108" s="6"/>
      <c r="BY108" s="6"/>
      <c r="BZ108" s="6"/>
      <c r="CA108" s="6"/>
    </row>
    <row r="109" spans="1:79" ht="12" thickBot="1">
      <c r="A109" s="177"/>
      <c r="B109" s="179"/>
      <c r="C109" s="179"/>
      <c r="D109" s="179"/>
      <c r="E109" s="179"/>
      <c r="F109" s="179"/>
      <c r="G109" s="180"/>
      <c r="H109" s="177"/>
      <c r="I109" s="179"/>
      <c r="J109" s="179"/>
      <c r="K109" s="179"/>
      <c r="L109" s="179"/>
      <c r="M109" s="179"/>
      <c r="N109" s="180"/>
      <c r="O109" s="177"/>
      <c r="P109" s="179"/>
      <c r="Q109" s="179"/>
      <c r="R109" s="179"/>
      <c r="S109" s="179"/>
      <c r="T109" s="179"/>
      <c r="U109" s="180"/>
      <c r="V109" s="177"/>
      <c r="W109" s="179"/>
      <c r="X109" s="179"/>
      <c r="Y109" s="179"/>
      <c r="Z109" s="179"/>
      <c r="AA109" s="179"/>
      <c r="AB109" s="180"/>
      <c r="AC109" s="177"/>
      <c r="AD109" s="179"/>
      <c r="AE109" s="179"/>
      <c r="AF109" s="179"/>
      <c r="AG109" s="179"/>
      <c r="AH109" s="179"/>
      <c r="AI109" s="180"/>
      <c r="AJ109" s="177"/>
      <c r="AK109" s="179"/>
      <c r="AL109" s="179"/>
      <c r="AM109" s="179"/>
      <c r="AN109" s="179"/>
      <c r="AO109" s="179"/>
      <c r="AP109" s="180"/>
      <c r="AQ109" s="177"/>
      <c r="AR109" s="179"/>
      <c r="AS109" s="179"/>
      <c r="AT109" s="179"/>
      <c r="AU109" s="179"/>
      <c r="AV109" s="179"/>
      <c r="AW109" s="180"/>
      <c r="AX109" s="42"/>
      <c r="AY109" s="42"/>
      <c r="AZ109" s="42"/>
      <c r="BA109" s="227" t="s">
        <v>456</v>
      </c>
      <c r="BB109" s="228"/>
      <c r="BC109" s="228"/>
      <c r="BD109" s="228"/>
      <c r="BE109" s="229"/>
      <c r="BF109" s="42"/>
      <c r="BG109" s="42"/>
      <c r="BH109" s="42"/>
      <c r="BI109" s="227" t="s">
        <v>457</v>
      </c>
      <c r="BJ109" s="228"/>
      <c r="BK109" s="228"/>
      <c r="BL109" s="228"/>
      <c r="BM109" s="229"/>
      <c r="BN109" s="42"/>
      <c r="BO109" s="3"/>
      <c r="BP109" s="3"/>
      <c r="BQ109" s="4"/>
      <c r="BR109" s="2"/>
      <c r="BS109" s="5"/>
      <c r="BT109" s="5"/>
      <c r="BU109" s="6"/>
      <c r="BV109" s="6"/>
      <c r="BW109" s="6"/>
      <c r="BX109" s="6"/>
      <c r="BY109" s="6"/>
      <c r="BZ109" s="6"/>
      <c r="CA109" s="6"/>
    </row>
    <row r="110" spans="1:79" ht="12" thickBot="1">
      <c r="A110" s="177"/>
      <c r="B110" s="179"/>
      <c r="C110" s="179"/>
      <c r="D110" s="179"/>
      <c r="E110" s="179"/>
      <c r="F110" s="179"/>
      <c r="G110" s="180"/>
      <c r="H110" s="177"/>
      <c r="I110" s="179"/>
      <c r="J110" s="179"/>
      <c r="K110" s="179"/>
      <c r="L110" s="179"/>
      <c r="M110" s="179"/>
      <c r="N110" s="180"/>
      <c r="O110" s="177"/>
      <c r="P110" s="179"/>
      <c r="Q110" s="179"/>
      <c r="R110" s="179"/>
      <c r="S110" s="179"/>
      <c r="T110" s="179"/>
      <c r="U110" s="180"/>
      <c r="V110" s="177"/>
      <c r="W110" s="179"/>
      <c r="X110" s="179"/>
      <c r="Y110" s="179"/>
      <c r="Z110" s="179"/>
      <c r="AA110" s="179"/>
      <c r="AB110" s="180"/>
      <c r="AC110" s="177"/>
      <c r="AD110" s="179"/>
      <c r="AE110" s="179"/>
      <c r="AF110" s="179"/>
      <c r="AG110" s="179"/>
      <c r="AH110" s="179"/>
      <c r="AI110" s="180"/>
      <c r="AJ110" s="177"/>
      <c r="AK110" s="179"/>
      <c r="AL110" s="179"/>
      <c r="AM110" s="179"/>
      <c r="AN110" s="179"/>
      <c r="AO110" s="179"/>
      <c r="AP110" s="180"/>
      <c r="AQ110" s="177"/>
      <c r="AR110" s="179"/>
      <c r="AS110" s="179"/>
      <c r="AT110" s="179"/>
      <c r="AU110" s="179"/>
      <c r="AV110" s="179"/>
      <c r="AW110" s="180"/>
      <c r="AX110" s="42"/>
      <c r="AY110" s="42"/>
      <c r="AZ110" s="42"/>
      <c r="BA110" s="230"/>
      <c r="BB110" s="231"/>
      <c r="BC110" s="231"/>
      <c r="BD110" s="231"/>
      <c r="BE110" s="232"/>
      <c r="BF110" s="42"/>
      <c r="BG110" s="42"/>
      <c r="BH110" s="42"/>
      <c r="BI110" s="230"/>
      <c r="BJ110" s="231"/>
      <c r="BK110" s="231"/>
      <c r="BL110" s="231"/>
      <c r="BM110" s="232"/>
      <c r="BN110" s="42"/>
      <c r="BO110" s="3"/>
      <c r="BP110" s="3"/>
      <c r="BQ110" s="4"/>
      <c r="BR110" s="2"/>
      <c r="BS110" s="5"/>
      <c r="BT110" s="5"/>
      <c r="BU110" s="6"/>
      <c r="BV110" s="6"/>
      <c r="BW110" s="6"/>
      <c r="BX110" s="6"/>
      <c r="BY110" s="6"/>
      <c r="BZ110" s="6"/>
      <c r="CA110" s="6"/>
    </row>
    <row r="111" spans="1:79" ht="12" customHeight="1" thickBot="1">
      <c r="A111" s="177"/>
      <c r="B111" s="179"/>
      <c r="C111" s="179"/>
      <c r="D111" s="179"/>
      <c r="E111" s="179"/>
      <c r="F111" s="179"/>
      <c r="G111" s="180"/>
      <c r="H111" s="177"/>
      <c r="I111" s="179"/>
      <c r="J111" s="179"/>
      <c r="K111" s="179"/>
      <c r="L111" s="179"/>
      <c r="M111" s="179"/>
      <c r="N111" s="180"/>
      <c r="O111" s="177"/>
      <c r="P111" s="179"/>
      <c r="Q111" s="179"/>
      <c r="R111" s="179"/>
      <c r="S111" s="179"/>
      <c r="T111" s="179"/>
      <c r="U111" s="180"/>
      <c r="V111" s="177"/>
      <c r="W111" s="179"/>
      <c r="X111" s="179"/>
      <c r="Y111" s="179"/>
      <c r="Z111" s="179"/>
      <c r="AA111" s="179"/>
      <c r="AB111" s="180"/>
      <c r="AC111" s="177"/>
      <c r="AD111" s="179"/>
      <c r="AE111" s="179"/>
      <c r="AF111" s="179"/>
      <c r="AG111" s="179"/>
      <c r="AH111" s="179"/>
      <c r="AI111" s="180"/>
      <c r="AJ111" s="177"/>
      <c r="AK111" s="179"/>
      <c r="AL111" s="179"/>
      <c r="AM111" s="179"/>
      <c r="AN111" s="179"/>
      <c r="AO111" s="179"/>
      <c r="AP111" s="180"/>
      <c r="AQ111" s="177"/>
      <c r="AR111" s="179"/>
      <c r="AS111" s="179"/>
      <c r="AT111" s="179"/>
      <c r="AU111" s="179"/>
      <c r="AV111" s="179"/>
      <c r="AW111" s="180"/>
      <c r="AX111" s="42"/>
      <c r="AY111" s="42"/>
      <c r="AZ111" s="42"/>
      <c r="BA111" s="230"/>
      <c r="BB111" s="231"/>
      <c r="BC111" s="231"/>
      <c r="BD111" s="231"/>
      <c r="BE111" s="232"/>
      <c r="BF111" s="42"/>
      <c r="BG111" s="42"/>
      <c r="BH111" s="42"/>
      <c r="BI111" s="230"/>
      <c r="BJ111" s="231"/>
      <c r="BK111" s="231"/>
      <c r="BL111" s="231"/>
      <c r="BM111" s="232"/>
      <c r="BN111" s="42"/>
      <c r="BO111" s="3"/>
      <c r="BP111" s="3"/>
      <c r="BQ111" s="4"/>
      <c r="BR111" s="2"/>
      <c r="BS111" s="5"/>
      <c r="BT111" s="5"/>
      <c r="BU111" s="6"/>
      <c r="BV111" s="6"/>
      <c r="BW111" s="6"/>
      <c r="BX111" s="6"/>
      <c r="BY111" s="6"/>
      <c r="BZ111" s="6"/>
      <c r="CA111" s="6"/>
    </row>
    <row r="112" spans="1:79" ht="12" thickBot="1">
      <c r="A112" s="177"/>
      <c r="B112" s="179"/>
      <c r="C112" s="179"/>
      <c r="D112" s="179"/>
      <c r="E112" s="179"/>
      <c r="F112" s="179"/>
      <c r="G112" s="180"/>
      <c r="H112" s="177"/>
      <c r="I112" s="179"/>
      <c r="J112" s="179"/>
      <c r="K112" s="179"/>
      <c r="L112" s="179"/>
      <c r="M112" s="179"/>
      <c r="N112" s="180"/>
      <c r="O112" s="177"/>
      <c r="P112" s="179"/>
      <c r="Q112" s="179"/>
      <c r="R112" s="179"/>
      <c r="S112" s="179"/>
      <c r="T112" s="179"/>
      <c r="U112" s="180"/>
      <c r="V112" s="177"/>
      <c r="W112" s="179"/>
      <c r="X112" s="179"/>
      <c r="Y112" s="179"/>
      <c r="Z112" s="179"/>
      <c r="AA112" s="179"/>
      <c r="AB112" s="180"/>
      <c r="AC112" s="177"/>
      <c r="AD112" s="179"/>
      <c r="AE112" s="179"/>
      <c r="AF112" s="179"/>
      <c r="AG112" s="179"/>
      <c r="AH112" s="179"/>
      <c r="AI112" s="180"/>
      <c r="AJ112" s="177"/>
      <c r="AK112" s="179"/>
      <c r="AL112" s="179"/>
      <c r="AM112" s="179"/>
      <c r="AN112" s="179"/>
      <c r="AO112" s="179"/>
      <c r="AP112" s="180"/>
      <c r="AQ112" s="177"/>
      <c r="AR112" s="179"/>
      <c r="AS112" s="179"/>
      <c r="AT112" s="179"/>
      <c r="AU112" s="179"/>
      <c r="AV112" s="179"/>
      <c r="AW112" s="180"/>
      <c r="AX112" s="42"/>
      <c r="AY112" s="42"/>
      <c r="AZ112" s="42"/>
      <c r="BA112" s="230"/>
      <c r="BB112" s="231"/>
      <c r="BC112" s="231"/>
      <c r="BD112" s="231"/>
      <c r="BE112" s="232"/>
      <c r="BF112" s="42"/>
      <c r="BG112" s="42"/>
      <c r="BH112" s="42"/>
      <c r="BI112" s="230"/>
      <c r="BJ112" s="231"/>
      <c r="BK112" s="231"/>
      <c r="BL112" s="231"/>
      <c r="BM112" s="232"/>
      <c r="BN112" s="42"/>
      <c r="BO112" s="3"/>
      <c r="BP112" s="3"/>
      <c r="BQ112" s="4"/>
      <c r="BR112" s="2"/>
      <c r="BS112" s="5"/>
      <c r="BT112" s="5"/>
      <c r="BU112" s="6"/>
      <c r="BV112" s="6"/>
      <c r="BW112" s="6"/>
      <c r="BX112" s="6"/>
      <c r="BY112" s="6"/>
      <c r="BZ112" s="6"/>
      <c r="CA112" s="6"/>
    </row>
    <row r="113" spans="1:79" ht="12" thickBot="1">
      <c r="A113" s="178"/>
      <c r="B113" s="180"/>
      <c r="C113" s="180"/>
      <c r="D113" s="180"/>
      <c r="E113" s="180"/>
      <c r="F113" s="180"/>
      <c r="G113" s="180"/>
      <c r="H113" s="178"/>
      <c r="I113" s="180"/>
      <c r="J113" s="180"/>
      <c r="K113" s="180"/>
      <c r="L113" s="180"/>
      <c r="M113" s="180"/>
      <c r="N113" s="180"/>
      <c r="O113" s="178"/>
      <c r="P113" s="180"/>
      <c r="Q113" s="180"/>
      <c r="R113" s="180"/>
      <c r="S113" s="180"/>
      <c r="T113" s="180"/>
      <c r="U113" s="180"/>
      <c r="V113" s="178"/>
      <c r="W113" s="180"/>
      <c r="X113" s="180"/>
      <c r="Y113" s="180"/>
      <c r="Z113" s="180"/>
      <c r="AA113" s="180"/>
      <c r="AB113" s="180"/>
      <c r="AC113" s="178"/>
      <c r="AD113" s="180"/>
      <c r="AE113" s="180"/>
      <c r="AF113" s="180"/>
      <c r="AG113" s="180"/>
      <c r="AH113" s="180"/>
      <c r="AI113" s="180"/>
      <c r="AJ113" s="178"/>
      <c r="AK113" s="180"/>
      <c r="AL113" s="180"/>
      <c r="AM113" s="180"/>
      <c r="AN113" s="180"/>
      <c r="AO113" s="180"/>
      <c r="AP113" s="180"/>
      <c r="AQ113" s="178"/>
      <c r="AR113" s="180"/>
      <c r="AS113" s="180"/>
      <c r="AT113" s="180"/>
      <c r="AU113" s="180"/>
      <c r="AV113" s="180"/>
      <c r="AW113" s="180"/>
      <c r="AX113" s="42"/>
      <c r="AY113" s="42"/>
      <c r="AZ113" s="42"/>
      <c r="BA113" s="233"/>
      <c r="BB113" s="234"/>
      <c r="BC113" s="234"/>
      <c r="BD113" s="234"/>
      <c r="BE113" s="235"/>
      <c r="BF113" s="42"/>
      <c r="BG113" s="42"/>
      <c r="BH113" s="42"/>
      <c r="BI113" s="233"/>
      <c r="BJ113" s="234"/>
      <c r="BK113" s="234"/>
      <c r="BL113" s="234"/>
      <c r="BM113" s="235"/>
      <c r="BN113" s="42"/>
      <c r="BO113" s="3"/>
      <c r="BP113" s="3"/>
      <c r="BQ113" s="4"/>
      <c r="BR113" s="2"/>
      <c r="BS113" s="5"/>
      <c r="BT113" s="5"/>
      <c r="BU113" s="6"/>
      <c r="BV113" s="6"/>
      <c r="BW113" s="6"/>
      <c r="BX113" s="6"/>
      <c r="BY113" s="6"/>
      <c r="BZ113" s="6"/>
      <c r="CA113" s="6"/>
    </row>
    <row r="114" spans="1:79" s="37" customFormat="1">
      <c r="A114" s="181" t="s">
        <v>163</v>
      </c>
      <c r="B114" s="182"/>
      <c r="C114" s="182"/>
      <c r="D114" s="182"/>
      <c r="E114" s="182"/>
      <c r="F114" s="183"/>
      <c r="G114" s="181" t="s">
        <v>164</v>
      </c>
      <c r="H114" s="182"/>
      <c r="I114" s="182"/>
      <c r="J114" s="182"/>
      <c r="K114" s="182"/>
      <c r="L114" s="183"/>
      <c r="M114" s="181" t="s">
        <v>165</v>
      </c>
      <c r="N114" s="182"/>
      <c r="O114" s="182"/>
      <c r="P114" s="182"/>
      <c r="Q114" s="182"/>
      <c r="R114" s="183"/>
      <c r="S114" s="181" t="s">
        <v>166</v>
      </c>
      <c r="T114" s="182"/>
      <c r="U114" s="182"/>
      <c r="V114" s="182"/>
      <c r="W114" s="182"/>
      <c r="X114" s="183"/>
      <c r="Y114" s="181" t="s">
        <v>167</v>
      </c>
      <c r="Z114" s="182"/>
      <c r="AA114" s="182"/>
      <c r="AB114" s="182"/>
      <c r="AC114" s="182"/>
      <c r="AD114" s="183"/>
      <c r="AE114" s="181" t="s">
        <v>168</v>
      </c>
      <c r="AF114" s="182"/>
      <c r="AG114" s="182"/>
      <c r="AH114" s="182"/>
      <c r="AI114" s="182"/>
      <c r="AJ114" s="183"/>
      <c r="AK114" s="181" t="s">
        <v>169</v>
      </c>
      <c r="AL114" s="182"/>
      <c r="AM114" s="182"/>
      <c r="AN114" s="182"/>
      <c r="AO114" s="182"/>
      <c r="AP114" s="183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3"/>
      <c r="BP114" s="3"/>
      <c r="BQ114" s="4"/>
      <c r="BR114" s="2"/>
      <c r="BS114" s="5"/>
      <c r="BT114" s="5"/>
      <c r="BU114" s="6"/>
      <c r="BV114" s="6"/>
      <c r="BW114" s="6"/>
      <c r="BX114" s="6"/>
      <c r="BY114" s="6"/>
      <c r="BZ114" s="6"/>
      <c r="CA114" s="6"/>
    </row>
    <row r="115" spans="1:79" s="37" customFormat="1">
      <c r="A115" s="184"/>
      <c r="B115" s="185"/>
      <c r="C115" s="185"/>
      <c r="D115" s="185"/>
      <c r="E115" s="185"/>
      <c r="F115" s="186"/>
      <c r="G115" s="184"/>
      <c r="H115" s="185"/>
      <c r="I115" s="185"/>
      <c r="J115" s="185"/>
      <c r="K115" s="185"/>
      <c r="L115" s="186"/>
      <c r="M115" s="184"/>
      <c r="N115" s="185"/>
      <c r="O115" s="185"/>
      <c r="P115" s="185"/>
      <c r="Q115" s="185"/>
      <c r="R115" s="186"/>
      <c r="S115" s="184"/>
      <c r="T115" s="185"/>
      <c r="U115" s="185"/>
      <c r="V115" s="185"/>
      <c r="W115" s="185"/>
      <c r="X115" s="186"/>
      <c r="Y115" s="184"/>
      <c r="Z115" s="185"/>
      <c r="AA115" s="185"/>
      <c r="AB115" s="185"/>
      <c r="AC115" s="185"/>
      <c r="AD115" s="186"/>
      <c r="AE115" s="184"/>
      <c r="AF115" s="185"/>
      <c r="AG115" s="185"/>
      <c r="AH115" s="185"/>
      <c r="AI115" s="185"/>
      <c r="AJ115" s="186"/>
      <c r="AK115" s="184"/>
      <c r="AL115" s="185"/>
      <c r="AM115" s="185"/>
      <c r="AN115" s="185"/>
      <c r="AO115" s="185"/>
      <c r="AP115" s="186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3"/>
      <c r="BP115" s="3"/>
      <c r="BQ115" s="4"/>
      <c r="BR115" s="2"/>
      <c r="BS115" s="5"/>
      <c r="BT115" s="5"/>
      <c r="BU115" s="6"/>
      <c r="BV115" s="6"/>
      <c r="BW115" s="6"/>
      <c r="BX115" s="6"/>
      <c r="BY115" s="6"/>
      <c r="BZ115" s="6"/>
      <c r="CA115" s="6"/>
    </row>
    <row r="116" spans="1:79" s="37" customFormat="1">
      <c r="A116" s="184"/>
      <c r="B116" s="185"/>
      <c r="C116" s="185"/>
      <c r="D116" s="185"/>
      <c r="E116" s="185"/>
      <c r="F116" s="186"/>
      <c r="G116" s="184"/>
      <c r="H116" s="185"/>
      <c r="I116" s="185"/>
      <c r="J116" s="185"/>
      <c r="K116" s="185"/>
      <c r="L116" s="186"/>
      <c r="M116" s="184"/>
      <c r="N116" s="185"/>
      <c r="O116" s="185"/>
      <c r="P116" s="185"/>
      <c r="Q116" s="185"/>
      <c r="R116" s="186"/>
      <c r="S116" s="184"/>
      <c r="T116" s="185"/>
      <c r="U116" s="185"/>
      <c r="V116" s="185"/>
      <c r="W116" s="185"/>
      <c r="X116" s="186"/>
      <c r="Y116" s="184"/>
      <c r="Z116" s="185"/>
      <c r="AA116" s="185"/>
      <c r="AB116" s="185"/>
      <c r="AC116" s="185"/>
      <c r="AD116" s="186"/>
      <c r="AE116" s="184"/>
      <c r="AF116" s="185"/>
      <c r="AG116" s="185"/>
      <c r="AH116" s="185"/>
      <c r="AI116" s="185"/>
      <c r="AJ116" s="186"/>
      <c r="AK116" s="184"/>
      <c r="AL116" s="185"/>
      <c r="AM116" s="185"/>
      <c r="AN116" s="185"/>
      <c r="AO116" s="185"/>
      <c r="AP116" s="186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3"/>
      <c r="BP116" s="3"/>
      <c r="BQ116" s="4"/>
      <c r="BR116" s="2"/>
      <c r="BS116" s="5"/>
      <c r="BT116" s="5"/>
      <c r="BU116" s="6"/>
      <c r="BV116" s="6"/>
      <c r="BW116" s="6"/>
      <c r="BX116" s="6"/>
      <c r="BY116" s="6"/>
      <c r="BZ116" s="6"/>
      <c r="CA116" s="6"/>
    </row>
    <row r="117" spans="1:79" s="37" customFormat="1">
      <c r="A117" s="184"/>
      <c r="B117" s="185"/>
      <c r="C117" s="185"/>
      <c r="D117" s="185"/>
      <c r="E117" s="185"/>
      <c r="F117" s="186"/>
      <c r="G117" s="184"/>
      <c r="H117" s="185"/>
      <c r="I117" s="185"/>
      <c r="J117" s="185"/>
      <c r="K117" s="185"/>
      <c r="L117" s="186"/>
      <c r="M117" s="184"/>
      <c r="N117" s="185"/>
      <c r="O117" s="185"/>
      <c r="P117" s="185"/>
      <c r="Q117" s="185"/>
      <c r="R117" s="186"/>
      <c r="S117" s="184"/>
      <c r="T117" s="185"/>
      <c r="U117" s="185"/>
      <c r="V117" s="185"/>
      <c r="W117" s="185"/>
      <c r="X117" s="186"/>
      <c r="Y117" s="184"/>
      <c r="Z117" s="185"/>
      <c r="AA117" s="185"/>
      <c r="AB117" s="185"/>
      <c r="AC117" s="185"/>
      <c r="AD117" s="186"/>
      <c r="AE117" s="184"/>
      <c r="AF117" s="185"/>
      <c r="AG117" s="185"/>
      <c r="AH117" s="185"/>
      <c r="AI117" s="185"/>
      <c r="AJ117" s="186"/>
      <c r="AK117" s="184"/>
      <c r="AL117" s="185"/>
      <c r="AM117" s="185"/>
      <c r="AN117" s="185"/>
      <c r="AO117" s="185"/>
      <c r="AP117" s="186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3"/>
      <c r="BP117" s="3"/>
      <c r="BQ117" s="4"/>
      <c r="BR117" s="2"/>
      <c r="BS117" s="5"/>
      <c r="BT117" s="5"/>
      <c r="BU117" s="6"/>
      <c r="BV117" s="6"/>
      <c r="BW117" s="6"/>
      <c r="BX117" s="6"/>
      <c r="BY117" s="6"/>
      <c r="BZ117" s="6"/>
      <c r="CA117" s="6"/>
    </row>
    <row r="118" spans="1:79" s="37" customFormat="1">
      <c r="A118" s="184"/>
      <c r="B118" s="185"/>
      <c r="C118" s="185"/>
      <c r="D118" s="185"/>
      <c r="E118" s="185"/>
      <c r="F118" s="186"/>
      <c r="G118" s="184"/>
      <c r="H118" s="185"/>
      <c r="I118" s="185"/>
      <c r="J118" s="185"/>
      <c r="K118" s="185"/>
      <c r="L118" s="186"/>
      <c r="M118" s="184"/>
      <c r="N118" s="185"/>
      <c r="O118" s="185"/>
      <c r="P118" s="185"/>
      <c r="Q118" s="185"/>
      <c r="R118" s="186"/>
      <c r="S118" s="184"/>
      <c r="T118" s="185"/>
      <c r="U118" s="185"/>
      <c r="V118" s="185"/>
      <c r="W118" s="185"/>
      <c r="X118" s="186"/>
      <c r="Y118" s="184"/>
      <c r="Z118" s="185"/>
      <c r="AA118" s="185"/>
      <c r="AB118" s="185"/>
      <c r="AC118" s="185"/>
      <c r="AD118" s="186"/>
      <c r="AE118" s="184"/>
      <c r="AF118" s="185"/>
      <c r="AG118" s="185"/>
      <c r="AH118" s="185"/>
      <c r="AI118" s="185"/>
      <c r="AJ118" s="186"/>
      <c r="AK118" s="184"/>
      <c r="AL118" s="185"/>
      <c r="AM118" s="185"/>
      <c r="AN118" s="185"/>
      <c r="AO118" s="185"/>
      <c r="AP118" s="186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3"/>
      <c r="BP118" s="3"/>
      <c r="BQ118" s="4"/>
      <c r="BR118" s="2"/>
      <c r="BS118" s="5"/>
      <c r="BT118" s="5"/>
      <c r="BU118" s="6"/>
      <c r="BV118" s="6"/>
      <c r="BW118" s="6"/>
      <c r="BX118" s="6"/>
      <c r="BY118" s="6"/>
      <c r="BZ118" s="6"/>
      <c r="CA118" s="6"/>
    </row>
    <row r="119" spans="1:79" s="37" customFormat="1">
      <c r="A119" s="184"/>
      <c r="B119" s="185"/>
      <c r="C119" s="185"/>
      <c r="D119" s="185"/>
      <c r="E119" s="185"/>
      <c r="F119" s="186"/>
      <c r="G119" s="184"/>
      <c r="H119" s="185"/>
      <c r="I119" s="185"/>
      <c r="J119" s="185"/>
      <c r="K119" s="185"/>
      <c r="L119" s="186"/>
      <c r="M119" s="184"/>
      <c r="N119" s="185"/>
      <c r="O119" s="185"/>
      <c r="P119" s="185"/>
      <c r="Q119" s="185"/>
      <c r="R119" s="186"/>
      <c r="S119" s="184"/>
      <c r="T119" s="185"/>
      <c r="U119" s="185"/>
      <c r="V119" s="185"/>
      <c r="W119" s="185"/>
      <c r="X119" s="186"/>
      <c r="Y119" s="184"/>
      <c r="Z119" s="185"/>
      <c r="AA119" s="185"/>
      <c r="AB119" s="185"/>
      <c r="AC119" s="185"/>
      <c r="AD119" s="186"/>
      <c r="AE119" s="184"/>
      <c r="AF119" s="185"/>
      <c r="AG119" s="185"/>
      <c r="AH119" s="185"/>
      <c r="AI119" s="185"/>
      <c r="AJ119" s="186"/>
      <c r="AK119" s="184"/>
      <c r="AL119" s="185"/>
      <c r="AM119" s="185"/>
      <c r="AN119" s="185"/>
      <c r="AO119" s="185"/>
      <c r="AP119" s="186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3"/>
      <c r="BP119" s="3"/>
      <c r="BQ119" s="4"/>
      <c r="BR119" s="2"/>
      <c r="BS119" s="5"/>
      <c r="BT119" s="5"/>
      <c r="BU119" s="6"/>
      <c r="BV119" s="6"/>
      <c r="BW119" s="6"/>
      <c r="BX119" s="6"/>
      <c r="BY119" s="6"/>
      <c r="BZ119" s="6"/>
      <c r="CA119" s="6"/>
    </row>
    <row r="120" spans="1:79" s="37" customFormat="1" ht="12" thickBot="1">
      <c r="A120" s="187"/>
      <c r="B120" s="188"/>
      <c r="C120" s="188"/>
      <c r="D120" s="188"/>
      <c r="E120" s="188"/>
      <c r="F120" s="189"/>
      <c r="G120" s="187"/>
      <c r="H120" s="188"/>
      <c r="I120" s="188"/>
      <c r="J120" s="188"/>
      <c r="K120" s="188"/>
      <c r="L120" s="189"/>
      <c r="M120" s="187"/>
      <c r="N120" s="188"/>
      <c r="O120" s="188"/>
      <c r="P120" s="188"/>
      <c r="Q120" s="188"/>
      <c r="R120" s="189"/>
      <c r="S120" s="187"/>
      <c r="T120" s="188"/>
      <c r="U120" s="188"/>
      <c r="V120" s="188"/>
      <c r="W120" s="188"/>
      <c r="X120" s="189"/>
      <c r="Y120" s="187"/>
      <c r="Z120" s="188"/>
      <c r="AA120" s="188"/>
      <c r="AB120" s="188"/>
      <c r="AC120" s="188"/>
      <c r="AD120" s="189"/>
      <c r="AE120" s="187"/>
      <c r="AF120" s="188"/>
      <c r="AG120" s="188"/>
      <c r="AH120" s="188"/>
      <c r="AI120" s="188"/>
      <c r="AJ120" s="189"/>
      <c r="AK120" s="187"/>
      <c r="AL120" s="188"/>
      <c r="AM120" s="188"/>
      <c r="AN120" s="188"/>
      <c r="AO120" s="188"/>
      <c r="AP120" s="189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3"/>
      <c r="BP120" s="3"/>
      <c r="BQ120" s="4"/>
      <c r="BR120" s="2"/>
      <c r="BS120" s="5"/>
      <c r="BT120" s="5"/>
      <c r="BU120" s="6"/>
      <c r="BV120" s="6"/>
      <c r="BW120" s="6"/>
      <c r="BX120" s="6"/>
      <c r="BY120" s="6"/>
      <c r="BZ120" s="6"/>
      <c r="CA120" s="6"/>
    </row>
    <row r="121" spans="1:79" s="37" customFormat="1" ht="12" thickBot="1">
      <c r="A121" s="227" t="s">
        <v>170</v>
      </c>
      <c r="B121" s="337"/>
      <c r="C121" s="337"/>
      <c r="D121" s="337"/>
      <c r="E121" s="337"/>
      <c r="F121" s="337"/>
      <c r="G121" s="338"/>
      <c r="H121" s="227" t="s">
        <v>171</v>
      </c>
      <c r="I121" s="337"/>
      <c r="J121" s="337"/>
      <c r="K121" s="337"/>
      <c r="L121" s="337"/>
      <c r="M121" s="337"/>
      <c r="N121" s="338"/>
      <c r="O121" s="227" t="s">
        <v>172</v>
      </c>
      <c r="P121" s="337"/>
      <c r="Q121" s="337"/>
      <c r="R121" s="337"/>
      <c r="S121" s="337"/>
      <c r="T121" s="337"/>
      <c r="U121" s="338"/>
      <c r="V121" s="227" t="s">
        <v>173</v>
      </c>
      <c r="W121" s="337"/>
      <c r="X121" s="337"/>
      <c r="Y121" s="337"/>
      <c r="Z121" s="337"/>
      <c r="AA121" s="337"/>
      <c r="AB121" s="338"/>
      <c r="AC121" s="227" t="s">
        <v>174</v>
      </c>
      <c r="AD121" s="337"/>
      <c r="AE121" s="337"/>
      <c r="AF121" s="337"/>
      <c r="AG121" s="337"/>
      <c r="AH121" s="337"/>
      <c r="AI121" s="338"/>
      <c r="AJ121" s="227" t="s">
        <v>175</v>
      </c>
      <c r="AK121" s="337"/>
      <c r="AL121" s="337"/>
      <c r="AM121" s="337"/>
      <c r="AN121" s="337"/>
      <c r="AO121" s="337"/>
      <c r="AP121" s="338"/>
      <c r="AQ121" s="227" t="s">
        <v>176</v>
      </c>
      <c r="AR121" s="337"/>
      <c r="AS121" s="337"/>
      <c r="AT121" s="337"/>
      <c r="AU121" s="337"/>
      <c r="AV121" s="337"/>
      <c r="AW121" s="338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3"/>
      <c r="BP121" s="3"/>
      <c r="BQ121" s="4"/>
      <c r="BR121" s="2"/>
      <c r="BS121" s="5"/>
      <c r="BT121" s="5"/>
      <c r="BU121" s="6"/>
      <c r="BV121" s="6"/>
      <c r="BW121" s="6"/>
      <c r="BX121" s="6"/>
      <c r="BY121" s="6"/>
      <c r="BZ121" s="6"/>
      <c r="CA121" s="6"/>
    </row>
    <row r="122" spans="1:79" s="37" customFormat="1" ht="12" thickBot="1">
      <c r="A122" s="337"/>
      <c r="B122" s="339"/>
      <c r="C122" s="339"/>
      <c r="D122" s="339"/>
      <c r="E122" s="339"/>
      <c r="F122" s="339"/>
      <c r="G122" s="340"/>
      <c r="H122" s="337"/>
      <c r="I122" s="339"/>
      <c r="J122" s="339"/>
      <c r="K122" s="339"/>
      <c r="L122" s="339"/>
      <c r="M122" s="339"/>
      <c r="N122" s="340"/>
      <c r="O122" s="337"/>
      <c r="P122" s="339"/>
      <c r="Q122" s="339"/>
      <c r="R122" s="339"/>
      <c r="S122" s="339"/>
      <c r="T122" s="339"/>
      <c r="U122" s="340"/>
      <c r="V122" s="337"/>
      <c r="W122" s="339"/>
      <c r="X122" s="339"/>
      <c r="Y122" s="339"/>
      <c r="Z122" s="339"/>
      <c r="AA122" s="339"/>
      <c r="AB122" s="340"/>
      <c r="AC122" s="337"/>
      <c r="AD122" s="339"/>
      <c r="AE122" s="339"/>
      <c r="AF122" s="339"/>
      <c r="AG122" s="339"/>
      <c r="AH122" s="339"/>
      <c r="AI122" s="340"/>
      <c r="AJ122" s="337"/>
      <c r="AK122" s="339"/>
      <c r="AL122" s="339"/>
      <c r="AM122" s="339"/>
      <c r="AN122" s="339"/>
      <c r="AO122" s="339"/>
      <c r="AP122" s="340"/>
      <c r="AQ122" s="337"/>
      <c r="AR122" s="339"/>
      <c r="AS122" s="339"/>
      <c r="AT122" s="339"/>
      <c r="AU122" s="339"/>
      <c r="AV122" s="339"/>
      <c r="AW122" s="340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3"/>
      <c r="BP122" s="3"/>
      <c r="BQ122" s="4"/>
      <c r="BR122" s="2"/>
      <c r="BS122" s="5"/>
      <c r="BT122" s="5"/>
      <c r="BU122" s="6"/>
      <c r="BV122" s="6"/>
      <c r="BW122" s="6"/>
      <c r="BX122" s="6"/>
      <c r="BY122" s="6"/>
      <c r="BZ122" s="6"/>
      <c r="CA122" s="6"/>
    </row>
    <row r="123" spans="1:79" s="37" customFormat="1" ht="12" thickBot="1">
      <c r="A123" s="337"/>
      <c r="B123" s="339"/>
      <c r="C123" s="339"/>
      <c r="D123" s="339"/>
      <c r="E123" s="339"/>
      <c r="F123" s="339"/>
      <c r="G123" s="340"/>
      <c r="H123" s="337"/>
      <c r="I123" s="339"/>
      <c r="J123" s="339"/>
      <c r="K123" s="339"/>
      <c r="L123" s="339"/>
      <c r="M123" s="339"/>
      <c r="N123" s="340"/>
      <c r="O123" s="337"/>
      <c r="P123" s="339"/>
      <c r="Q123" s="339"/>
      <c r="R123" s="339"/>
      <c r="S123" s="339"/>
      <c r="T123" s="339"/>
      <c r="U123" s="340"/>
      <c r="V123" s="337"/>
      <c r="W123" s="339"/>
      <c r="X123" s="339"/>
      <c r="Y123" s="339"/>
      <c r="Z123" s="339"/>
      <c r="AA123" s="339"/>
      <c r="AB123" s="340"/>
      <c r="AC123" s="337"/>
      <c r="AD123" s="339"/>
      <c r="AE123" s="339"/>
      <c r="AF123" s="339"/>
      <c r="AG123" s="339"/>
      <c r="AH123" s="339"/>
      <c r="AI123" s="340"/>
      <c r="AJ123" s="337"/>
      <c r="AK123" s="339"/>
      <c r="AL123" s="339"/>
      <c r="AM123" s="339"/>
      <c r="AN123" s="339"/>
      <c r="AO123" s="339"/>
      <c r="AP123" s="340"/>
      <c r="AQ123" s="337"/>
      <c r="AR123" s="339"/>
      <c r="AS123" s="339"/>
      <c r="AT123" s="339"/>
      <c r="AU123" s="339"/>
      <c r="AV123" s="339"/>
      <c r="AW123" s="340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3"/>
      <c r="BP123" s="3"/>
      <c r="BQ123" s="4"/>
      <c r="BR123" s="2"/>
      <c r="BS123" s="5"/>
      <c r="BT123" s="5"/>
      <c r="BU123" s="6"/>
      <c r="BV123" s="6"/>
      <c r="BW123" s="6"/>
      <c r="BX123" s="6"/>
      <c r="BY123" s="6"/>
      <c r="BZ123" s="6"/>
      <c r="CA123" s="6"/>
    </row>
    <row r="124" spans="1:79" s="37" customFormat="1" ht="12" thickBot="1">
      <c r="A124" s="337"/>
      <c r="B124" s="339"/>
      <c r="C124" s="339"/>
      <c r="D124" s="339"/>
      <c r="E124" s="339"/>
      <c r="F124" s="339"/>
      <c r="G124" s="340"/>
      <c r="H124" s="337"/>
      <c r="I124" s="339"/>
      <c r="J124" s="339"/>
      <c r="K124" s="339"/>
      <c r="L124" s="339"/>
      <c r="M124" s="339"/>
      <c r="N124" s="340"/>
      <c r="O124" s="337"/>
      <c r="P124" s="339"/>
      <c r="Q124" s="339"/>
      <c r="R124" s="339"/>
      <c r="S124" s="339"/>
      <c r="T124" s="339"/>
      <c r="U124" s="340"/>
      <c r="V124" s="337"/>
      <c r="W124" s="339"/>
      <c r="X124" s="339"/>
      <c r="Y124" s="339"/>
      <c r="Z124" s="339"/>
      <c r="AA124" s="339"/>
      <c r="AB124" s="340"/>
      <c r="AC124" s="337"/>
      <c r="AD124" s="339"/>
      <c r="AE124" s="339"/>
      <c r="AF124" s="339"/>
      <c r="AG124" s="339"/>
      <c r="AH124" s="339"/>
      <c r="AI124" s="340"/>
      <c r="AJ124" s="337"/>
      <c r="AK124" s="339"/>
      <c r="AL124" s="339"/>
      <c r="AM124" s="339"/>
      <c r="AN124" s="339"/>
      <c r="AO124" s="339"/>
      <c r="AP124" s="340"/>
      <c r="AQ124" s="337"/>
      <c r="AR124" s="339"/>
      <c r="AS124" s="339"/>
      <c r="AT124" s="339"/>
      <c r="AU124" s="339"/>
      <c r="AV124" s="339"/>
      <c r="AW124" s="340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3"/>
      <c r="BP124" s="3"/>
      <c r="BQ124" s="4"/>
      <c r="BR124" s="2"/>
      <c r="BS124" s="5"/>
      <c r="BT124" s="5"/>
      <c r="BU124" s="6"/>
      <c r="BV124" s="6"/>
      <c r="BW124" s="6"/>
      <c r="BX124" s="6"/>
      <c r="BY124" s="6"/>
      <c r="BZ124" s="6"/>
      <c r="CA124" s="6"/>
    </row>
    <row r="125" spans="1:79" s="37" customFormat="1" ht="12" thickBot="1">
      <c r="A125" s="337"/>
      <c r="B125" s="339"/>
      <c r="C125" s="339"/>
      <c r="D125" s="339"/>
      <c r="E125" s="339"/>
      <c r="F125" s="339"/>
      <c r="G125" s="340"/>
      <c r="H125" s="337"/>
      <c r="I125" s="339"/>
      <c r="J125" s="339"/>
      <c r="K125" s="339"/>
      <c r="L125" s="339"/>
      <c r="M125" s="339"/>
      <c r="N125" s="340"/>
      <c r="O125" s="337"/>
      <c r="P125" s="339"/>
      <c r="Q125" s="339"/>
      <c r="R125" s="339"/>
      <c r="S125" s="339"/>
      <c r="T125" s="339"/>
      <c r="U125" s="340"/>
      <c r="V125" s="337"/>
      <c r="W125" s="339"/>
      <c r="X125" s="339"/>
      <c r="Y125" s="339"/>
      <c r="Z125" s="339"/>
      <c r="AA125" s="339"/>
      <c r="AB125" s="340"/>
      <c r="AC125" s="337"/>
      <c r="AD125" s="339"/>
      <c r="AE125" s="339"/>
      <c r="AF125" s="339"/>
      <c r="AG125" s="339"/>
      <c r="AH125" s="339"/>
      <c r="AI125" s="340"/>
      <c r="AJ125" s="337"/>
      <c r="AK125" s="339"/>
      <c r="AL125" s="339"/>
      <c r="AM125" s="339"/>
      <c r="AN125" s="339"/>
      <c r="AO125" s="339"/>
      <c r="AP125" s="340"/>
      <c r="AQ125" s="337"/>
      <c r="AR125" s="339"/>
      <c r="AS125" s="339"/>
      <c r="AT125" s="339"/>
      <c r="AU125" s="339"/>
      <c r="AV125" s="339"/>
      <c r="AW125" s="340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3"/>
      <c r="BP125" s="3"/>
      <c r="BQ125" s="4"/>
      <c r="BR125" s="2"/>
      <c r="BS125" s="5"/>
      <c r="BT125" s="5"/>
      <c r="BU125" s="6"/>
      <c r="BV125" s="6"/>
      <c r="BW125" s="6"/>
      <c r="BX125" s="6"/>
      <c r="BY125" s="6"/>
      <c r="BZ125" s="6"/>
      <c r="CA125" s="6"/>
    </row>
    <row r="126" spans="1:79" s="37" customFormat="1" ht="12" thickBot="1">
      <c r="A126" s="338"/>
      <c r="B126" s="340"/>
      <c r="C126" s="340"/>
      <c r="D126" s="340"/>
      <c r="E126" s="340"/>
      <c r="F126" s="340"/>
      <c r="G126" s="340"/>
      <c r="H126" s="338"/>
      <c r="I126" s="340"/>
      <c r="J126" s="340"/>
      <c r="K126" s="340"/>
      <c r="L126" s="340"/>
      <c r="M126" s="340"/>
      <c r="N126" s="340"/>
      <c r="O126" s="338"/>
      <c r="P126" s="340"/>
      <c r="Q126" s="340"/>
      <c r="R126" s="340"/>
      <c r="S126" s="340"/>
      <c r="T126" s="340"/>
      <c r="U126" s="340"/>
      <c r="V126" s="338"/>
      <c r="W126" s="340"/>
      <c r="X126" s="340"/>
      <c r="Y126" s="340"/>
      <c r="Z126" s="340"/>
      <c r="AA126" s="340"/>
      <c r="AB126" s="340"/>
      <c r="AC126" s="338"/>
      <c r="AD126" s="340"/>
      <c r="AE126" s="340"/>
      <c r="AF126" s="340"/>
      <c r="AG126" s="340"/>
      <c r="AH126" s="340"/>
      <c r="AI126" s="340"/>
      <c r="AJ126" s="338"/>
      <c r="AK126" s="340"/>
      <c r="AL126" s="340"/>
      <c r="AM126" s="340"/>
      <c r="AN126" s="340"/>
      <c r="AO126" s="340"/>
      <c r="AP126" s="340"/>
      <c r="AQ126" s="338"/>
      <c r="AR126" s="340"/>
      <c r="AS126" s="340"/>
      <c r="AT126" s="340"/>
      <c r="AU126" s="340"/>
      <c r="AV126" s="340"/>
      <c r="AW126" s="340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3"/>
      <c r="BP126" s="3"/>
      <c r="BQ126" s="4"/>
      <c r="BR126" s="2"/>
      <c r="BS126" s="5"/>
      <c r="BT126" s="5"/>
      <c r="BU126" s="6"/>
      <c r="BV126" s="6"/>
      <c r="BW126" s="6"/>
      <c r="BX126" s="6"/>
      <c r="BY126" s="6"/>
      <c r="BZ126" s="6"/>
      <c r="CA126" s="6"/>
    </row>
    <row r="127" spans="1:79">
      <c r="A127" s="276" t="s">
        <v>170</v>
      </c>
      <c r="B127" s="277"/>
      <c r="C127" s="277"/>
      <c r="D127" s="277"/>
      <c r="E127" s="277"/>
      <c r="F127" s="278"/>
      <c r="G127" s="276" t="s">
        <v>171</v>
      </c>
      <c r="H127" s="277"/>
      <c r="I127" s="277"/>
      <c r="J127" s="277"/>
      <c r="K127" s="277"/>
      <c r="L127" s="278"/>
      <c r="M127" s="276" t="s">
        <v>172</v>
      </c>
      <c r="N127" s="277"/>
      <c r="O127" s="277"/>
      <c r="P127" s="277"/>
      <c r="Q127" s="277"/>
      <c r="R127" s="278"/>
      <c r="S127" s="276" t="s">
        <v>173</v>
      </c>
      <c r="T127" s="277"/>
      <c r="U127" s="277"/>
      <c r="V127" s="277"/>
      <c r="W127" s="277"/>
      <c r="X127" s="278"/>
      <c r="Y127" s="276" t="s">
        <v>174</v>
      </c>
      <c r="Z127" s="277"/>
      <c r="AA127" s="277"/>
      <c r="AB127" s="277"/>
      <c r="AC127" s="277"/>
      <c r="AD127" s="278"/>
      <c r="AE127" s="276" t="s">
        <v>175</v>
      </c>
      <c r="AF127" s="277"/>
      <c r="AG127" s="277"/>
      <c r="AH127" s="277"/>
      <c r="AI127" s="277"/>
      <c r="AJ127" s="278"/>
      <c r="AK127" s="276" t="s">
        <v>176</v>
      </c>
      <c r="AL127" s="277"/>
      <c r="AM127" s="277"/>
      <c r="AN127" s="277"/>
      <c r="AO127" s="277"/>
      <c r="AP127" s="278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3"/>
      <c r="BP127" s="3"/>
      <c r="BQ127" s="4"/>
      <c r="BR127" s="2"/>
      <c r="BS127" s="5"/>
      <c r="BT127" s="5"/>
      <c r="BU127" s="6"/>
      <c r="BV127" s="6"/>
      <c r="BW127" s="6"/>
      <c r="BX127" s="6"/>
      <c r="BY127" s="6"/>
      <c r="BZ127" s="6"/>
      <c r="CA127" s="6"/>
    </row>
    <row r="128" spans="1:79">
      <c r="A128" s="279"/>
      <c r="B128" s="280"/>
      <c r="C128" s="280"/>
      <c r="D128" s="280"/>
      <c r="E128" s="280"/>
      <c r="F128" s="281"/>
      <c r="G128" s="279"/>
      <c r="H128" s="280"/>
      <c r="I128" s="280"/>
      <c r="J128" s="280"/>
      <c r="K128" s="280"/>
      <c r="L128" s="281"/>
      <c r="M128" s="279"/>
      <c r="N128" s="280"/>
      <c r="O128" s="280"/>
      <c r="P128" s="280"/>
      <c r="Q128" s="280"/>
      <c r="R128" s="281"/>
      <c r="S128" s="279"/>
      <c r="T128" s="280"/>
      <c r="U128" s="280"/>
      <c r="V128" s="280"/>
      <c r="W128" s="280"/>
      <c r="X128" s="281"/>
      <c r="Y128" s="279"/>
      <c r="Z128" s="280"/>
      <c r="AA128" s="280"/>
      <c r="AB128" s="280"/>
      <c r="AC128" s="280"/>
      <c r="AD128" s="281"/>
      <c r="AE128" s="279"/>
      <c r="AF128" s="280"/>
      <c r="AG128" s="280"/>
      <c r="AH128" s="280"/>
      <c r="AI128" s="280"/>
      <c r="AJ128" s="281"/>
      <c r="AK128" s="279"/>
      <c r="AL128" s="280"/>
      <c r="AM128" s="280"/>
      <c r="AN128" s="280"/>
      <c r="AO128" s="280"/>
      <c r="AP128" s="281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3"/>
      <c r="BP128" s="3"/>
      <c r="BQ128" s="4"/>
      <c r="BR128" s="2"/>
      <c r="BS128" s="5"/>
      <c r="BT128" s="5"/>
      <c r="BU128" s="6"/>
      <c r="BV128" s="6"/>
      <c r="BW128" s="6"/>
      <c r="BX128" s="6"/>
      <c r="BY128" s="6"/>
      <c r="BZ128" s="6"/>
      <c r="CA128" s="6"/>
    </row>
    <row r="129" spans="1:79">
      <c r="A129" s="279"/>
      <c r="B129" s="280"/>
      <c r="C129" s="280"/>
      <c r="D129" s="280"/>
      <c r="E129" s="280"/>
      <c r="F129" s="281"/>
      <c r="G129" s="279"/>
      <c r="H129" s="280"/>
      <c r="I129" s="280"/>
      <c r="J129" s="280"/>
      <c r="K129" s="280"/>
      <c r="L129" s="281"/>
      <c r="M129" s="279"/>
      <c r="N129" s="280"/>
      <c r="O129" s="280"/>
      <c r="P129" s="280"/>
      <c r="Q129" s="280"/>
      <c r="R129" s="281"/>
      <c r="S129" s="279"/>
      <c r="T129" s="280"/>
      <c r="U129" s="280"/>
      <c r="V129" s="280"/>
      <c r="W129" s="280"/>
      <c r="X129" s="281"/>
      <c r="Y129" s="279"/>
      <c r="Z129" s="280"/>
      <c r="AA129" s="280"/>
      <c r="AB129" s="280"/>
      <c r="AC129" s="280"/>
      <c r="AD129" s="281"/>
      <c r="AE129" s="279"/>
      <c r="AF129" s="280"/>
      <c r="AG129" s="280"/>
      <c r="AH129" s="280"/>
      <c r="AI129" s="280"/>
      <c r="AJ129" s="281"/>
      <c r="AK129" s="279"/>
      <c r="AL129" s="280"/>
      <c r="AM129" s="280"/>
      <c r="AN129" s="280"/>
      <c r="AO129" s="280"/>
      <c r="AP129" s="281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3"/>
      <c r="BP129" s="3"/>
      <c r="BQ129" s="4"/>
      <c r="BR129" s="2"/>
      <c r="BS129" s="5"/>
      <c r="BT129" s="5"/>
      <c r="BU129" s="6"/>
      <c r="BV129" s="6"/>
      <c r="BW129" s="6"/>
      <c r="BX129" s="6"/>
      <c r="BY129" s="6"/>
      <c r="BZ129" s="6"/>
      <c r="CA129" s="6"/>
    </row>
    <row r="130" spans="1:79" ht="12" customHeight="1">
      <c r="A130" s="279"/>
      <c r="B130" s="280"/>
      <c r="C130" s="280"/>
      <c r="D130" s="280"/>
      <c r="E130" s="280"/>
      <c r="F130" s="281"/>
      <c r="G130" s="279"/>
      <c r="H130" s="280"/>
      <c r="I130" s="280"/>
      <c r="J130" s="280"/>
      <c r="K130" s="280"/>
      <c r="L130" s="281"/>
      <c r="M130" s="279"/>
      <c r="N130" s="280"/>
      <c r="O130" s="280"/>
      <c r="P130" s="280"/>
      <c r="Q130" s="280"/>
      <c r="R130" s="281"/>
      <c r="S130" s="279"/>
      <c r="T130" s="280"/>
      <c r="U130" s="280"/>
      <c r="V130" s="280"/>
      <c r="W130" s="280"/>
      <c r="X130" s="281"/>
      <c r="Y130" s="279"/>
      <c r="Z130" s="280"/>
      <c r="AA130" s="280"/>
      <c r="AB130" s="280"/>
      <c r="AC130" s="280"/>
      <c r="AD130" s="281"/>
      <c r="AE130" s="279"/>
      <c r="AF130" s="280"/>
      <c r="AG130" s="280"/>
      <c r="AH130" s="280"/>
      <c r="AI130" s="280"/>
      <c r="AJ130" s="281"/>
      <c r="AK130" s="279"/>
      <c r="AL130" s="280"/>
      <c r="AM130" s="280"/>
      <c r="AN130" s="280"/>
      <c r="AO130" s="280"/>
      <c r="AP130" s="281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3"/>
      <c r="BP130" s="3"/>
      <c r="BQ130" s="4"/>
      <c r="BR130" s="2"/>
      <c r="BS130" s="5"/>
      <c r="BT130" s="5"/>
      <c r="BU130" s="6"/>
      <c r="BV130" s="6"/>
      <c r="BW130" s="6"/>
      <c r="BX130" s="6"/>
      <c r="BY130" s="6"/>
      <c r="BZ130" s="6"/>
      <c r="CA130" s="6"/>
    </row>
    <row r="131" spans="1:79" ht="12" thickBot="1">
      <c r="A131" s="279"/>
      <c r="B131" s="280"/>
      <c r="C131" s="280"/>
      <c r="D131" s="280"/>
      <c r="E131" s="280"/>
      <c r="F131" s="281"/>
      <c r="G131" s="279"/>
      <c r="H131" s="280"/>
      <c r="I131" s="280"/>
      <c r="J131" s="280"/>
      <c r="K131" s="280"/>
      <c r="L131" s="281"/>
      <c r="M131" s="279"/>
      <c r="N131" s="280"/>
      <c r="O131" s="280"/>
      <c r="P131" s="280"/>
      <c r="Q131" s="280"/>
      <c r="R131" s="281"/>
      <c r="S131" s="279"/>
      <c r="T131" s="280"/>
      <c r="U131" s="280"/>
      <c r="V131" s="280"/>
      <c r="W131" s="280"/>
      <c r="X131" s="281"/>
      <c r="Y131" s="279"/>
      <c r="Z131" s="280"/>
      <c r="AA131" s="280"/>
      <c r="AB131" s="280"/>
      <c r="AC131" s="280"/>
      <c r="AD131" s="281"/>
      <c r="AE131" s="279"/>
      <c r="AF131" s="280"/>
      <c r="AG131" s="280"/>
      <c r="AH131" s="280"/>
      <c r="AI131" s="280"/>
      <c r="AJ131" s="281"/>
      <c r="AK131" s="279"/>
      <c r="AL131" s="280"/>
      <c r="AM131" s="280"/>
      <c r="AN131" s="280"/>
      <c r="AO131" s="280"/>
      <c r="AP131" s="281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3"/>
      <c r="BP131" s="3"/>
      <c r="BQ131" s="4"/>
      <c r="BR131" s="2"/>
      <c r="BS131" s="5"/>
      <c r="BT131" s="5"/>
      <c r="BU131" s="6"/>
      <c r="BV131" s="6"/>
      <c r="BW131" s="6"/>
      <c r="BX131" s="6"/>
      <c r="BY131" s="6"/>
      <c r="BZ131" s="6"/>
      <c r="CA131" s="6"/>
    </row>
    <row r="132" spans="1:79" ht="12" thickBot="1">
      <c r="A132" s="279"/>
      <c r="B132" s="280"/>
      <c r="C132" s="280"/>
      <c r="D132" s="280"/>
      <c r="E132" s="280"/>
      <c r="F132" s="281"/>
      <c r="G132" s="279"/>
      <c r="H132" s="280"/>
      <c r="I132" s="280"/>
      <c r="J132" s="280"/>
      <c r="K132" s="280"/>
      <c r="L132" s="281"/>
      <c r="M132" s="279"/>
      <c r="N132" s="280"/>
      <c r="O132" s="280"/>
      <c r="P132" s="280"/>
      <c r="Q132" s="280"/>
      <c r="R132" s="281"/>
      <c r="S132" s="279"/>
      <c r="T132" s="280"/>
      <c r="U132" s="280"/>
      <c r="V132" s="280"/>
      <c r="W132" s="280"/>
      <c r="X132" s="281"/>
      <c r="Y132" s="279"/>
      <c r="Z132" s="280"/>
      <c r="AA132" s="280"/>
      <c r="AB132" s="280"/>
      <c r="AC132" s="280"/>
      <c r="AD132" s="281"/>
      <c r="AE132" s="279"/>
      <c r="AF132" s="280"/>
      <c r="AG132" s="280"/>
      <c r="AH132" s="280"/>
      <c r="AI132" s="280"/>
      <c r="AJ132" s="281"/>
      <c r="AK132" s="279"/>
      <c r="AL132" s="280"/>
      <c r="AM132" s="280"/>
      <c r="AN132" s="280"/>
      <c r="AO132" s="280"/>
      <c r="AP132" s="281"/>
      <c r="AQ132" s="222" t="s">
        <v>56</v>
      </c>
      <c r="AR132" s="222"/>
      <c r="AS132" s="222"/>
      <c r="AT132" s="223"/>
      <c r="AU132" s="222" t="s">
        <v>57</v>
      </c>
      <c r="AV132" s="222"/>
      <c r="AW132" s="222"/>
      <c r="AX132" s="223"/>
      <c r="AY132" s="222" t="s">
        <v>58</v>
      </c>
      <c r="AZ132" s="222"/>
      <c r="BA132" s="222"/>
      <c r="BB132" s="223"/>
      <c r="BC132" s="222" t="s">
        <v>59</v>
      </c>
      <c r="BD132" s="222"/>
      <c r="BE132" s="222"/>
      <c r="BF132" s="223"/>
      <c r="BG132" s="222" t="s">
        <v>60</v>
      </c>
      <c r="BH132" s="222"/>
      <c r="BI132" s="222"/>
      <c r="BJ132" s="223"/>
      <c r="BK132" s="272" t="s">
        <v>61</v>
      </c>
      <c r="BL132" s="272"/>
      <c r="BM132" s="272"/>
      <c r="BN132" s="273"/>
      <c r="BO132" s="272" t="s">
        <v>62</v>
      </c>
      <c r="BP132" s="272"/>
      <c r="BQ132" s="272"/>
      <c r="BR132" s="273"/>
      <c r="BS132" s="5"/>
      <c r="BT132" s="5"/>
      <c r="BU132" s="6"/>
      <c r="BV132" s="6"/>
      <c r="BW132" s="6"/>
      <c r="BX132" s="6"/>
      <c r="BY132" s="6"/>
      <c r="BZ132" s="6"/>
      <c r="CA132" s="6"/>
    </row>
    <row r="133" spans="1:79" ht="12" thickBot="1">
      <c r="A133" s="282"/>
      <c r="B133" s="283"/>
      <c r="C133" s="283"/>
      <c r="D133" s="283"/>
      <c r="E133" s="283"/>
      <c r="F133" s="284"/>
      <c r="G133" s="282"/>
      <c r="H133" s="283"/>
      <c r="I133" s="283"/>
      <c r="J133" s="283"/>
      <c r="K133" s="283"/>
      <c r="L133" s="284"/>
      <c r="M133" s="282"/>
      <c r="N133" s="283"/>
      <c r="O133" s="283"/>
      <c r="P133" s="283"/>
      <c r="Q133" s="283"/>
      <c r="R133" s="284"/>
      <c r="S133" s="282"/>
      <c r="T133" s="283"/>
      <c r="U133" s="283"/>
      <c r="V133" s="283"/>
      <c r="W133" s="283"/>
      <c r="X133" s="284"/>
      <c r="Y133" s="282"/>
      <c r="Z133" s="283"/>
      <c r="AA133" s="283"/>
      <c r="AB133" s="283"/>
      <c r="AC133" s="283"/>
      <c r="AD133" s="284"/>
      <c r="AE133" s="282"/>
      <c r="AF133" s="283"/>
      <c r="AG133" s="283"/>
      <c r="AH133" s="283"/>
      <c r="AI133" s="283"/>
      <c r="AJ133" s="284"/>
      <c r="AK133" s="282"/>
      <c r="AL133" s="283"/>
      <c r="AM133" s="283"/>
      <c r="AN133" s="283"/>
      <c r="AO133" s="283"/>
      <c r="AP133" s="284"/>
      <c r="AQ133" s="222"/>
      <c r="AR133" s="224"/>
      <c r="AS133" s="224"/>
      <c r="AT133" s="225"/>
      <c r="AU133" s="222"/>
      <c r="AV133" s="224"/>
      <c r="AW133" s="224"/>
      <c r="AX133" s="225"/>
      <c r="AY133" s="222"/>
      <c r="AZ133" s="224"/>
      <c r="BA133" s="224"/>
      <c r="BB133" s="225"/>
      <c r="BC133" s="222"/>
      <c r="BD133" s="224"/>
      <c r="BE133" s="224"/>
      <c r="BF133" s="225"/>
      <c r="BG133" s="222"/>
      <c r="BH133" s="224"/>
      <c r="BI133" s="224"/>
      <c r="BJ133" s="225"/>
      <c r="BK133" s="272"/>
      <c r="BL133" s="274"/>
      <c r="BM133" s="274"/>
      <c r="BN133" s="275"/>
      <c r="BO133" s="272"/>
      <c r="BP133" s="274"/>
      <c r="BQ133" s="274"/>
      <c r="BR133" s="275"/>
      <c r="BS133" s="5"/>
      <c r="BT133" s="5"/>
      <c r="BU133" s="6"/>
      <c r="BV133" s="6"/>
      <c r="BW133" s="6"/>
      <c r="BX133" s="6"/>
      <c r="BY133" s="6"/>
      <c r="BZ133" s="6"/>
      <c r="CA133" s="6"/>
    </row>
    <row r="134" spans="1:79" ht="12" thickBot="1">
      <c r="A134" s="129" t="s">
        <v>56</v>
      </c>
      <c r="B134" s="130"/>
      <c r="C134" s="130"/>
      <c r="D134" s="130"/>
      <c r="E134" s="130"/>
      <c r="F134" s="131"/>
      <c r="G134" s="129" t="s">
        <v>57</v>
      </c>
      <c r="H134" s="130"/>
      <c r="I134" s="130"/>
      <c r="J134" s="130"/>
      <c r="K134" s="130"/>
      <c r="L134" s="131"/>
      <c r="M134" s="129" t="s">
        <v>58</v>
      </c>
      <c r="N134" s="130"/>
      <c r="O134" s="130"/>
      <c r="P134" s="130"/>
      <c r="Q134" s="130"/>
      <c r="R134" s="131"/>
      <c r="S134" s="129" t="s">
        <v>59</v>
      </c>
      <c r="T134" s="130"/>
      <c r="U134" s="130"/>
      <c r="V134" s="130"/>
      <c r="W134" s="130"/>
      <c r="X134" s="131"/>
      <c r="Y134" s="129" t="s">
        <v>60</v>
      </c>
      <c r="Z134" s="130"/>
      <c r="AA134" s="130"/>
      <c r="AB134" s="130"/>
      <c r="AC134" s="130"/>
      <c r="AD134" s="131"/>
      <c r="AE134" s="263" t="s">
        <v>61</v>
      </c>
      <c r="AF134" s="264"/>
      <c r="AG134" s="264"/>
      <c r="AH134" s="264"/>
      <c r="AI134" s="264"/>
      <c r="AJ134" s="265"/>
      <c r="AK134" s="263" t="s">
        <v>62</v>
      </c>
      <c r="AL134" s="264"/>
      <c r="AM134" s="264"/>
      <c r="AN134" s="264"/>
      <c r="AO134" s="264"/>
      <c r="AP134" s="265"/>
      <c r="AQ134" s="222"/>
      <c r="AR134" s="224"/>
      <c r="AS134" s="224"/>
      <c r="AT134" s="225"/>
      <c r="AU134" s="222"/>
      <c r="AV134" s="224"/>
      <c r="AW134" s="224"/>
      <c r="AX134" s="225"/>
      <c r="AY134" s="222"/>
      <c r="AZ134" s="224"/>
      <c r="BA134" s="224"/>
      <c r="BB134" s="225"/>
      <c r="BC134" s="222"/>
      <c r="BD134" s="224"/>
      <c r="BE134" s="224"/>
      <c r="BF134" s="225"/>
      <c r="BG134" s="222"/>
      <c r="BH134" s="224"/>
      <c r="BI134" s="224"/>
      <c r="BJ134" s="225"/>
      <c r="BK134" s="272"/>
      <c r="BL134" s="274"/>
      <c r="BM134" s="274"/>
      <c r="BN134" s="275"/>
      <c r="BO134" s="272"/>
      <c r="BP134" s="274"/>
      <c r="BQ134" s="274"/>
      <c r="BR134" s="275"/>
      <c r="BS134" s="5"/>
      <c r="BT134" s="5"/>
      <c r="BU134" s="6"/>
      <c r="BV134" s="6"/>
      <c r="BW134" s="6"/>
      <c r="BX134" s="6"/>
      <c r="BY134" s="6"/>
      <c r="BZ134" s="6"/>
      <c r="CA134" s="6"/>
    </row>
    <row r="135" spans="1:79" ht="12" thickBot="1">
      <c r="A135" s="132"/>
      <c r="B135" s="133"/>
      <c r="C135" s="133"/>
      <c r="D135" s="133"/>
      <c r="E135" s="133"/>
      <c r="F135" s="134"/>
      <c r="G135" s="132"/>
      <c r="H135" s="133"/>
      <c r="I135" s="133"/>
      <c r="J135" s="133"/>
      <c r="K135" s="133"/>
      <c r="L135" s="134"/>
      <c r="M135" s="132"/>
      <c r="N135" s="133"/>
      <c r="O135" s="133"/>
      <c r="P135" s="133"/>
      <c r="Q135" s="133"/>
      <c r="R135" s="134"/>
      <c r="S135" s="132"/>
      <c r="T135" s="133"/>
      <c r="U135" s="133"/>
      <c r="V135" s="133"/>
      <c r="W135" s="133"/>
      <c r="X135" s="134"/>
      <c r="Y135" s="132"/>
      <c r="Z135" s="133"/>
      <c r="AA135" s="133"/>
      <c r="AB135" s="133"/>
      <c r="AC135" s="133"/>
      <c r="AD135" s="134"/>
      <c r="AE135" s="266"/>
      <c r="AF135" s="267"/>
      <c r="AG135" s="267"/>
      <c r="AH135" s="267"/>
      <c r="AI135" s="267"/>
      <c r="AJ135" s="268"/>
      <c r="AK135" s="266"/>
      <c r="AL135" s="267"/>
      <c r="AM135" s="267"/>
      <c r="AN135" s="267"/>
      <c r="AO135" s="267"/>
      <c r="AP135" s="268"/>
      <c r="AQ135" s="222"/>
      <c r="AR135" s="224"/>
      <c r="AS135" s="224"/>
      <c r="AT135" s="225"/>
      <c r="AU135" s="222"/>
      <c r="AV135" s="224"/>
      <c r="AW135" s="224"/>
      <c r="AX135" s="225"/>
      <c r="AY135" s="222"/>
      <c r="AZ135" s="224"/>
      <c r="BA135" s="224"/>
      <c r="BB135" s="225"/>
      <c r="BC135" s="222"/>
      <c r="BD135" s="224"/>
      <c r="BE135" s="224"/>
      <c r="BF135" s="225"/>
      <c r="BG135" s="222"/>
      <c r="BH135" s="224"/>
      <c r="BI135" s="224"/>
      <c r="BJ135" s="225"/>
      <c r="BK135" s="272"/>
      <c r="BL135" s="274"/>
      <c r="BM135" s="274"/>
      <c r="BN135" s="275"/>
      <c r="BO135" s="272"/>
      <c r="BP135" s="274"/>
      <c r="BQ135" s="274"/>
      <c r="BR135" s="275"/>
      <c r="BS135" s="5"/>
      <c r="BT135" s="5"/>
      <c r="BU135" s="6"/>
      <c r="BV135" s="6"/>
      <c r="BW135" s="6"/>
      <c r="BX135" s="6"/>
      <c r="BY135" s="6"/>
      <c r="BZ135" s="6"/>
      <c r="CA135" s="6"/>
    </row>
    <row r="136" spans="1:79" ht="12" thickBot="1">
      <c r="A136" s="132"/>
      <c r="B136" s="133"/>
      <c r="C136" s="133"/>
      <c r="D136" s="133"/>
      <c r="E136" s="133"/>
      <c r="F136" s="134"/>
      <c r="G136" s="132"/>
      <c r="H136" s="133"/>
      <c r="I136" s="133"/>
      <c r="J136" s="133"/>
      <c r="K136" s="133"/>
      <c r="L136" s="134"/>
      <c r="M136" s="132"/>
      <c r="N136" s="133"/>
      <c r="O136" s="133"/>
      <c r="P136" s="133"/>
      <c r="Q136" s="133"/>
      <c r="R136" s="134"/>
      <c r="S136" s="132"/>
      <c r="T136" s="133"/>
      <c r="U136" s="133"/>
      <c r="V136" s="133"/>
      <c r="W136" s="133"/>
      <c r="X136" s="134"/>
      <c r="Y136" s="132"/>
      <c r="Z136" s="133"/>
      <c r="AA136" s="133"/>
      <c r="AB136" s="133"/>
      <c r="AC136" s="133"/>
      <c r="AD136" s="134"/>
      <c r="AE136" s="266"/>
      <c r="AF136" s="267"/>
      <c r="AG136" s="267"/>
      <c r="AH136" s="267"/>
      <c r="AI136" s="267"/>
      <c r="AJ136" s="268"/>
      <c r="AK136" s="266"/>
      <c r="AL136" s="267"/>
      <c r="AM136" s="267"/>
      <c r="AN136" s="267"/>
      <c r="AO136" s="267"/>
      <c r="AP136" s="268"/>
      <c r="AQ136" s="222"/>
      <c r="AR136" s="224"/>
      <c r="AS136" s="224"/>
      <c r="AT136" s="226"/>
      <c r="AU136" s="222"/>
      <c r="AV136" s="224"/>
      <c r="AW136" s="224"/>
      <c r="AX136" s="225"/>
      <c r="AY136" s="222"/>
      <c r="AZ136" s="224"/>
      <c r="BA136" s="224"/>
      <c r="BB136" s="225"/>
      <c r="BC136" s="222"/>
      <c r="BD136" s="224"/>
      <c r="BE136" s="224"/>
      <c r="BF136" s="225"/>
      <c r="BG136" s="222"/>
      <c r="BH136" s="224"/>
      <c r="BI136" s="224"/>
      <c r="BJ136" s="225"/>
      <c r="BK136" s="272"/>
      <c r="BL136" s="274"/>
      <c r="BM136" s="274"/>
      <c r="BN136" s="275"/>
      <c r="BO136" s="272"/>
      <c r="BP136" s="274"/>
      <c r="BQ136" s="274"/>
      <c r="BR136" s="275"/>
      <c r="BS136" s="5"/>
      <c r="BT136" s="5"/>
      <c r="BU136" s="6"/>
      <c r="BV136" s="6"/>
      <c r="BW136" s="6"/>
      <c r="BX136" s="6"/>
      <c r="BY136" s="6"/>
      <c r="BZ136" s="6"/>
      <c r="CA136" s="6"/>
    </row>
    <row r="137" spans="1:79" ht="12" thickBot="1">
      <c r="A137" s="135"/>
      <c r="B137" s="136"/>
      <c r="C137" s="136"/>
      <c r="D137" s="136"/>
      <c r="E137" s="136"/>
      <c r="F137" s="137"/>
      <c r="G137" s="135"/>
      <c r="H137" s="136"/>
      <c r="I137" s="136"/>
      <c r="J137" s="136"/>
      <c r="K137" s="136"/>
      <c r="L137" s="137"/>
      <c r="M137" s="135"/>
      <c r="N137" s="136"/>
      <c r="O137" s="136"/>
      <c r="P137" s="136"/>
      <c r="Q137" s="136"/>
      <c r="R137" s="137"/>
      <c r="S137" s="135"/>
      <c r="T137" s="136"/>
      <c r="U137" s="136"/>
      <c r="V137" s="136"/>
      <c r="W137" s="136"/>
      <c r="X137" s="137"/>
      <c r="Y137" s="135"/>
      <c r="Z137" s="136"/>
      <c r="AA137" s="136"/>
      <c r="AB137" s="136"/>
      <c r="AC137" s="136"/>
      <c r="AD137" s="137"/>
      <c r="AE137" s="269"/>
      <c r="AF137" s="270"/>
      <c r="AG137" s="270"/>
      <c r="AH137" s="270"/>
      <c r="AI137" s="270"/>
      <c r="AJ137" s="271"/>
      <c r="AK137" s="269"/>
      <c r="AL137" s="270"/>
      <c r="AM137" s="270"/>
      <c r="AN137" s="270"/>
      <c r="AO137" s="270"/>
      <c r="AP137" s="271"/>
      <c r="AQ137" s="223"/>
      <c r="AR137" s="225"/>
      <c r="AS137" s="225"/>
      <c r="AT137" s="225"/>
      <c r="AU137" s="223"/>
      <c r="AV137" s="225"/>
      <c r="AW137" s="225"/>
      <c r="AX137" s="225"/>
      <c r="AY137" s="223"/>
      <c r="AZ137" s="225"/>
      <c r="BA137" s="225"/>
      <c r="BB137" s="225"/>
      <c r="BC137" s="223"/>
      <c r="BD137" s="225"/>
      <c r="BE137" s="225"/>
      <c r="BF137" s="225"/>
      <c r="BG137" s="223"/>
      <c r="BH137" s="225"/>
      <c r="BI137" s="225"/>
      <c r="BJ137" s="225"/>
      <c r="BK137" s="273"/>
      <c r="BL137" s="275"/>
      <c r="BM137" s="275"/>
      <c r="BN137" s="275"/>
      <c r="BO137" s="273"/>
      <c r="BP137" s="275"/>
      <c r="BQ137" s="275"/>
      <c r="BR137" s="275"/>
      <c r="BS137" s="5"/>
      <c r="BT137" s="5"/>
      <c r="BU137" s="6"/>
      <c r="BV137" s="6"/>
      <c r="BW137" s="6"/>
      <c r="BX137" s="6"/>
      <c r="BY137" s="6"/>
      <c r="BZ137" s="6"/>
      <c r="CA137" s="6"/>
    </row>
    <row r="138" spans="1:79" ht="12" thickBo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3"/>
      <c r="BP138" s="3"/>
      <c r="BQ138" s="4"/>
      <c r="BR138" s="2"/>
      <c r="BS138" s="5"/>
      <c r="BT138" s="5"/>
      <c r="BU138" s="6"/>
      <c r="BV138" s="6"/>
      <c r="BW138" s="6"/>
      <c r="BX138" s="6"/>
      <c r="BY138" s="6"/>
      <c r="BZ138" s="6"/>
      <c r="CA138" s="6"/>
    </row>
    <row r="139" spans="1:79" ht="12" thickBot="1">
      <c r="A139" s="129" t="s">
        <v>452</v>
      </c>
      <c r="B139" s="130"/>
      <c r="C139" s="130"/>
      <c r="D139" s="130"/>
      <c r="E139" s="130"/>
      <c r="F139" s="131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222" t="s">
        <v>452</v>
      </c>
      <c r="AR139" s="222"/>
      <c r="AS139" s="222"/>
      <c r="AT139" s="223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3"/>
      <c r="BP139" s="3"/>
      <c r="BQ139" s="4"/>
      <c r="BR139" s="2"/>
      <c r="BS139" s="5"/>
      <c r="BT139" s="5"/>
      <c r="BU139" s="6"/>
      <c r="BV139" s="6"/>
      <c r="BW139" s="6"/>
      <c r="BX139" s="6"/>
      <c r="BY139" s="6"/>
      <c r="BZ139" s="6"/>
      <c r="CA139" s="6"/>
    </row>
    <row r="140" spans="1:79" ht="12" customHeight="1" thickBot="1">
      <c r="A140" s="132"/>
      <c r="B140" s="133"/>
      <c r="C140" s="133"/>
      <c r="D140" s="133"/>
      <c r="E140" s="133"/>
      <c r="F140" s="134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222"/>
      <c r="AR140" s="224"/>
      <c r="AS140" s="224"/>
      <c r="AT140" s="225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3"/>
      <c r="BP140" s="3"/>
      <c r="BQ140" s="4"/>
      <c r="BR140" s="2"/>
      <c r="BS140" s="5"/>
      <c r="BT140" s="5"/>
      <c r="BU140" s="6"/>
      <c r="BV140" s="6"/>
      <c r="BW140" s="6"/>
      <c r="BX140" s="6"/>
      <c r="BY140" s="6"/>
      <c r="BZ140" s="6"/>
      <c r="CA140" s="6"/>
    </row>
    <row r="141" spans="1:79" ht="12" thickBot="1">
      <c r="A141" s="132"/>
      <c r="B141" s="133"/>
      <c r="C141" s="133"/>
      <c r="D141" s="133"/>
      <c r="E141" s="133"/>
      <c r="F141" s="134"/>
      <c r="AQ141" s="222"/>
      <c r="AR141" s="224"/>
      <c r="AS141" s="224"/>
      <c r="AT141" s="225"/>
    </row>
    <row r="142" spans="1:79" ht="12" thickBot="1">
      <c r="A142" s="135"/>
      <c r="B142" s="136"/>
      <c r="C142" s="136"/>
      <c r="D142" s="136"/>
      <c r="E142" s="136"/>
      <c r="F142" s="137"/>
      <c r="AQ142" s="222"/>
      <c r="AR142" s="224"/>
      <c r="AS142" s="224"/>
      <c r="AT142" s="225"/>
    </row>
    <row r="143" spans="1:79" ht="12" thickBot="1">
      <c r="AQ143" s="222"/>
      <c r="AR143" s="224"/>
      <c r="AS143" s="224"/>
      <c r="AT143" s="226"/>
    </row>
    <row r="144" spans="1:79" ht="12" thickBot="1">
      <c r="AQ144" s="223"/>
      <c r="AR144" s="225"/>
      <c r="AS144" s="225"/>
      <c r="AT144" s="225"/>
    </row>
  </sheetData>
  <mergeCells count="212">
    <mergeCell ref="BA3:BO7"/>
    <mergeCell ref="AJ63:AP69"/>
    <mergeCell ref="AQ63:AW69"/>
    <mergeCell ref="A70:F75"/>
    <mergeCell ref="G70:L75"/>
    <mergeCell ref="M70:R75"/>
    <mergeCell ref="S70:X75"/>
    <mergeCell ref="Y70:AD75"/>
    <mergeCell ref="AE70:AJ75"/>
    <mergeCell ref="AK70:AP75"/>
    <mergeCell ref="BI15:BR22"/>
    <mergeCell ref="A23:H32"/>
    <mergeCell ref="I23:P32"/>
    <mergeCell ref="Q23:X32"/>
    <mergeCell ref="Y23:AF32"/>
    <mergeCell ref="AG23:AN32"/>
    <mergeCell ref="AO23:AV32"/>
    <mergeCell ref="AW23:BD32"/>
    <mergeCell ref="BE23:BK28"/>
    <mergeCell ref="BL23:BQ29"/>
    <mergeCell ref="BE30:BI36"/>
    <mergeCell ref="BJ32:BP36"/>
    <mergeCell ref="A103:E107"/>
    <mergeCell ref="A8:E12"/>
    <mergeCell ref="F8:J12"/>
    <mergeCell ref="K8:O12"/>
    <mergeCell ref="AA8:AE12"/>
    <mergeCell ref="AF8:AJ12"/>
    <mergeCell ref="AK8:AO12"/>
    <mergeCell ref="AP8:AT12"/>
    <mergeCell ref="AU8:AY12"/>
    <mergeCell ref="A15:J22"/>
    <mergeCell ref="K15:T22"/>
    <mergeCell ref="U15:AD22"/>
    <mergeCell ref="A83:G89"/>
    <mergeCell ref="H83:N89"/>
    <mergeCell ref="O83:U89"/>
    <mergeCell ref="V83:AB89"/>
    <mergeCell ref="AC83:AI89"/>
    <mergeCell ref="AJ83:AP89"/>
    <mergeCell ref="AQ83:AW89"/>
    <mergeCell ref="A63:G69"/>
    <mergeCell ref="H63:N69"/>
    <mergeCell ref="O63:U69"/>
    <mergeCell ref="V63:AB69"/>
    <mergeCell ref="AC63:AI69"/>
    <mergeCell ref="AU3:AY7"/>
    <mergeCell ref="BN95:BR99"/>
    <mergeCell ref="A121:G126"/>
    <mergeCell ref="H121:N126"/>
    <mergeCell ref="O121:U126"/>
    <mergeCell ref="V121:AB126"/>
    <mergeCell ref="AC121:AI126"/>
    <mergeCell ref="AJ121:AP126"/>
    <mergeCell ref="AQ121:AW126"/>
    <mergeCell ref="A114:F120"/>
    <mergeCell ref="G114:L120"/>
    <mergeCell ref="M114:R120"/>
    <mergeCell ref="S114:X120"/>
    <mergeCell ref="Y114:AD120"/>
    <mergeCell ref="AE114:AJ120"/>
    <mergeCell ref="AK114:AP120"/>
    <mergeCell ref="A108:G113"/>
    <mergeCell ref="H108:N113"/>
    <mergeCell ref="O108:U113"/>
    <mergeCell ref="V108:AB113"/>
    <mergeCell ref="AC108:AI113"/>
    <mergeCell ref="AT103:AX107"/>
    <mergeCell ref="AY103:BC107"/>
    <mergeCell ref="BD103:BH107"/>
    <mergeCell ref="A3:E7"/>
    <mergeCell ref="F3:J7"/>
    <mergeCell ref="K3:O7"/>
    <mergeCell ref="P3:T7"/>
    <mergeCell ref="U3:Y7"/>
    <mergeCell ref="AA3:AE7"/>
    <mergeCell ref="AF3:AJ7"/>
    <mergeCell ref="AK3:AO7"/>
    <mergeCell ref="AP3:AT7"/>
    <mergeCell ref="A33:F36"/>
    <mergeCell ref="G33:L36"/>
    <mergeCell ref="M33:R36"/>
    <mergeCell ref="S33:X36"/>
    <mergeCell ref="Y33:AD36"/>
    <mergeCell ref="AE33:AJ36"/>
    <mergeCell ref="BA33:BD36"/>
    <mergeCell ref="AE15:AN22"/>
    <mergeCell ref="AO15:AX22"/>
    <mergeCell ref="AS33:AV36"/>
    <mergeCell ref="AW33:AZ36"/>
    <mergeCell ref="BL42:BQ48"/>
    <mergeCell ref="AW43:BD48"/>
    <mergeCell ref="BE43:BK48"/>
    <mergeCell ref="AD37:AH39"/>
    <mergeCell ref="AI37:AM39"/>
    <mergeCell ref="AN37:AP41"/>
    <mergeCell ref="AQ37:AS41"/>
    <mergeCell ref="AT37:AV41"/>
    <mergeCell ref="AW37:AY41"/>
    <mergeCell ref="A43:H48"/>
    <mergeCell ref="I43:P48"/>
    <mergeCell ref="Q43:X48"/>
    <mergeCell ref="Y43:AF48"/>
    <mergeCell ref="AG43:AN48"/>
    <mergeCell ref="AO43:AV48"/>
    <mergeCell ref="AZ37:BB41"/>
    <mergeCell ref="BC37:BF41"/>
    <mergeCell ref="BG37:BK40"/>
    <mergeCell ref="A37:D42"/>
    <mergeCell ref="E37:H42"/>
    <mergeCell ref="I37:L42"/>
    <mergeCell ref="M37:P42"/>
    <mergeCell ref="Q37:T42"/>
    <mergeCell ref="U37:X42"/>
    <mergeCell ref="Y40:AC42"/>
    <mergeCell ref="AD40:AH42"/>
    <mergeCell ref="Y37:AC39"/>
    <mergeCell ref="AK49:AP56"/>
    <mergeCell ref="AQ49:AV52"/>
    <mergeCell ref="AW49:BB52"/>
    <mergeCell ref="AQ53:AV56"/>
    <mergeCell ref="AW53:BB56"/>
    <mergeCell ref="A49:F56"/>
    <mergeCell ref="G49:L56"/>
    <mergeCell ref="M49:R56"/>
    <mergeCell ref="S49:X56"/>
    <mergeCell ref="Y49:AD56"/>
    <mergeCell ref="AE49:AJ56"/>
    <mergeCell ref="A90:H94"/>
    <mergeCell ref="I90:P94"/>
    <mergeCell ref="Q90:X94"/>
    <mergeCell ref="A57:D62"/>
    <mergeCell ref="E57:H62"/>
    <mergeCell ref="I57:L62"/>
    <mergeCell ref="M57:P62"/>
    <mergeCell ref="Q57:T62"/>
    <mergeCell ref="U57:X62"/>
    <mergeCell ref="A76:G82"/>
    <mergeCell ref="H76:N82"/>
    <mergeCell ref="O76:U82"/>
    <mergeCell ref="A127:F133"/>
    <mergeCell ref="G127:L133"/>
    <mergeCell ref="M127:R133"/>
    <mergeCell ref="S127:X133"/>
    <mergeCell ref="Y127:AD133"/>
    <mergeCell ref="AE127:AJ133"/>
    <mergeCell ref="AK127:AP133"/>
    <mergeCell ref="AQ132:AT137"/>
    <mergeCell ref="AK134:AP137"/>
    <mergeCell ref="A134:F137"/>
    <mergeCell ref="G134:L137"/>
    <mergeCell ref="AJ95:AN99"/>
    <mergeCell ref="AO95:AS99"/>
    <mergeCell ref="V76:AB82"/>
    <mergeCell ref="AC76:AI82"/>
    <mergeCell ref="AJ76:AP82"/>
    <mergeCell ref="AQ76:AW82"/>
    <mergeCell ref="BK132:BN137"/>
    <mergeCell ref="BO132:BR137"/>
    <mergeCell ref="AJ108:AP113"/>
    <mergeCell ref="AQ108:AW113"/>
    <mergeCell ref="AU132:AX137"/>
    <mergeCell ref="AY132:BB137"/>
    <mergeCell ref="BI95:BM99"/>
    <mergeCell ref="AY15:BH22"/>
    <mergeCell ref="BG132:BJ137"/>
    <mergeCell ref="BI49:BN52"/>
    <mergeCell ref="BC53:BH56"/>
    <mergeCell ref="BL37:BO40"/>
    <mergeCell ref="BI103:BM107"/>
    <mergeCell ref="BN103:BR107"/>
    <mergeCell ref="P8:T12"/>
    <mergeCell ref="U8:Y12"/>
    <mergeCell ref="M134:R137"/>
    <mergeCell ref="S134:X137"/>
    <mergeCell ref="Y134:AD137"/>
    <mergeCell ref="AE134:AJ137"/>
    <mergeCell ref="Y57:AB62"/>
    <mergeCell ref="AK33:AN36"/>
    <mergeCell ref="AO33:AR36"/>
    <mergeCell ref="Y90:AF94"/>
    <mergeCell ref="AG90:AN94"/>
    <mergeCell ref="AO90:AV94"/>
    <mergeCell ref="AT95:AX99"/>
    <mergeCell ref="AY95:BC99"/>
    <mergeCell ref="BD95:BH99"/>
    <mergeCell ref="AW90:BD94"/>
    <mergeCell ref="K95:O102"/>
    <mergeCell ref="BS34:BW38"/>
    <mergeCell ref="A139:F142"/>
    <mergeCell ref="AQ139:AT144"/>
    <mergeCell ref="BA109:BE113"/>
    <mergeCell ref="BI109:BM113"/>
    <mergeCell ref="BK89:BO93"/>
    <mergeCell ref="BB73:BQ82"/>
    <mergeCell ref="BN55:BW70"/>
    <mergeCell ref="F103:J107"/>
    <mergeCell ref="K103:O107"/>
    <mergeCell ref="P103:T107"/>
    <mergeCell ref="U103:Y107"/>
    <mergeCell ref="Z103:AD107"/>
    <mergeCell ref="AE103:AI107"/>
    <mergeCell ref="AJ103:AN107"/>
    <mergeCell ref="AO103:AS107"/>
    <mergeCell ref="BC132:BF137"/>
    <mergeCell ref="BC49:BH52"/>
    <mergeCell ref="A95:E102"/>
    <mergeCell ref="F95:J102"/>
    <mergeCell ref="P95:T102"/>
    <mergeCell ref="U95:Y102"/>
    <mergeCell ref="Z95:AD102"/>
    <mergeCell ref="AE95:AI10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H168"/>
  <sheetViews>
    <sheetView zoomScale="80" zoomScaleNormal="80" workbookViewId="0">
      <selection activeCell="BR109" sqref="BR109:BX113"/>
    </sheetView>
  </sheetViews>
  <sheetFormatPr baseColWidth="10" defaultColWidth="12" defaultRowHeight="11.25"/>
  <cols>
    <col min="1" max="76" width="2.83203125" style="25" customWidth="1"/>
    <col min="77" max="83" width="2.83203125" style="41" customWidth="1"/>
    <col min="84" max="85" width="2.83203125" style="25" customWidth="1"/>
    <col min="86" max="16384" width="12" style="25"/>
  </cols>
  <sheetData>
    <row r="1" spans="1:8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</row>
    <row r="3" spans="1:86" s="40" customFormat="1" ht="11.25" customHeight="1">
      <c r="A3" s="101" t="s">
        <v>4</v>
      </c>
      <c r="B3" s="106"/>
      <c r="C3" s="106"/>
      <c r="D3" s="106"/>
      <c r="E3" s="107"/>
      <c r="F3" s="101" t="s">
        <v>5</v>
      </c>
      <c r="G3" s="106"/>
      <c r="H3" s="106"/>
      <c r="I3" s="106"/>
      <c r="J3" s="107"/>
      <c r="K3" s="101" t="s">
        <v>6</v>
      </c>
      <c r="L3" s="106"/>
      <c r="M3" s="106"/>
      <c r="N3" s="106"/>
      <c r="O3" s="107"/>
      <c r="P3" s="101" t="s">
        <v>7</v>
      </c>
      <c r="Q3" s="106"/>
      <c r="R3" s="106"/>
      <c r="S3" s="106"/>
      <c r="T3" s="107"/>
      <c r="U3" s="101" t="s">
        <v>8</v>
      </c>
      <c r="V3" s="106"/>
      <c r="W3" s="106"/>
      <c r="X3" s="106"/>
      <c r="Y3" s="107"/>
      <c r="Z3" s="41"/>
      <c r="AA3" s="328" t="s">
        <v>20</v>
      </c>
      <c r="AB3" s="329"/>
      <c r="AC3" s="329"/>
      <c r="AD3" s="329"/>
      <c r="AE3" s="330"/>
      <c r="AF3" s="328" t="s">
        <v>22</v>
      </c>
      <c r="AG3" s="329"/>
      <c r="AH3" s="329"/>
      <c r="AI3" s="329"/>
      <c r="AJ3" s="330"/>
      <c r="AK3" s="328" t="s">
        <v>24</v>
      </c>
      <c r="AL3" s="329"/>
      <c r="AM3" s="329"/>
      <c r="AN3" s="329"/>
      <c r="AO3" s="330"/>
      <c r="AP3" s="328" t="s">
        <v>26</v>
      </c>
      <c r="AQ3" s="329"/>
      <c r="AR3" s="329"/>
      <c r="AS3" s="329"/>
      <c r="AT3" s="330"/>
      <c r="AU3" s="328" t="s">
        <v>27</v>
      </c>
      <c r="AV3" s="329"/>
      <c r="AW3" s="329"/>
      <c r="AX3" s="329"/>
      <c r="AY3" s="330"/>
      <c r="AZ3" s="42"/>
      <c r="BA3" s="42"/>
      <c r="BB3" s="520" t="s">
        <v>484</v>
      </c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1"/>
      <c r="BO3" s="521"/>
      <c r="BP3" s="522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86" s="40" customFormat="1">
      <c r="A4" s="108"/>
      <c r="B4" s="104"/>
      <c r="C4" s="104"/>
      <c r="D4" s="104"/>
      <c r="E4" s="109"/>
      <c r="F4" s="108"/>
      <c r="G4" s="104"/>
      <c r="H4" s="104"/>
      <c r="I4" s="104"/>
      <c r="J4" s="109"/>
      <c r="K4" s="108"/>
      <c r="L4" s="104"/>
      <c r="M4" s="104"/>
      <c r="N4" s="104"/>
      <c r="O4" s="109"/>
      <c r="P4" s="108"/>
      <c r="Q4" s="104"/>
      <c r="R4" s="104"/>
      <c r="S4" s="104"/>
      <c r="T4" s="109"/>
      <c r="U4" s="108"/>
      <c r="V4" s="104"/>
      <c r="W4" s="104"/>
      <c r="X4" s="104"/>
      <c r="Y4" s="109"/>
      <c r="Z4" s="41"/>
      <c r="AA4" s="331"/>
      <c r="AB4" s="332"/>
      <c r="AC4" s="332"/>
      <c r="AD4" s="332"/>
      <c r="AE4" s="333"/>
      <c r="AF4" s="331"/>
      <c r="AG4" s="332"/>
      <c r="AH4" s="332"/>
      <c r="AI4" s="332"/>
      <c r="AJ4" s="333"/>
      <c r="AK4" s="331"/>
      <c r="AL4" s="332"/>
      <c r="AM4" s="332"/>
      <c r="AN4" s="332"/>
      <c r="AO4" s="333"/>
      <c r="AP4" s="331"/>
      <c r="AQ4" s="332"/>
      <c r="AR4" s="332"/>
      <c r="AS4" s="332"/>
      <c r="AT4" s="333"/>
      <c r="AU4" s="331"/>
      <c r="AV4" s="332"/>
      <c r="AW4" s="332"/>
      <c r="AX4" s="332"/>
      <c r="AY4" s="333"/>
      <c r="AZ4" s="42"/>
      <c r="BA4" s="42"/>
      <c r="BB4" s="523"/>
      <c r="BC4" s="519"/>
      <c r="BD4" s="519"/>
      <c r="BE4" s="519"/>
      <c r="BF4" s="519"/>
      <c r="BG4" s="519"/>
      <c r="BH4" s="519"/>
      <c r="BI4" s="519"/>
      <c r="BJ4" s="519"/>
      <c r="BK4" s="519"/>
      <c r="BL4" s="519"/>
      <c r="BM4" s="519"/>
      <c r="BN4" s="519"/>
      <c r="BO4" s="519"/>
      <c r="BP4" s="524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</row>
    <row r="5" spans="1:86" s="40" customFormat="1">
      <c r="A5" s="108"/>
      <c r="B5" s="104"/>
      <c r="C5" s="104"/>
      <c r="D5" s="104"/>
      <c r="E5" s="109"/>
      <c r="F5" s="108"/>
      <c r="G5" s="104"/>
      <c r="H5" s="104"/>
      <c r="I5" s="104"/>
      <c r="J5" s="109"/>
      <c r="K5" s="108"/>
      <c r="L5" s="104"/>
      <c r="M5" s="104"/>
      <c r="N5" s="104"/>
      <c r="O5" s="109"/>
      <c r="P5" s="108"/>
      <c r="Q5" s="104"/>
      <c r="R5" s="104"/>
      <c r="S5" s="104"/>
      <c r="T5" s="109"/>
      <c r="U5" s="108"/>
      <c r="V5" s="104"/>
      <c r="W5" s="104"/>
      <c r="X5" s="104"/>
      <c r="Y5" s="109"/>
      <c r="Z5" s="41"/>
      <c r="AA5" s="331"/>
      <c r="AB5" s="332"/>
      <c r="AC5" s="332"/>
      <c r="AD5" s="332"/>
      <c r="AE5" s="333"/>
      <c r="AF5" s="331"/>
      <c r="AG5" s="332"/>
      <c r="AH5" s="332"/>
      <c r="AI5" s="332"/>
      <c r="AJ5" s="333"/>
      <c r="AK5" s="331"/>
      <c r="AL5" s="332"/>
      <c r="AM5" s="332"/>
      <c r="AN5" s="332"/>
      <c r="AO5" s="333"/>
      <c r="AP5" s="331"/>
      <c r="AQ5" s="332"/>
      <c r="AR5" s="332"/>
      <c r="AS5" s="332"/>
      <c r="AT5" s="333"/>
      <c r="AU5" s="331"/>
      <c r="AV5" s="332"/>
      <c r="AW5" s="332"/>
      <c r="AX5" s="332"/>
      <c r="AY5" s="333"/>
      <c r="AZ5" s="42"/>
      <c r="BA5" s="42"/>
      <c r="BB5" s="523"/>
      <c r="BC5" s="519"/>
      <c r="BD5" s="519"/>
      <c r="BE5" s="519"/>
      <c r="BF5" s="519"/>
      <c r="BG5" s="519"/>
      <c r="BH5" s="519"/>
      <c r="BI5" s="519"/>
      <c r="BJ5" s="519"/>
      <c r="BK5" s="519"/>
      <c r="BL5" s="519"/>
      <c r="BM5" s="519"/>
      <c r="BN5" s="519"/>
      <c r="BO5" s="519"/>
      <c r="BP5" s="524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s="40" customFormat="1">
      <c r="A6" s="108"/>
      <c r="B6" s="104"/>
      <c r="C6" s="104"/>
      <c r="D6" s="104"/>
      <c r="E6" s="109"/>
      <c r="F6" s="108"/>
      <c r="G6" s="104"/>
      <c r="H6" s="104"/>
      <c r="I6" s="104"/>
      <c r="J6" s="109"/>
      <c r="K6" s="108"/>
      <c r="L6" s="104"/>
      <c r="M6" s="104"/>
      <c r="N6" s="104"/>
      <c r="O6" s="109"/>
      <c r="P6" s="108"/>
      <c r="Q6" s="104"/>
      <c r="R6" s="104"/>
      <c r="S6" s="104"/>
      <c r="T6" s="109"/>
      <c r="U6" s="108"/>
      <c r="V6" s="104"/>
      <c r="W6" s="104"/>
      <c r="X6" s="104"/>
      <c r="Y6" s="109"/>
      <c r="Z6" s="41"/>
      <c r="AA6" s="331"/>
      <c r="AB6" s="332"/>
      <c r="AC6" s="332"/>
      <c r="AD6" s="332"/>
      <c r="AE6" s="333"/>
      <c r="AF6" s="331"/>
      <c r="AG6" s="332"/>
      <c r="AH6" s="332"/>
      <c r="AI6" s="332"/>
      <c r="AJ6" s="333"/>
      <c r="AK6" s="331"/>
      <c r="AL6" s="332"/>
      <c r="AM6" s="332"/>
      <c r="AN6" s="332"/>
      <c r="AO6" s="333"/>
      <c r="AP6" s="331"/>
      <c r="AQ6" s="332"/>
      <c r="AR6" s="332"/>
      <c r="AS6" s="332"/>
      <c r="AT6" s="333"/>
      <c r="AU6" s="331"/>
      <c r="AV6" s="332"/>
      <c r="AW6" s="332"/>
      <c r="AX6" s="332"/>
      <c r="AY6" s="333"/>
      <c r="AZ6" s="42"/>
      <c r="BA6" s="42"/>
      <c r="BB6" s="523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24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s="40" customFormat="1" ht="12" thickBot="1">
      <c r="A7" s="110"/>
      <c r="B7" s="111"/>
      <c r="C7" s="111"/>
      <c r="D7" s="111"/>
      <c r="E7" s="105"/>
      <c r="F7" s="110"/>
      <c r="G7" s="111"/>
      <c r="H7" s="111"/>
      <c r="I7" s="111"/>
      <c r="J7" s="105"/>
      <c r="K7" s="110"/>
      <c r="L7" s="111"/>
      <c r="M7" s="111"/>
      <c r="N7" s="111"/>
      <c r="O7" s="105"/>
      <c r="P7" s="110"/>
      <c r="Q7" s="111"/>
      <c r="R7" s="111"/>
      <c r="S7" s="111"/>
      <c r="T7" s="105"/>
      <c r="U7" s="110"/>
      <c r="V7" s="111"/>
      <c r="W7" s="111"/>
      <c r="X7" s="111"/>
      <c r="Y7" s="105"/>
      <c r="Z7" s="41"/>
      <c r="AA7" s="334"/>
      <c r="AB7" s="335"/>
      <c r="AC7" s="335"/>
      <c r="AD7" s="335"/>
      <c r="AE7" s="336"/>
      <c r="AF7" s="334"/>
      <c r="AG7" s="335"/>
      <c r="AH7" s="335"/>
      <c r="AI7" s="335"/>
      <c r="AJ7" s="336"/>
      <c r="AK7" s="334"/>
      <c r="AL7" s="335"/>
      <c r="AM7" s="335"/>
      <c r="AN7" s="335"/>
      <c r="AO7" s="336"/>
      <c r="AP7" s="334"/>
      <c r="AQ7" s="335"/>
      <c r="AR7" s="335"/>
      <c r="AS7" s="335"/>
      <c r="AT7" s="336"/>
      <c r="AU7" s="334"/>
      <c r="AV7" s="335"/>
      <c r="AW7" s="335"/>
      <c r="AX7" s="335"/>
      <c r="AY7" s="336"/>
      <c r="AZ7" s="42"/>
      <c r="BA7" s="42"/>
      <c r="BB7" s="525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7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s="40" customFormat="1" ht="11.25" customHeight="1">
      <c r="A8" s="254" t="s">
        <v>9</v>
      </c>
      <c r="B8" s="255"/>
      <c r="C8" s="255"/>
      <c r="D8" s="255"/>
      <c r="E8" s="256"/>
      <c r="F8" s="254" t="s">
        <v>11</v>
      </c>
      <c r="G8" s="255"/>
      <c r="H8" s="255"/>
      <c r="I8" s="255"/>
      <c r="J8" s="256"/>
      <c r="K8" s="254" t="s">
        <v>14</v>
      </c>
      <c r="L8" s="255"/>
      <c r="M8" s="255"/>
      <c r="N8" s="255"/>
      <c r="O8" s="256"/>
      <c r="P8" s="254" t="s">
        <v>16</v>
      </c>
      <c r="Q8" s="255"/>
      <c r="R8" s="255"/>
      <c r="S8" s="255"/>
      <c r="T8" s="256"/>
      <c r="U8" s="254" t="s">
        <v>18</v>
      </c>
      <c r="V8" s="255"/>
      <c r="W8" s="255"/>
      <c r="X8" s="255"/>
      <c r="Y8" s="256"/>
      <c r="Z8" s="42"/>
      <c r="AA8" s="341" t="s">
        <v>64</v>
      </c>
      <c r="AB8" s="342"/>
      <c r="AC8" s="342"/>
      <c r="AD8" s="342"/>
      <c r="AE8" s="343"/>
      <c r="AF8" s="341" t="s">
        <v>65</v>
      </c>
      <c r="AG8" s="342"/>
      <c r="AH8" s="342"/>
      <c r="AI8" s="342"/>
      <c r="AJ8" s="343"/>
      <c r="AK8" s="341" t="s">
        <v>66</v>
      </c>
      <c r="AL8" s="342"/>
      <c r="AM8" s="342"/>
      <c r="AN8" s="342"/>
      <c r="AO8" s="343"/>
      <c r="AP8" s="341" t="s">
        <v>67</v>
      </c>
      <c r="AQ8" s="342"/>
      <c r="AR8" s="342"/>
      <c r="AS8" s="342"/>
      <c r="AT8" s="343"/>
      <c r="AU8" s="341" t="s">
        <v>68</v>
      </c>
      <c r="AV8" s="342"/>
      <c r="AW8" s="342"/>
      <c r="AX8" s="342"/>
      <c r="AY8" s="343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s="40" customFormat="1" ht="12" thickBot="1">
      <c r="A9" s="257"/>
      <c r="B9" s="258"/>
      <c r="C9" s="258"/>
      <c r="D9" s="258"/>
      <c r="E9" s="259"/>
      <c r="F9" s="257"/>
      <c r="G9" s="258"/>
      <c r="H9" s="258"/>
      <c r="I9" s="258"/>
      <c r="J9" s="259"/>
      <c r="K9" s="257"/>
      <c r="L9" s="258"/>
      <c r="M9" s="258"/>
      <c r="N9" s="258"/>
      <c r="O9" s="259"/>
      <c r="P9" s="257"/>
      <c r="Q9" s="258"/>
      <c r="R9" s="258"/>
      <c r="S9" s="258"/>
      <c r="T9" s="259"/>
      <c r="U9" s="257"/>
      <c r="V9" s="258"/>
      <c r="W9" s="258"/>
      <c r="X9" s="258"/>
      <c r="Y9" s="259"/>
      <c r="Z9" s="42"/>
      <c r="AA9" s="344"/>
      <c r="AB9" s="345"/>
      <c r="AC9" s="345"/>
      <c r="AD9" s="345"/>
      <c r="AE9" s="346"/>
      <c r="AF9" s="344"/>
      <c r="AG9" s="345"/>
      <c r="AH9" s="345"/>
      <c r="AI9" s="345"/>
      <c r="AJ9" s="346"/>
      <c r="AK9" s="344"/>
      <c r="AL9" s="345"/>
      <c r="AM9" s="345"/>
      <c r="AN9" s="345"/>
      <c r="AO9" s="346"/>
      <c r="AP9" s="344"/>
      <c r="AQ9" s="345"/>
      <c r="AR9" s="345"/>
      <c r="AS9" s="345"/>
      <c r="AT9" s="346"/>
      <c r="AU9" s="344"/>
      <c r="AV9" s="345"/>
      <c r="AW9" s="345"/>
      <c r="AX9" s="345"/>
      <c r="AY9" s="346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s="40" customFormat="1" ht="12" thickBot="1">
      <c r="A10" s="257"/>
      <c r="B10" s="258"/>
      <c r="C10" s="258"/>
      <c r="D10" s="258"/>
      <c r="E10" s="259"/>
      <c r="F10" s="257"/>
      <c r="G10" s="258"/>
      <c r="H10" s="258"/>
      <c r="I10" s="258"/>
      <c r="J10" s="259"/>
      <c r="K10" s="257"/>
      <c r="L10" s="258"/>
      <c r="M10" s="258"/>
      <c r="N10" s="258"/>
      <c r="O10" s="259"/>
      <c r="P10" s="257"/>
      <c r="Q10" s="258"/>
      <c r="R10" s="258"/>
      <c r="S10" s="258"/>
      <c r="T10" s="259"/>
      <c r="U10" s="257"/>
      <c r="V10" s="258"/>
      <c r="W10" s="258"/>
      <c r="X10" s="258"/>
      <c r="Y10" s="259"/>
      <c r="Z10" s="42"/>
      <c r="AA10" s="344"/>
      <c r="AB10" s="345"/>
      <c r="AC10" s="345"/>
      <c r="AD10" s="345"/>
      <c r="AE10" s="346"/>
      <c r="AF10" s="344"/>
      <c r="AG10" s="345"/>
      <c r="AH10" s="345"/>
      <c r="AI10" s="345"/>
      <c r="AJ10" s="346"/>
      <c r="AK10" s="344"/>
      <c r="AL10" s="345"/>
      <c r="AM10" s="345"/>
      <c r="AN10" s="345"/>
      <c r="AO10" s="346"/>
      <c r="AP10" s="344"/>
      <c r="AQ10" s="345"/>
      <c r="AR10" s="345"/>
      <c r="AS10" s="345"/>
      <c r="AT10" s="346"/>
      <c r="AU10" s="344"/>
      <c r="AV10" s="345"/>
      <c r="AW10" s="345"/>
      <c r="AX10" s="345"/>
      <c r="AY10" s="346"/>
      <c r="AZ10" s="42"/>
      <c r="BA10" s="42"/>
      <c r="BB10" s="42"/>
      <c r="BC10" s="42"/>
      <c r="BD10" s="42"/>
      <c r="BE10" s="42"/>
      <c r="BF10" s="42"/>
      <c r="BG10" s="222" t="s">
        <v>56</v>
      </c>
      <c r="BH10" s="222"/>
      <c r="BI10" s="222"/>
      <c r="BJ10" s="223"/>
      <c r="BK10" s="45"/>
      <c r="BL10" s="45"/>
      <c r="BM10" s="222" t="s">
        <v>452</v>
      </c>
      <c r="BN10" s="222"/>
      <c r="BO10" s="222"/>
      <c r="BP10" s="22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s="40" customFormat="1" ht="12" thickBot="1">
      <c r="A11" s="257"/>
      <c r="B11" s="258"/>
      <c r="C11" s="258"/>
      <c r="D11" s="258"/>
      <c r="E11" s="259"/>
      <c r="F11" s="257"/>
      <c r="G11" s="258"/>
      <c r="H11" s="258"/>
      <c r="I11" s="258"/>
      <c r="J11" s="259"/>
      <c r="K11" s="257"/>
      <c r="L11" s="258"/>
      <c r="M11" s="258"/>
      <c r="N11" s="258"/>
      <c r="O11" s="259"/>
      <c r="P11" s="257"/>
      <c r="Q11" s="258"/>
      <c r="R11" s="258"/>
      <c r="S11" s="258"/>
      <c r="T11" s="259"/>
      <c r="U11" s="257"/>
      <c r="V11" s="258"/>
      <c r="W11" s="258"/>
      <c r="X11" s="258"/>
      <c r="Y11" s="259"/>
      <c r="Z11" s="42"/>
      <c r="AA11" s="344"/>
      <c r="AB11" s="345"/>
      <c r="AC11" s="345"/>
      <c r="AD11" s="345"/>
      <c r="AE11" s="346"/>
      <c r="AF11" s="344"/>
      <c r="AG11" s="345"/>
      <c r="AH11" s="345"/>
      <c r="AI11" s="345"/>
      <c r="AJ11" s="346"/>
      <c r="AK11" s="344"/>
      <c r="AL11" s="345"/>
      <c r="AM11" s="345"/>
      <c r="AN11" s="345"/>
      <c r="AO11" s="346"/>
      <c r="AP11" s="344"/>
      <c r="AQ11" s="345"/>
      <c r="AR11" s="345"/>
      <c r="AS11" s="345"/>
      <c r="AT11" s="346"/>
      <c r="AU11" s="344"/>
      <c r="AV11" s="345"/>
      <c r="AW11" s="345"/>
      <c r="AX11" s="345"/>
      <c r="AY11" s="346"/>
      <c r="AZ11" s="42"/>
      <c r="BA11" s="42"/>
      <c r="BB11" s="42"/>
      <c r="BC11" s="42"/>
      <c r="BD11" s="42"/>
      <c r="BE11" s="42"/>
      <c r="BF11" s="42"/>
      <c r="BG11" s="222"/>
      <c r="BH11" s="224"/>
      <c r="BI11" s="224"/>
      <c r="BJ11" s="225"/>
      <c r="BK11" s="45"/>
      <c r="BL11" s="45"/>
      <c r="BM11" s="222"/>
      <c r="BN11" s="224"/>
      <c r="BO11" s="224"/>
      <c r="BP11" s="225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s="40" customFormat="1" ht="12" thickBot="1">
      <c r="A12" s="260"/>
      <c r="B12" s="261"/>
      <c r="C12" s="261"/>
      <c r="D12" s="261"/>
      <c r="E12" s="262"/>
      <c r="F12" s="260"/>
      <c r="G12" s="261"/>
      <c r="H12" s="261"/>
      <c r="I12" s="261"/>
      <c r="J12" s="262"/>
      <c r="K12" s="260"/>
      <c r="L12" s="261"/>
      <c r="M12" s="261"/>
      <c r="N12" s="261"/>
      <c r="O12" s="262"/>
      <c r="P12" s="260"/>
      <c r="Q12" s="261"/>
      <c r="R12" s="261"/>
      <c r="S12" s="261"/>
      <c r="T12" s="262"/>
      <c r="U12" s="260"/>
      <c r="V12" s="261"/>
      <c r="W12" s="261"/>
      <c r="X12" s="261"/>
      <c r="Y12" s="262"/>
      <c r="Z12" s="42"/>
      <c r="AA12" s="347"/>
      <c r="AB12" s="348"/>
      <c r="AC12" s="348"/>
      <c r="AD12" s="348"/>
      <c r="AE12" s="349"/>
      <c r="AF12" s="347"/>
      <c r="AG12" s="348"/>
      <c r="AH12" s="348"/>
      <c r="AI12" s="348"/>
      <c r="AJ12" s="349"/>
      <c r="AK12" s="347"/>
      <c r="AL12" s="348"/>
      <c r="AM12" s="348"/>
      <c r="AN12" s="348"/>
      <c r="AO12" s="349"/>
      <c r="AP12" s="347"/>
      <c r="AQ12" s="348"/>
      <c r="AR12" s="348"/>
      <c r="AS12" s="348"/>
      <c r="AT12" s="349"/>
      <c r="AU12" s="347"/>
      <c r="AV12" s="348"/>
      <c r="AW12" s="348"/>
      <c r="AX12" s="348"/>
      <c r="AY12" s="349"/>
      <c r="AZ12" s="42"/>
      <c r="BA12" s="42"/>
      <c r="BB12" s="42"/>
      <c r="BC12" s="42"/>
      <c r="BD12" s="42"/>
      <c r="BE12" s="42"/>
      <c r="BF12" s="42"/>
      <c r="BG12" s="222"/>
      <c r="BH12" s="224"/>
      <c r="BI12" s="224"/>
      <c r="BJ12" s="225"/>
      <c r="BK12" s="45"/>
      <c r="BL12" s="45"/>
      <c r="BM12" s="222"/>
      <c r="BN12" s="224"/>
      <c r="BO12" s="224"/>
      <c r="BP12" s="225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222"/>
      <c r="BH13" s="224"/>
      <c r="BI13" s="224"/>
      <c r="BJ13" s="225"/>
      <c r="BK13" s="45"/>
      <c r="BL13" s="45"/>
      <c r="BM13" s="222"/>
      <c r="BN13" s="224"/>
      <c r="BO13" s="224"/>
      <c r="BP13" s="225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222"/>
      <c r="BH14" s="224"/>
      <c r="BI14" s="224"/>
      <c r="BJ14" s="226"/>
      <c r="BK14" s="45"/>
      <c r="BL14" s="45"/>
      <c r="BM14" s="222"/>
      <c r="BN14" s="224"/>
      <c r="BO14" s="224"/>
      <c r="BP14" s="226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2" thickBo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350" t="s">
        <v>277</v>
      </c>
      <c r="AH15" s="414"/>
      <c r="AI15" s="414"/>
      <c r="AJ15" s="414"/>
      <c r="AK15" s="414"/>
      <c r="AL15" s="415"/>
      <c r="AM15" s="350" t="s">
        <v>278</v>
      </c>
      <c r="AN15" s="414"/>
      <c r="AO15" s="414"/>
      <c r="AP15" s="414"/>
      <c r="AQ15" s="414"/>
      <c r="AR15" s="415"/>
      <c r="AS15" s="350" t="s">
        <v>279</v>
      </c>
      <c r="AT15" s="414"/>
      <c r="AU15" s="414"/>
      <c r="AV15" s="414"/>
      <c r="AW15" s="414"/>
      <c r="AX15" s="415"/>
      <c r="AY15" s="350" t="s">
        <v>280</v>
      </c>
      <c r="AZ15" s="414"/>
      <c r="BA15" s="414"/>
      <c r="BB15" s="414"/>
      <c r="BC15" s="414"/>
      <c r="BD15" s="415"/>
      <c r="BE15" s="41"/>
      <c r="BF15" s="41"/>
      <c r="BG15" s="223"/>
      <c r="BH15" s="225"/>
      <c r="BI15" s="225"/>
      <c r="BJ15" s="225"/>
      <c r="BK15" s="45"/>
      <c r="BL15" s="45"/>
      <c r="BM15" s="223"/>
      <c r="BN15" s="225"/>
      <c r="BO15" s="225"/>
      <c r="BP15" s="225"/>
      <c r="BQ15" s="41"/>
      <c r="BR15" s="41"/>
      <c r="BS15" s="41"/>
      <c r="BT15" s="41"/>
      <c r="BU15" s="41"/>
      <c r="BV15" s="41"/>
      <c r="BW15" s="41"/>
      <c r="BX15" s="41"/>
      <c r="CF15" s="41"/>
      <c r="CG15" s="41"/>
      <c r="CH15" s="41"/>
    </row>
    <row r="16" spans="1:86" ht="12" customHeight="1" thickBo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6"/>
      <c r="AH16" s="417"/>
      <c r="AI16" s="417"/>
      <c r="AJ16" s="417"/>
      <c r="AK16" s="417"/>
      <c r="AL16" s="418"/>
      <c r="AM16" s="416"/>
      <c r="AN16" s="417"/>
      <c r="AO16" s="417"/>
      <c r="AP16" s="417"/>
      <c r="AQ16" s="417"/>
      <c r="AR16" s="418"/>
      <c r="AS16" s="416"/>
      <c r="AT16" s="417"/>
      <c r="AU16" s="417"/>
      <c r="AV16" s="417"/>
      <c r="AW16" s="417"/>
      <c r="AX16" s="418"/>
      <c r="AY16" s="416"/>
      <c r="AZ16" s="417"/>
      <c r="BA16" s="417"/>
      <c r="BB16" s="417"/>
      <c r="BC16" s="417"/>
      <c r="BD16" s="418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CF16" s="41"/>
      <c r="CG16" s="41"/>
      <c r="CH16" s="41"/>
    </row>
    <row r="17" spans="1:86" ht="12" thickBot="1">
      <c r="A17" s="101" t="s">
        <v>277</v>
      </c>
      <c r="B17" s="101"/>
      <c r="C17" s="101"/>
      <c r="D17" s="101"/>
      <c r="E17" s="101"/>
      <c r="F17" s="101"/>
      <c r="G17" s="101"/>
      <c r="H17" s="395"/>
      <c r="I17" s="101" t="s">
        <v>278</v>
      </c>
      <c r="J17" s="101"/>
      <c r="K17" s="101"/>
      <c r="L17" s="101"/>
      <c r="M17" s="101"/>
      <c r="N17" s="101"/>
      <c r="O17" s="101"/>
      <c r="P17" s="395"/>
      <c r="Q17" s="101" t="s">
        <v>279</v>
      </c>
      <c r="R17" s="101"/>
      <c r="S17" s="101"/>
      <c r="T17" s="101"/>
      <c r="U17" s="101"/>
      <c r="V17" s="101"/>
      <c r="W17" s="101"/>
      <c r="X17" s="395"/>
      <c r="Y17" s="101" t="s">
        <v>280</v>
      </c>
      <c r="Z17" s="101"/>
      <c r="AA17" s="101"/>
      <c r="AB17" s="101"/>
      <c r="AC17" s="101"/>
      <c r="AD17" s="101"/>
      <c r="AE17" s="101"/>
      <c r="AF17" s="395"/>
      <c r="AG17" s="416"/>
      <c r="AH17" s="417"/>
      <c r="AI17" s="417"/>
      <c r="AJ17" s="417"/>
      <c r="AK17" s="417"/>
      <c r="AL17" s="418"/>
      <c r="AM17" s="416"/>
      <c r="AN17" s="417"/>
      <c r="AO17" s="417"/>
      <c r="AP17" s="417"/>
      <c r="AQ17" s="417"/>
      <c r="AR17" s="418"/>
      <c r="AS17" s="416"/>
      <c r="AT17" s="417"/>
      <c r="AU17" s="417"/>
      <c r="AV17" s="417"/>
      <c r="AW17" s="417"/>
      <c r="AX17" s="418"/>
      <c r="AY17" s="416"/>
      <c r="AZ17" s="417"/>
      <c r="BA17" s="417"/>
      <c r="BB17" s="417"/>
      <c r="BC17" s="417"/>
      <c r="BD17" s="418"/>
      <c r="BE17" s="41"/>
      <c r="BF17" s="41"/>
      <c r="BG17" s="41"/>
      <c r="BH17" s="41"/>
      <c r="BI17" s="41"/>
      <c r="BJ17" s="41"/>
      <c r="BP17" s="41"/>
      <c r="BQ17" s="41"/>
      <c r="BR17" s="41"/>
      <c r="BS17" s="41"/>
      <c r="BT17" s="41"/>
      <c r="BU17" s="41"/>
      <c r="BV17" s="41"/>
      <c r="BW17" s="41"/>
      <c r="BX17" s="41"/>
      <c r="CF17" s="41"/>
      <c r="CG17" s="41"/>
      <c r="CH17" s="41"/>
    </row>
    <row r="18" spans="1:86" ht="12" customHeight="1" thickBot="1">
      <c r="A18" s="101"/>
      <c r="B18" s="396"/>
      <c r="C18" s="396"/>
      <c r="D18" s="396"/>
      <c r="E18" s="396"/>
      <c r="F18" s="396"/>
      <c r="G18" s="396"/>
      <c r="H18" s="397"/>
      <c r="I18" s="101"/>
      <c r="J18" s="396"/>
      <c r="K18" s="396"/>
      <c r="L18" s="396"/>
      <c r="M18" s="396"/>
      <c r="N18" s="396"/>
      <c r="O18" s="396"/>
      <c r="P18" s="397"/>
      <c r="Q18" s="101"/>
      <c r="R18" s="396"/>
      <c r="S18" s="396"/>
      <c r="T18" s="396"/>
      <c r="U18" s="396"/>
      <c r="V18" s="396"/>
      <c r="W18" s="396"/>
      <c r="X18" s="397"/>
      <c r="Y18" s="101"/>
      <c r="Z18" s="396"/>
      <c r="AA18" s="396"/>
      <c r="AB18" s="396"/>
      <c r="AC18" s="396"/>
      <c r="AD18" s="396"/>
      <c r="AE18" s="396"/>
      <c r="AF18" s="397"/>
      <c r="AG18" s="416"/>
      <c r="AH18" s="417"/>
      <c r="AI18" s="417"/>
      <c r="AJ18" s="417"/>
      <c r="AK18" s="417"/>
      <c r="AL18" s="418"/>
      <c r="AM18" s="416"/>
      <c r="AN18" s="417"/>
      <c r="AO18" s="417"/>
      <c r="AP18" s="417"/>
      <c r="AQ18" s="417"/>
      <c r="AR18" s="418"/>
      <c r="AS18" s="416"/>
      <c r="AT18" s="417"/>
      <c r="AU18" s="417"/>
      <c r="AV18" s="417"/>
      <c r="AW18" s="417"/>
      <c r="AX18" s="418"/>
      <c r="AY18" s="416"/>
      <c r="AZ18" s="417"/>
      <c r="BA18" s="417"/>
      <c r="BB18" s="417"/>
      <c r="BC18" s="417"/>
      <c r="BD18" s="418"/>
      <c r="BE18" s="41"/>
      <c r="BF18" s="129" t="s">
        <v>56</v>
      </c>
      <c r="BG18" s="130"/>
      <c r="BH18" s="130"/>
      <c r="BI18" s="130"/>
      <c r="BJ18" s="130"/>
      <c r="BK18" s="131"/>
      <c r="BM18" s="129" t="s">
        <v>452</v>
      </c>
      <c r="BN18" s="130"/>
      <c r="BO18" s="130"/>
      <c r="BP18" s="130"/>
      <c r="BQ18" s="130"/>
      <c r="BR18" s="131"/>
      <c r="BS18" s="41"/>
      <c r="BT18" s="41"/>
      <c r="BU18" s="41"/>
      <c r="BV18" s="41"/>
      <c r="BW18" s="41"/>
      <c r="BX18" s="41"/>
      <c r="CF18" s="41"/>
      <c r="CG18" s="41"/>
      <c r="CH18" s="41"/>
    </row>
    <row r="19" spans="1:86" ht="12" thickBot="1">
      <c r="A19" s="101"/>
      <c r="B19" s="396"/>
      <c r="C19" s="396"/>
      <c r="D19" s="396"/>
      <c r="E19" s="396"/>
      <c r="F19" s="396"/>
      <c r="G19" s="396"/>
      <c r="H19" s="397"/>
      <c r="I19" s="101"/>
      <c r="J19" s="396"/>
      <c r="K19" s="396"/>
      <c r="L19" s="396"/>
      <c r="M19" s="396"/>
      <c r="N19" s="396"/>
      <c r="O19" s="396"/>
      <c r="P19" s="397"/>
      <c r="Q19" s="101"/>
      <c r="R19" s="396"/>
      <c r="S19" s="396"/>
      <c r="T19" s="396"/>
      <c r="U19" s="396"/>
      <c r="V19" s="396"/>
      <c r="W19" s="396"/>
      <c r="X19" s="397"/>
      <c r="Y19" s="101"/>
      <c r="Z19" s="396"/>
      <c r="AA19" s="396"/>
      <c r="AB19" s="396"/>
      <c r="AC19" s="396"/>
      <c r="AD19" s="396"/>
      <c r="AE19" s="396"/>
      <c r="AF19" s="397"/>
      <c r="AG19" s="416"/>
      <c r="AH19" s="417"/>
      <c r="AI19" s="417"/>
      <c r="AJ19" s="417"/>
      <c r="AK19" s="417"/>
      <c r="AL19" s="418"/>
      <c r="AM19" s="416"/>
      <c r="AN19" s="417"/>
      <c r="AO19" s="417"/>
      <c r="AP19" s="417"/>
      <c r="AQ19" s="417"/>
      <c r="AR19" s="418"/>
      <c r="AS19" s="416"/>
      <c r="AT19" s="417"/>
      <c r="AU19" s="417"/>
      <c r="AV19" s="417"/>
      <c r="AW19" s="417"/>
      <c r="AX19" s="418"/>
      <c r="AY19" s="416"/>
      <c r="AZ19" s="417"/>
      <c r="BA19" s="417"/>
      <c r="BB19" s="417"/>
      <c r="BC19" s="417"/>
      <c r="BD19" s="418"/>
      <c r="BE19" s="41"/>
      <c r="BF19" s="132"/>
      <c r="BG19" s="133"/>
      <c r="BH19" s="133"/>
      <c r="BI19" s="133"/>
      <c r="BJ19" s="133"/>
      <c r="BK19" s="134"/>
      <c r="BM19" s="132"/>
      <c r="BN19" s="133"/>
      <c r="BO19" s="133"/>
      <c r="BP19" s="133"/>
      <c r="BQ19" s="133"/>
      <c r="BR19" s="134"/>
      <c r="BS19" s="41"/>
      <c r="BT19" s="41"/>
      <c r="BU19" s="41"/>
      <c r="BV19" s="41"/>
      <c r="BW19" s="41"/>
      <c r="BX19" s="41"/>
      <c r="CF19" s="41"/>
      <c r="CG19" s="41"/>
      <c r="CH19" s="41"/>
    </row>
    <row r="20" spans="1:86" ht="12" thickBot="1">
      <c r="A20" s="101"/>
      <c r="B20" s="396"/>
      <c r="C20" s="396"/>
      <c r="D20" s="396"/>
      <c r="E20" s="396"/>
      <c r="F20" s="396"/>
      <c r="G20" s="396"/>
      <c r="H20" s="397"/>
      <c r="I20" s="101"/>
      <c r="J20" s="396"/>
      <c r="K20" s="396"/>
      <c r="L20" s="396"/>
      <c r="M20" s="396"/>
      <c r="N20" s="396"/>
      <c r="O20" s="396"/>
      <c r="P20" s="397"/>
      <c r="Q20" s="101"/>
      <c r="R20" s="396"/>
      <c r="S20" s="396"/>
      <c r="T20" s="396"/>
      <c r="U20" s="396"/>
      <c r="V20" s="396"/>
      <c r="W20" s="396"/>
      <c r="X20" s="397"/>
      <c r="Y20" s="101"/>
      <c r="Z20" s="396"/>
      <c r="AA20" s="396"/>
      <c r="AB20" s="396"/>
      <c r="AC20" s="396"/>
      <c r="AD20" s="396"/>
      <c r="AE20" s="396"/>
      <c r="AF20" s="397"/>
      <c r="AG20" s="416"/>
      <c r="AH20" s="417"/>
      <c r="AI20" s="417"/>
      <c r="AJ20" s="417"/>
      <c r="AK20" s="417"/>
      <c r="AL20" s="418"/>
      <c r="AM20" s="416"/>
      <c r="AN20" s="417"/>
      <c r="AO20" s="417"/>
      <c r="AP20" s="417"/>
      <c r="AQ20" s="417"/>
      <c r="AR20" s="418"/>
      <c r="AS20" s="416"/>
      <c r="AT20" s="417"/>
      <c r="AU20" s="417"/>
      <c r="AV20" s="417"/>
      <c r="AW20" s="417"/>
      <c r="AX20" s="418"/>
      <c r="AY20" s="416"/>
      <c r="AZ20" s="417"/>
      <c r="BA20" s="417"/>
      <c r="BB20" s="417"/>
      <c r="BC20" s="417"/>
      <c r="BD20" s="418"/>
      <c r="BE20" s="41"/>
      <c r="BF20" s="132"/>
      <c r="BG20" s="133"/>
      <c r="BH20" s="133"/>
      <c r="BI20" s="133"/>
      <c r="BJ20" s="133"/>
      <c r="BK20" s="134"/>
      <c r="BM20" s="132"/>
      <c r="BN20" s="133"/>
      <c r="BO20" s="133"/>
      <c r="BP20" s="133"/>
      <c r="BQ20" s="133"/>
      <c r="BR20" s="134"/>
      <c r="BS20" s="41"/>
      <c r="BT20" s="41"/>
      <c r="BU20" s="41"/>
      <c r="BV20" s="41"/>
      <c r="BW20" s="41"/>
      <c r="BX20" s="41"/>
      <c r="CF20" s="41"/>
      <c r="CG20" s="41"/>
      <c r="CH20" s="41"/>
    </row>
    <row r="21" spans="1:86" ht="12" thickBot="1">
      <c r="A21" s="101"/>
      <c r="B21" s="396"/>
      <c r="C21" s="396"/>
      <c r="D21" s="396"/>
      <c r="E21" s="396"/>
      <c r="F21" s="396"/>
      <c r="G21" s="396"/>
      <c r="H21" s="397"/>
      <c r="I21" s="101"/>
      <c r="J21" s="396"/>
      <c r="K21" s="396"/>
      <c r="L21" s="396"/>
      <c r="M21" s="396"/>
      <c r="N21" s="396"/>
      <c r="O21" s="396"/>
      <c r="P21" s="397"/>
      <c r="Q21" s="101"/>
      <c r="R21" s="396"/>
      <c r="S21" s="396"/>
      <c r="T21" s="396"/>
      <c r="U21" s="396"/>
      <c r="V21" s="396"/>
      <c r="W21" s="396"/>
      <c r="X21" s="397"/>
      <c r="Y21" s="101"/>
      <c r="Z21" s="396"/>
      <c r="AA21" s="396"/>
      <c r="AB21" s="396"/>
      <c r="AC21" s="396"/>
      <c r="AD21" s="396"/>
      <c r="AE21" s="396"/>
      <c r="AF21" s="397"/>
      <c r="AG21" s="416"/>
      <c r="AH21" s="417"/>
      <c r="AI21" s="417"/>
      <c r="AJ21" s="417"/>
      <c r="AK21" s="417"/>
      <c r="AL21" s="418"/>
      <c r="AM21" s="416"/>
      <c r="AN21" s="417"/>
      <c r="AO21" s="417"/>
      <c r="AP21" s="417"/>
      <c r="AQ21" s="417"/>
      <c r="AR21" s="418"/>
      <c r="AS21" s="416"/>
      <c r="AT21" s="417"/>
      <c r="AU21" s="417"/>
      <c r="AV21" s="417"/>
      <c r="AW21" s="417"/>
      <c r="AX21" s="418"/>
      <c r="AY21" s="416"/>
      <c r="AZ21" s="417"/>
      <c r="BA21" s="417"/>
      <c r="BB21" s="417"/>
      <c r="BC21" s="417"/>
      <c r="BD21" s="418"/>
      <c r="BE21" s="41"/>
      <c r="BF21" s="135"/>
      <c r="BG21" s="136"/>
      <c r="BH21" s="136"/>
      <c r="BI21" s="136"/>
      <c r="BJ21" s="136"/>
      <c r="BK21" s="137"/>
      <c r="BM21" s="135"/>
      <c r="BN21" s="136"/>
      <c r="BO21" s="136"/>
      <c r="BP21" s="136"/>
      <c r="BQ21" s="136"/>
      <c r="BR21" s="137"/>
      <c r="BS21" s="41"/>
      <c r="BT21" s="41"/>
      <c r="BU21" s="41"/>
      <c r="BV21" s="41"/>
      <c r="BW21" s="41"/>
      <c r="BX21" s="41"/>
      <c r="CF21" s="41"/>
      <c r="CG21" s="41"/>
      <c r="CH21" s="41"/>
    </row>
    <row r="22" spans="1:86" ht="12" customHeight="1" thickBot="1">
      <c r="A22" s="395"/>
      <c r="B22" s="397"/>
      <c r="C22" s="397"/>
      <c r="D22" s="397"/>
      <c r="E22" s="397"/>
      <c r="F22" s="397"/>
      <c r="G22" s="397"/>
      <c r="H22" s="397"/>
      <c r="I22" s="395"/>
      <c r="J22" s="397"/>
      <c r="K22" s="397"/>
      <c r="L22" s="397"/>
      <c r="M22" s="397"/>
      <c r="N22" s="397"/>
      <c r="O22" s="397"/>
      <c r="P22" s="397"/>
      <c r="Q22" s="395"/>
      <c r="R22" s="397"/>
      <c r="S22" s="397"/>
      <c r="T22" s="397"/>
      <c r="U22" s="397"/>
      <c r="V22" s="397"/>
      <c r="W22" s="397"/>
      <c r="X22" s="397"/>
      <c r="Y22" s="395"/>
      <c r="Z22" s="397"/>
      <c r="AA22" s="397"/>
      <c r="AB22" s="397"/>
      <c r="AC22" s="397"/>
      <c r="AD22" s="397"/>
      <c r="AE22" s="397"/>
      <c r="AF22" s="397"/>
      <c r="AG22" s="419"/>
      <c r="AH22" s="420"/>
      <c r="AI22" s="420"/>
      <c r="AJ22" s="420"/>
      <c r="AK22" s="420"/>
      <c r="AL22" s="421"/>
      <c r="AM22" s="419"/>
      <c r="AN22" s="420"/>
      <c r="AO22" s="420"/>
      <c r="AP22" s="420"/>
      <c r="AQ22" s="420"/>
      <c r="AR22" s="421"/>
      <c r="AS22" s="419"/>
      <c r="AT22" s="420"/>
      <c r="AU22" s="420"/>
      <c r="AV22" s="420"/>
      <c r="AW22" s="420"/>
      <c r="AX22" s="421"/>
      <c r="AY22" s="419"/>
      <c r="AZ22" s="420"/>
      <c r="BA22" s="420"/>
      <c r="BB22" s="420"/>
      <c r="BC22" s="420"/>
      <c r="BD22" s="42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CF22" s="41"/>
      <c r="CG22" s="41"/>
      <c r="CH22" s="41"/>
    </row>
    <row r="23" spans="1:86" ht="12" customHeight="1" thickBot="1">
      <c r="A23" s="75" t="s">
        <v>281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3"/>
      <c r="P23" s="75" t="s">
        <v>282</v>
      </c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3"/>
      <c r="AE23" s="75" t="s">
        <v>283</v>
      </c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2"/>
      <c r="AS23" s="463"/>
      <c r="AT23" s="75" t="s">
        <v>284</v>
      </c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3"/>
      <c r="BI23" s="41"/>
      <c r="BJ23" s="41"/>
      <c r="BK23" s="75" t="s">
        <v>285</v>
      </c>
      <c r="BL23" s="76"/>
      <c r="BM23" s="76"/>
      <c r="BN23" s="77"/>
      <c r="BO23" s="75" t="s">
        <v>286</v>
      </c>
      <c r="BP23" s="76"/>
      <c r="BQ23" s="76"/>
      <c r="BR23" s="77"/>
      <c r="BS23" s="41"/>
      <c r="BT23" s="41"/>
      <c r="BU23" s="41"/>
      <c r="BV23" s="41"/>
      <c r="BW23" s="41"/>
      <c r="BX23" s="41"/>
      <c r="CF23" s="41"/>
      <c r="CG23" s="41"/>
      <c r="CH23" s="41"/>
    </row>
    <row r="24" spans="1:86" ht="12" thickBot="1">
      <c r="A24" s="462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3"/>
      <c r="P24" s="462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83"/>
      <c r="AE24" s="462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83"/>
      <c r="AT24" s="462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83"/>
      <c r="BI24" s="41"/>
      <c r="BJ24" s="41"/>
      <c r="BK24" s="78"/>
      <c r="BL24" s="79"/>
      <c r="BM24" s="79"/>
      <c r="BN24" s="80"/>
      <c r="BO24" s="78"/>
      <c r="BP24" s="79"/>
      <c r="BQ24" s="79"/>
      <c r="BR24" s="80"/>
      <c r="BS24" s="41"/>
      <c r="BT24" s="41"/>
    </row>
    <row r="25" spans="1:86" ht="12" thickBot="1">
      <c r="A25" s="462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3"/>
      <c r="P25" s="462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3"/>
      <c r="AE25" s="462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83"/>
      <c r="AT25" s="462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83"/>
      <c r="BI25" s="41"/>
      <c r="BJ25" s="41"/>
      <c r="BK25" s="78"/>
      <c r="BL25" s="79"/>
      <c r="BM25" s="79"/>
      <c r="BN25" s="80"/>
      <c r="BO25" s="78"/>
      <c r="BP25" s="79"/>
      <c r="BQ25" s="79"/>
      <c r="BR25" s="80"/>
      <c r="BS25" s="41"/>
      <c r="BT25" s="41"/>
    </row>
    <row r="26" spans="1:86" ht="12" thickBot="1">
      <c r="A26" s="462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3"/>
      <c r="P26" s="462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83"/>
      <c r="AE26" s="462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83"/>
      <c r="AT26" s="462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83"/>
      <c r="BI26" s="41"/>
      <c r="BJ26" s="41"/>
      <c r="BK26" s="81"/>
      <c r="BL26" s="82"/>
      <c r="BM26" s="82"/>
      <c r="BN26" s="83"/>
      <c r="BO26" s="81"/>
      <c r="BP26" s="82"/>
      <c r="BQ26" s="82"/>
      <c r="BR26" s="83"/>
      <c r="BS26" s="41"/>
      <c r="BT26" s="41"/>
    </row>
    <row r="27" spans="1:86" ht="12" customHeight="1" thickBot="1">
      <c r="A27" s="462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3"/>
      <c r="P27" s="462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83"/>
      <c r="AE27" s="462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83"/>
      <c r="AT27" s="462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83"/>
      <c r="BI27" s="41"/>
      <c r="BJ27" s="41"/>
      <c r="BK27" s="75" t="s">
        <v>287</v>
      </c>
      <c r="BL27" s="76"/>
      <c r="BM27" s="76"/>
      <c r="BN27" s="77"/>
      <c r="BO27" s="75" t="s">
        <v>288</v>
      </c>
      <c r="BP27" s="76"/>
      <c r="BQ27" s="76"/>
      <c r="BR27" s="77"/>
      <c r="BS27" s="41"/>
      <c r="BT27" s="41"/>
    </row>
    <row r="28" spans="1:86" ht="12" thickBot="1">
      <c r="A28" s="462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3"/>
      <c r="P28" s="462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83"/>
      <c r="AE28" s="462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83"/>
      <c r="AT28" s="462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83"/>
      <c r="BI28" s="41"/>
      <c r="BJ28" s="41"/>
      <c r="BK28" s="78"/>
      <c r="BL28" s="79"/>
      <c r="BM28" s="79"/>
      <c r="BN28" s="80"/>
      <c r="BO28" s="78"/>
      <c r="BP28" s="79"/>
      <c r="BQ28" s="79"/>
      <c r="BR28" s="80"/>
      <c r="BS28" s="41"/>
      <c r="BT28" s="41"/>
    </row>
    <row r="29" spans="1:86" ht="12" thickBot="1">
      <c r="A29" s="462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3"/>
      <c r="P29" s="462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3"/>
      <c r="AE29" s="462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83"/>
      <c r="AT29" s="462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83"/>
      <c r="BI29" s="41"/>
      <c r="BJ29" s="41"/>
      <c r="BK29" s="78"/>
      <c r="BL29" s="79"/>
      <c r="BM29" s="79"/>
      <c r="BN29" s="80"/>
      <c r="BO29" s="78"/>
      <c r="BP29" s="79"/>
      <c r="BQ29" s="79"/>
      <c r="BR29" s="80"/>
      <c r="BS29" s="41"/>
      <c r="BT29" s="41"/>
    </row>
    <row r="30" spans="1:86" ht="12" thickBot="1">
      <c r="A30" s="46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3"/>
      <c r="P30" s="462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83"/>
      <c r="AE30" s="462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83"/>
      <c r="AT30" s="462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83"/>
      <c r="BI30" s="41"/>
      <c r="BJ30" s="41"/>
      <c r="BK30" s="81"/>
      <c r="BL30" s="82"/>
      <c r="BM30" s="82"/>
      <c r="BN30" s="83"/>
      <c r="BO30" s="81"/>
      <c r="BP30" s="82"/>
      <c r="BQ30" s="82"/>
      <c r="BR30" s="83"/>
      <c r="BS30" s="41"/>
      <c r="BT30" s="41"/>
    </row>
    <row r="31" spans="1:86" ht="12" customHeight="1" thickBot="1">
      <c r="A31" s="462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83"/>
      <c r="P31" s="462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83"/>
      <c r="AE31" s="462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83"/>
      <c r="AT31" s="462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83"/>
      <c r="BI31" s="41"/>
      <c r="BJ31" s="41"/>
      <c r="BK31" s="75" t="s">
        <v>289</v>
      </c>
      <c r="BL31" s="76"/>
      <c r="BM31" s="76"/>
      <c r="BN31" s="77"/>
      <c r="BO31" s="41"/>
      <c r="BP31" s="41"/>
      <c r="BQ31" s="41"/>
      <c r="BR31" s="41"/>
      <c r="BS31" s="41"/>
      <c r="BT31" s="41"/>
    </row>
    <row r="32" spans="1:86" ht="12" customHeight="1" thickBot="1">
      <c r="A32" s="46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3"/>
      <c r="P32" s="462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83"/>
      <c r="AE32" s="462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83"/>
      <c r="AT32" s="462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83"/>
      <c r="BI32" s="41"/>
      <c r="BJ32" s="41"/>
      <c r="BK32" s="78"/>
      <c r="BL32" s="79"/>
      <c r="BM32" s="79"/>
      <c r="BN32" s="80"/>
      <c r="BO32" s="41"/>
      <c r="BP32" s="41"/>
      <c r="BQ32" s="41"/>
      <c r="BR32" s="41"/>
      <c r="BS32" s="41"/>
      <c r="BT32" s="41"/>
    </row>
    <row r="33" spans="1:72" ht="11.25" customHeight="1" thickBot="1">
      <c r="A33" s="46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3"/>
      <c r="P33" s="462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83"/>
      <c r="AE33" s="462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83"/>
      <c r="AT33" s="462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83"/>
      <c r="BI33" s="41"/>
      <c r="BJ33" s="41"/>
      <c r="BK33" s="78"/>
      <c r="BL33" s="79"/>
      <c r="BM33" s="79"/>
      <c r="BN33" s="80"/>
      <c r="BO33" s="41"/>
      <c r="BP33" s="41"/>
      <c r="BQ33" s="41"/>
      <c r="BR33" s="41"/>
      <c r="BS33" s="41"/>
      <c r="BT33" s="41"/>
    </row>
    <row r="34" spans="1:72" ht="12" thickBot="1">
      <c r="A34" s="46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46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46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46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41"/>
      <c r="BJ34" s="41"/>
      <c r="BK34" s="81"/>
      <c r="BL34" s="82"/>
      <c r="BM34" s="82"/>
      <c r="BN34" s="83"/>
      <c r="BO34" s="41"/>
      <c r="BP34" s="41"/>
      <c r="BQ34" s="41"/>
      <c r="BR34" s="41"/>
      <c r="BS34" s="41"/>
      <c r="BT34" s="41"/>
    </row>
    <row r="35" spans="1:72" ht="12" customHeight="1" thickBot="1">
      <c r="A35" s="75" t="s">
        <v>290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3"/>
      <c r="P35" s="75" t="s">
        <v>291</v>
      </c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3"/>
      <c r="AE35" s="75" t="s">
        <v>292</v>
      </c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3"/>
      <c r="AT35" s="75" t="s">
        <v>293</v>
      </c>
      <c r="AU35" s="462"/>
      <c r="AV35" s="462"/>
      <c r="AW35" s="462"/>
      <c r="AX35" s="462"/>
      <c r="AY35" s="462"/>
      <c r="AZ35" s="462"/>
      <c r="BA35" s="462"/>
      <c r="BB35" s="462"/>
      <c r="BC35" s="462"/>
      <c r="BD35" s="462"/>
      <c r="BE35" s="462"/>
      <c r="BF35" s="462"/>
      <c r="BG35" s="462"/>
      <c r="BH35" s="463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1:72" ht="12" thickBot="1">
      <c r="A36" s="46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3"/>
      <c r="P36" s="462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83"/>
      <c r="AE36" s="462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83"/>
      <c r="AT36" s="462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83"/>
      <c r="BI36" s="41"/>
      <c r="BJ36" s="41"/>
      <c r="BK36" s="138" t="s">
        <v>38</v>
      </c>
      <c r="BL36" s="139"/>
      <c r="BM36" s="139"/>
      <c r="BN36" s="139"/>
      <c r="BO36" s="140"/>
      <c r="BP36" s="138" t="s">
        <v>39</v>
      </c>
      <c r="BQ36" s="139"/>
      <c r="BR36" s="139"/>
      <c r="BS36" s="140"/>
      <c r="BT36" s="41"/>
    </row>
    <row r="37" spans="1:72" ht="12" customHeight="1" thickBot="1">
      <c r="A37" s="46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3"/>
      <c r="P37" s="462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83"/>
      <c r="AE37" s="462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83"/>
      <c r="AT37" s="462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83"/>
      <c r="BI37" s="41"/>
      <c r="BJ37" s="41"/>
      <c r="BK37" s="141"/>
      <c r="BL37" s="142"/>
      <c r="BM37" s="142"/>
      <c r="BN37" s="142"/>
      <c r="BO37" s="143"/>
      <c r="BP37" s="141"/>
      <c r="BQ37" s="142"/>
      <c r="BR37" s="142"/>
      <c r="BS37" s="143"/>
      <c r="BT37" s="41"/>
    </row>
    <row r="38" spans="1:72" ht="12" thickBot="1">
      <c r="A38" s="46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3"/>
      <c r="P38" s="462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83"/>
      <c r="AE38" s="462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83"/>
      <c r="AT38" s="462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83"/>
      <c r="BI38" s="41"/>
      <c r="BJ38" s="41"/>
      <c r="BK38" s="141"/>
      <c r="BL38" s="142"/>
      <c r="BM38" s="142"/>
      <c r="BN38" s="142"/>
      <c r="BO38" s="143"/>
      <c r="BP38" s="141"/>
      <c r="BQ38" s="142"/>
      <c r="BR38" s="142"/>
      <c r="BS38" s="143"/>
      <c r="BT38" s="41"/>
    </row>
    <row r="39" spans="1:72" ht="12" customHeight="1" thickBot="1">
      <c r="A39" s="46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3"/>
      <c r="P39" s="462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83"/>
      <c r="AE39" s="462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83"/>
      <c r="AT39" s="462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83"/>
      <c r="BI39" s="41"/>
      <c r="BJ39" s="41"/>
      <c r="BK39" s="144"/>
      <c r="BL39" s="145"/>
      <c r="BM39" s="145"/>
      <c r="BN39" s="145"/>
      <c r="BO39" s="146"/>
      <c r="BP39" s="144"/>
      <c r="BQ39" s="145"/>
      <c r="BR39" s="145"/>
      <c r="BS39" s="146"/>
      <c r="BT39" s="41"/>
    </row>
    <row r="40" spans="1:72" ht="12" customHeight="1" thickBot="1">
      <c r="A40" s="46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3"/>
      <c r="P40" s="462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83"/>
      <c r="AE40" s="462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83"/>
      <c r="AT40" s="462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83"/>
      <c r="BI40" s="41"/>
      <c r="BJ40" s="41"/>
      <c r="BK40" s="302" t="s">
        <v>38</v>
      </c>
      <c r="BL40" s="303"/>
      <c r="BM40" s="303"/>
      <c r="BN40" s="304"/>
      <c r="BO40" s="41"/>
      <c r="BP40" s="41"/>
      <c r="BQ40" s="41"/>
      <c r="BR40" s="41"/>
      <c r="BS40" s="41"/>
      <c r="BT40" s="41"/>
    </row>
    <row r="41" spans="1:72" ht="12" customHeight="1" thickBot="1">
      <c r="A41" s="46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3"/>
      <c r="P41" s="462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83"/>
      <c r="AE41" s="462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83"/>
      <c r="AT41" s="462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83"/>
      <c r="BI41" s="41"/>
      <c r="BJ41" s="41"/>
      <c r="BK41" s="305"/>
      <c r="BL41" s="306"/>
      <c r="BM41" s="306"/>
      <c r="BN41" s="307"/>
      <c r="BO41" s="41"/>
      <c r="BP41" s="213" t="s">
        <v>451</v>
      </c>
      <c r="BQ41" s="214"/>
      <c r="BR41" s="214"/>
      <c r="BS41" s="214"/>
      <c r="BT41" s="215"/>
    </row>
    <row r="42" spans="1:72" ht="12" customHeight="1" thickBot="1">
      <c r="A42" s="46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3"/>
      <c r="P42" s="462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83"/>
      <c r="AE42" s="462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83"/>
      <c r="AT42" s="462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83"/>
      <c r="BI42" s="41"/>
      <c r="BJ42" s="41"/>
      <c r="BK42" s="305"/>
      <c r="BL42" s="306"/>
      <c r="BM42" s="306"/>
      <c r="BN42" s="307"/>
      <c r="BO42" s="41"/>
      <c r="BP42" s="216"/>
      <c r="BQ42" s="217"/>
      <c r="BR42" s="217"/>
      <c r="BS42" s="217"/>
      <c r="BT42" s="218"/>
    </row>
    <row r="43" spans="1:72" ht="12" customHeight="1" thickBot="1">
      <c r="A43" s="46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3"/>
      <c r="P43" s="462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3"/>
      <c r="AE43" s="462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83"/>
      <c r="AT43" s="462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83"/>
      <c r="BI43" s="41"/>
      <c r="BJ43" s="41"/>
      <c r="BK43" s="305"/>
      <c r="BL43" s="306"/>
      <c r="BM43" s="306"/>
      <c r="BN43" s="307"/>
      <c r="BO43" s="41"/>
      <c r="BP43" s="216"/>
      <c r="BQ43" s="217"/>
      <c r="BR43" s="217"/>
      <c r="BS43" s="217"/>
      <c r="BT43" s="218"/>
    </row>
    <row r="44" spans="1:72" ht="12" thickBot="1">
      <c r="A44" s="46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3"/>
      <c r="P44" s="462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83"/>
      <c r="AE44" s="462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83"/>
      <c r="AT44" s="462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83"/>
      <c r="BI44" s="41"/>
      <c r="BJ44" s="41"/>
      <c r="BK44" s="308"/>
      <c r="BL44" s="309"/>
      <c r="BM44" s="309"/>
      <c r="BN44" s="310"/>
      <c r="BO44" s="41"/>
      <c r="BP44" s="216"/>
      <c r="BQ44" s="217"/>
      <c r="BR44" s="217"/>
      <c r="BS44" s="217"/>
      <c r="BT44" s="218"/>
    </row>
    <row r="45" spans="1:72" ht="12" customHeight="1" thickBot="1">
      <c r="A45" s="46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3"/>
      <c r="P45" s="462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3"/>
      <c r="AE45" s="462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83"/>
      <c r="AT45" s="462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83"/>
      <c r="BI45" s="41"/>
      <c r="BJ45" s="41"/>
      <c r="BK45" s="41"/>
      <c r="BL45" s="41"/>
      <c r="BM45" s="41"/>
      <c r="BN45" s="41"/>
      <c r="BO45" s="41"/>
      <c r="BP45" s="219"/>
      <c r="BQ45" s="220"/>
      <c r="BR45" s="220"/>
      <c r="BS45" s="220"/>
      <c r="BT45" s="221"/>
    </row>
    <row r="46" spans="1:72" ht="12" thickBot="1">
      <c r="A46" s="46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46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46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46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</row>
    <row r="47" spans="1:72">
      <c r="A47" s="293" t="s">
        <v>281</v>
      </c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5"/>
      <c r="M47" s="293" t="s">
        <v>282</v>
      </c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5"/>
      <c r="Y47" s="293" t="s">
        <v>283</v>
      </c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5"/>
      <c r="AK47" s="293" t="s">
        <v>284</v>
      </c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5"/>
      <c r="AW47" s="293" t="s">
        <v>290</v>
      </c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5"/>
      <c r="BI47" s="293" t="s">
        <v>291</v>
      </c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5"/>
    </row>
    <row r="48" spans="1:72">
      <c r="A48" s="296"/>
      <c r="B48" s="297"/>
      <c r="C48" s="297"/>
      <c r="D48" s="297"/>
      <c r="E48" s="297"/>
      <c r="F48" s="297"/>
      <c r="G48" s="297"/>
      <c r="H48" s="297"/>
      <c r="I48" s="297"/>
      <c r="J48" s="297"/>
      <c r="K48" s="297"/>
      <c r="L48" s="298"/>
      <c r="M48" s="296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8"/>
      <c r="Y48" s="296"/>
      <c r="Z48" s="297"/>
      <c r="AA48" s="297"/>
      <c r="AB48" s="297"/>
      <c r="AC48" s="297"/>
      <c r="AD48" s="297"/>
      <c r="AE48" s="297"/>
      <c r="AF48" s="297"/>
      <c r="AG48" s="297"/>
      <c r="AH48" s="297"/>
      <c r="AI48" s="297"/>
      <c r="AJ48" s="298"/>
      <c r="AK48" s="296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8"/>
      <c r="AW48" s="296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8"/>
      <c r="BI48" s="296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8"/>
    </row>
    <row r="49" spans="1:83" ht="11.25" customHeight="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8"/>
      <c r="M49" s="296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8"/>
      <c r="Y49" s="296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8"/>
      <c r="AK49" s="296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8"/>
      <c r="AW49" s="296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8"/>
      <c r="BI49" s="296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8"/>
    </row>
    <row r="50" spans="1:83">
      <c r="A50" s="296"/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8"/>
      <c r="M50" s="296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8"/>
      <c r="Y50" s="296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8"/>
      <c r="AK50" s="296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8"/>
      <c r="AW50" s="296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8"/>
      <c r="BI50" s="296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8"/>
    </row>
    <row r="51" spans="1:83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8"/>
      <c r="M51" s="296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8"/>
      <c r="Y51" s="296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8"/>
      <c r="AK51" s="296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8"/>
      <c r="AW51" s="296"/>
      <c r="AX51" s="297"/>
      <c r="AY51" s="297"/>
      <c r="AZ51" s="297"/>
      <c r="BA51" s="297"/>
      <c r="BB51" s="297"/>
      <c r="BC51" s="297"/>
      <c r="BD51" s="297"/>
      <c r="BE51" s="297"/>
      <c r="BF51" s="297"/>
      <c r="BG51" s="297"/>
      <c r="BH51" s="298"/>
      <c r="BI51" s="296"/>
      <c r="BJ51" s="297"/>
      <c r="BK51" s="297"/>
      <c r="BL51" s="297"/>
      <c r="BM51" s="297"/>
      <c r="BN51" s="297"/>
      <c r="BO51" s="297"/>
      <c r="BP51" s="297"/>
      <c r="BQ51" s="297"/>
      <c r="BR51" s="297"/>
      <c r="BS51" s="297"/>
      <c r="BT51" s="298"/>
    </row>
    <row r="52" spans="1:83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297"/>
      <c r="L52" s="298"/>
      <c r="M52" s="296"/>
      <c r="N52" s="297"/>
      <c r="O52" s="297"/>
      <c r="P52" s="297"/>
      <c r="Q52" s="297"/>
      <c r="R52" s="297"/>
      <c r="S52" s="297"/>
      <c r="T52" s="297"/>
      <c r="U52" s="297"/>
      <c r="V52" s="297"/>
      <c r="W52" s="297"/>
      <c r="X52" s="298"/>
      <c r="Y52" s="296"/>
      <c r="Z52" s="297"/>
      <c r="AA52" s="297"/>
      <c r="AB52" s="297"/>
      <c r="AC52" s="297"/>
      <c r="AD52" s="297"/>
      <c r="AE52" s="297"/>
      <c r="AF52" s="297"/>
      <c r="AG52" s="297"/>
      <c r="AH52" s="297"/>
      <c r="AI52" s="297"/>
      <c r="AJ52" s="298"/>
      <c r="AK52" s="296"/>
      <c r="AL52" s="297"/>
      <c r="AM52" s="297"/>
      <c r="AN52" s="297"/>
      <c r="AO52" s="297"/>
      <c r="AP52" s="297"/>
      <c r="AQ52" s="297"/>
      <c r="AR52" s="297"/>
      <c r="AS52" s="297"/>
      <c r="AT52" s="297"/>
      <c r="AU52" s="297"/>
      <c r="AV52" s="298"/>
      <c r="AW52" s="296"/>
      <c r="AX52" s="297"/>
      <c r="AY52" s="297"/>
      <c r="AZ52" s="297"/>
      <c r="BA52" s="297"/>
      <c r="BB52" s="297"/>
      <c r="BC52" s="297"/>
      <c r="BD52" s="297"/>
      <c r="BE52" s="297"/>
      <c r="BF52" s="297"/>
      <c r="BG52" s="297"/>
      <c r="BH52" s="298"/>
      <c r="BI52" s="296"/>
      <c r="BJ52" s="297"/>
      <c r="BK52" s="297"/>
      <c r="BL52" s="297"/>
      <c r="BM52" s="297"/>
      <c r="BN52" s="297"/>
      <c r="BO52" s="297"/>
      <c r="BP52" s="297"/>
      <c r="BQ52" s="297"/>
      <c r="BR52" s="297"/>
      <c r="BS52" s="297"/>
      <c r="BT52" s="298"/>
    </row>
    <row r="53" spans="1:83">
      <c r="A53" s="296"/>
      <c r="B53" s="297"/>
      <c r="C53" s="297"/>
      <c r="D53" s="297"/>
      <c r="E53" s="297"/>
      <c r="F53" s="297"/>
      <c r="G53" s="297"/>
      <c r="H53" s="297"/>
      <c r="I53" s="297"/>
      <c r="J53" s="297"/>
      <c r="K53" s="297"/>
      <c r="L53" s="298"/>
      <c r="M53" s="296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8"/>
      <c r="Y53" s="296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8"/>
      <c r="AK53" s="296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8"/>
      <c r="AW53" s="296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8"/>
      <c r="BI53" s="296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8"/>
    </row>
    <row r="54" spans="1:83">
      <c r="A54" s="296"/>
      <c r="B54" s="297"/>
      <c r="C54" s="297"/>
      <c r="D54" s="297"/>
      <c r="E54" s="297"/>
      <c r="F54" s="297"/>
      <c r="G54" s="297"/>
      <c r="H54" s="297"/>
      <c r="I54" s="297"/>
      <c r="J54" s="297"/>
      <c r="K54" s="297"/>
      <c r="L54" s="298"/>
      <c r="M54" s="296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8"/>
      <c r="Y54" s="296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8"/>
      <c r="AK54" s="296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8"/>
      <c r="AW54" s="296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8"/>
      <c r="BI54" s="296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8"/>
    </row>
    <row r="55" spans="1:83">
      <c r="A55" s="296"/>
      <c r="B55" s="297"/>
      <c r="C55" s="297"/>
      <c r="D55" s="297"/>
      <c r="E55" s="297"/>
      <c r="F55" s="297"/>
      <c r="G55" s="297"/>
      <c r="H55" s="297"/>
      <c r="I55" s="297"/>
      <c r="J55" s="297"/>
      <c r="K55" s="297"/>
      <c r="L55" s="298"/>
      <c r="M55" s="296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8"/>
      <c r="Y55" s="296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8"/>
      <c r="AK55" s="296"/>
      <c r="AL55" s="297"/>
      <c r="AM55" s="297"/>
      <c r="AN55" s="297"/>
      <c r="AO55" s="297"/>
      <c r="AP55" s="297"/>
      <c r="AQ55" s="297"/>
      <c r="AR55" s="297"/>
      <c r="AS55" s="297"/>
      <c r="AT55" s="297"/>
      <c r="AU55" s="297"/>
      <c r="AV55" s="298"/>
      <c r="AW55" s="296"/>
      <c r="AX55" s="297"/>
      <c r="AY55" s="297"/>
      <c r="AZ55" s="297"/>
      <c r="BA55" s="297"/>
      <c r="BB55" s="297"/>
      <c r="BC55" s="297"/>
      <c r="BD55" s="297"/>
      <c r="BE55" s="297"/>
      <c r="BF55" s="297"/>
      <c r="BG55" s="297"/>
      <c r="BH55" s="298"/>
      <c r="BI55" s="296"/>
      <c r="BJ55" s="297"/>
      <c r="BK55" s="297"/>
      <c r="BL55" s="297"/>
      <c r="BM55" s="297"/>
      <c r="BN55" s="297"/>
      <c r="BO55" s="297"/>
      <c r="BP55" s="297"/>
      <c r="BQ55" s="297"/>
      <c r="BR55" s="297"/>
      <c r="BS55" s="297"/>
      <c r="BT55" s="298"/>
    </row>
    <row r="56" spans="1:83">
      <c r="A56" s="296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8"/>
      <c r="M56" s="296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8"/>
      <c r="Y56" s="296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8"/>
      <c r="AK56" s="296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8"/>
      <c r="AW56" s="296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8"/>
      <c r="BI56" s="296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8"/>
    </row>
    <row r="57" spans="1:83">
      <c r="A57" s="296"/>
      <c r="B57" s="297"/>
      <c r="C57" s="297"/>
      <c r="D57" s="297"/>
      <c r="E57" s="297"/>
      <c r="F57" s="297"/>
      <c r="G57" s="297"/>
      <c r="H57" s="297"/>
      <c r="I57" s="297"/>
      <c r="J57" s="297"/>
      <c r="K57" s="297"/>
      <c r="L57" s="298"/>
      <c r="M57" s="296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8"/>
      <c r="Y57" s="296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8"/>
      <c r="AK57" s="296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8"/>
      <c r="AW57" s="296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8"/>
      <c r="BI57" s="296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8"/>
    </row>
    <row r="58" spans="1:83">
      <c r="A58" s="296"/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8"/>
      <c r="M58" s="296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8"/>
      <c r="Y58" s="296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8"/>
      <c r="AK58" s="296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8"/>
      <c r="AW58" s="296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8"/>
      <c r="BI58" s="296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8"/>
    </row>
    <row r="59" spans="1:83">
      <c r="A59" s="296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8"/>
      <c r="M59" s="296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8"/>
      <c r="Y59" s="296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8"/>
      <c r="AK59" s="296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8"/>
      <c r="AW59" s="296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8"/>
      <c r="BI59" s="296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8"/>
    </row>
    <row r="60" spans="1:83">
      <c r="A60" s="296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8"/>
      <c r="M60" s="296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8"/>
      <c r="Y60" s="296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8"/>
      <c r="AK60" s="296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8"/>
      <c r="AW60" s="296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8"/>
      <c r="BI60" s="296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8"/>
    </row>
    <row r="61" spans="1:83" ht="12" thickBot="1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1"/>
      <c r="M61" s="299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1"/>
      <c r="Y61" s="299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1"/>
      <c r="AK61" s="299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1"/>
      <c r="AW61" s="299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1"/>
      <c r="BI61" s="299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1"/>
    </row>
    <row r="62" spans="1:83" s="33" customFormat="1">
      <c r="A62" s="293" t="s">
        <v>292</v>
      </c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5"/>
      <c r="M62" s="293" t="s">
        <v>293</v>
      </c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5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Y62" s="41"/>
      <c r="BZ62" s="41"/>
      <c r="CA62" s="41"/>
      <c r="CB62" s="41"/>
      <c r="CC62" s="41"/>
      <c r="CD62" s="41"/>
      <c r="CE62" s="41"/>
    </row>
    <row r="63" spans="1:83" s="33" customFormat="1">
      <c r="A63" s="296"/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8"/>
      <c r="M63" s="296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8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Y63" s="41"/>
      <c r="BZ63" s="41"/>
      <c r="CA63" s="41"/>
      <c r="CB63" s="41"/>
      <c r="CC63" s="41"/>
      <c r="CD63" s="41"/>
      <c r="CE63" s="41"/>
    </row>
    <row r="64" spans="1:83" s="33" customFormat="1" ht="12" thickBot="1">
      <c r="A64" s="296"/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8"/>
      <c r="M64" s="296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8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Y64" s="41"/>
      <c r="BZ64" s="41"/>
      <c r="CA64" s="41"/>
      <c r="CB64" s="41"/>
      <c r="CC64" s="41"/>
      <c r="CD64" s="41"/>
      <c r="CE64" s="41"/>
    </row>
    <row r="65" spans="1:83" s="33" customFormat="1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8"/>
      <c r="M65" s="296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8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293" t="s">
        <v>294</v>
      </c>
      <c r="AN65" s="294"/>
      <c r="AO65" s="294"/>
      <c r="AP65" s="294"/>
      <c r="AQ65" s="294"/>
      <c r="AR65" s="294"/>
      <c r="AS65" s="294"/>
      <c r="AT65" s="294"/>
      <c r="AU65" s="294"/>
      <c r="AV65" s="295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Y65" s="41"/>
      <c r="BZ65" s="41"/>
      <c r="CA65" s="41"/>
      <c r="CB65" s="41"/>
      <c r="CC65" s="41"/>
      <c r="CD65" s="41"/>
      <c r="CE65" s="41"/>
    </row>
    <row r="66" spans="1:83" s="33" customFormat="1" ht="12" thickBot="1">
      <c r="A66" s="296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8"/>
      <c r="M66" s="296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8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296"/>
      <c r="AN66" s="297"/>
      <c r="AO66" s="297"/>
      <c r="AP66" s="297"/>
      <c r="AQ66" s="297"/>
      <c r="AR66" s="297"/>
      <c r="AS66" s="297"/>
      <c r="AT66" s="297"/>
      <c r="AU66" s="297"/>
      <c r="AV66" s="298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Y66" s="41"/>
      <c r="BZ66" s="41"/>
      <c r="CA66" s="41"/>
      <c r="CB66" s="41"/>
      <c r="CC66" s="41"/>
      <c r="CD66" s="41"/>
      <c r="CE66" s="41"/>
    </row>
    <row r="67" spans="1:83" s="33" customFormat="1" ht="12" customHeight="1" thickBot="1">
      <c r="A67" s="296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8"/>
      <c r="M67" s="296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8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296"/>
      <c r="AN67" s="297"/>
      <c r="AO67" s="297"/>
      <c r="AP67" s="297"/>
      <c r="AQ67" s="297"/>
      <c r="AR67" s="297"/>
      <c r="AS67" s="297"/>
      <c r="AT67" s="297"/>
      <c r="AU67" s="297"/>
      <c r="AV67" s="298"/>
      <c r="AW67" s="75" t="s">
        <v>295</v>
      </c>
      <c r="AX67" s="462"/>
      <c r="AY67" s="462"/>
      <c r="AZ67" s="462"/>
      <c r="BA67" s="462"/>
      <c r="BB67" s="462"/>
      <c r="BC67" s="462"/>
      <c r="BD67" s="462"/>
      <c r="BE67" s="462"/>
      <c r="BF67" s="462"/>
      <c r="BG67" s="462"/>
      <c r="BH67" s="463"/>
      <c r="BI67" s="75" t="s">
        <v>294</v>
      </c>
      <c r="BJ67" s="462"/>
      <c r="BK67" s="462"/>
      <c r="BL67" s="462"/>
      <c r="BM67" s="462"/>
      <c r="BN67" s="462"/>
      <c r="BO67" s="462"/>
      <c r="BP67" s="462"/>
      <c r="BQ67" s="462"/>
      <c r="BR67" s="462"/>
      <c r="BS67" s="462"/>
      <c r="BT67" s="463"/>
      <c r="BY67" s="41"/>
      <c r="BZ67" s="41"/>
      <c r="CA67" s="41"/>
      <c r="CB67" s="41"/>
      <c r="CC67" s="41"/>
      <c r="CD67" s="41"/>
      <c r="CE67" s="41"/>
    </row>
    <row r="68" spans="1:83" s="33" customFormat="1" ht="12" thickBot="1">
      <c r="A68" s="296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8"/>
      <c r="M68" s="296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8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296"/>
      <c r="AN68" s="297"/>
      <c r="AO68" s="297"/>
      <c r="AP68" s="297"/>
      <c r="AQ68" s="297"/>
      <c r="AR68" s="297"/>
      <c r="AS68" s="297"/>
      <c r="AT68" s="297"/>
      <c r="AU68" s="297"/>
      <c r="AV68" s="298"/>
      <c r="AW68" s="462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83"/>
      <c r="BI68" s="462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83"/>
      <c r="BY68" s="41"/>
      <c r="BZ68" s="41"/>
      <c r="CA68" s="41"/>
      <c r="CB68" s="41"/>
      <c r="CC68" s="41"/>
      <c r="CD68" s="41"/>
      <c r="CE68" s="41"/>
    </row>
    <row r="69" spans="1:83" s="33" customFormat="1" ht="12" thickBot="1">
      <c r="A69" s="296"/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8"/>
      <c r="M69" s="296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8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296"/>
      <c r="AN69" s="297"/>
      <c r="AO69" s="297"/>
      <c r="AP69" s="297"/>
      <c r="AQ69" s="297"/>
      <c r="AR69" s="297"/>
      <c r="AS69" s="297"/>
      <c r="AT69" s="297"/>
      <c r="AU69" s="297"/>
      <c r="AV69" s="298"/>
      <c r="AW69" s="462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83"/>
      <c r="BI69" s="462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83"/>
      <c r="BY69" s="41"/>
      <c r="BZ69" s="41"/>
      <c r="CA69" s="41"/>
      <c r="CB69" s="41"/>
      <c r="CC69" s="41"/>
      <c r="CD69" s="41"/>
      <c r="CE69" s="41"/>
    </row>
    <row r="70" spans="1:83" s="33" customFormat="1" ht="12" thickBot="1">
      <c r="A70" s="296"/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8"/>
      <c r="M70" s="296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8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296"/>
      <c r="AN70" s="297"/>
      <c r="AO70" s="297"/>
      <c r="AP70" s="297"/>
      <c r="AQ70" s="297"/>
      <c r="AR70" s="297"/>
      <c r="AS70" s="297"/>
      <c r="AT70" s="297"/>
      <c r="AU70" s="297"/>
      <c r="AV70" s="298"/>
      <c r="AW70" s="462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83"/>
      <c r="BI70" s="462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83"/>
      <c r="BY70" s="41"/>
      <c r="BZ70" s="41"/>
      <c r="CA70" s="41"/>
      <c r="CB70" s="41"/>
      <c r="CC70" s="41"/>
      <c r="CD70" s="41"/>
      <c r="CE70" s="41"/>
    </row>
    <row r="71" spans="1:83" s="33" customFormat="1" ht="12" thickBot="1">
      <c r="A71" s="296"/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8"/>
      <c r="M71" s="296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8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296"/>
      <c r="AN71" s="297"/>
      <c r="AO71" s="297"/>
      <c r="AP71" s="297"/>
      <c r="AQ71" s="297"/>
      <c r="AR71" s="297"/>
      <c r="AS71" s="297"/>
      <c r="AT71" s="297"/>
      <c r="AU71" s="297"/>
      <c r="AV71" s="298"/>
      <c r="AW71" s="462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83"/>
      <c r="BI71" s="462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83"/>
      <c r="BY71" s="41"/>
      <c r="BZ71" s="41"/>
      <c r="CA71" s="41"/>
      <c r="CB71" s="41"/>
      <c r="CC71" s="41"/>
      <c r="CD71" s="41"/>
      <c r="CE71" s="41"/>
    </row>
    <row r="72" spans="1:83" s="33" customFormat="1" ht="12" thickBot="1">
      <c r="A72" s="296"/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8"/>
      <c r="M72" s="296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8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296"/>
      <c r="AN72" s="297"/>
      <c r="AO72" s="297"/>
      <c r="AP72" s="297"/>
      <c r="AQ72" s="297"/>
      <c r="AR72" s="297"/>
      <c r="AS72" s="297"/>
      <c r="AT72" s="297"/>
      <c r="AU72" s="297"/>
      <c r="AV72" s="298"/>
      <c r="AW72" s="462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83"/>
      <c r="BI72" s="462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83"/>
      <c r="BY72" s="41"/>
      <c r="BZ72" s="41"/>
      <c r="CA72" s="41"/>
      <c r="CB72" s="41"/>
      <c r="CC72" s="41"/>
      <c r="CD72" s="41"/>
      <c r="CE72" s="41"/>
    </row>
    <row r="73" spans="1:83" s="33" customFormat="1" ht="12" thickBot="1">
      <c r="A73" s="296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8"/>
      <c r="M73" s="296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8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296"/>
      <c r="AN73" s="297"/>
      <c r="AO73" s="297"/>
      <c r="AP73" s="297"/>
      <c r="AQ73" s="297"/>
      <c r="AR73" s="297"/>
      <c r="AS73" s="297"/>
      <c r="AT73" s="297"/>
      <c r="AU73" s="297"/>
      <c r="AV73" s="298"/>
      <c r="AW73" s="462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83"/>
      <c r="BI73" s="462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83"/>
      <c r="BY73" s="41"/>
      <c r="BZ73" s="41"/>
      <c r="CA73" s="41"/>
      <c r="CB73" s="41"/>
      <c r="CC73" s="41"/>
      <c r="CD73" s="41"/>
      <c r="CE73" s="41"/>
    </row>
    <row r="74" spans="1:83" s="33" customFormat="1" ht="12" thickBot="1">
      <c r="A74" s="296"/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8"/>
      <c r="M74" s="296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8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296"/>
      <c r="AN74" s="297"/>
      <c r="AO74" s="297"/>
      <c r="AP74" s="297"/>
      <c r="AQ74" s="297"/>
      <c r="AR74" s="297"/>
      <c r="AS74" s="297"/>
      <c r="AT74" s="297"/>
      <c r="AU74" s="297"/>
      <c r="AV74" s="298"/>
      <c r="AW74" s="462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83"/>
      <c r="BI74" s="462"/>
      <c r="BJ74" s="79"/>
      <c r="BK74" s="79"/>
      <c r="BL74" s="79"/>
      <c r="BM74" s="79"/>
      <c r="BN74" s="79"/>
      <c r="BO74" s="79"/>
      <c r="BP74" s="79"/>
      <c r="BQ74" s="79"/>
      <c r="BR74" s="79"/>
      <c r="BS74" s="79"/>
      <c r="BT74" s="83"/>
      <c r="BY74" s="41"/>
      <c r="BZ74" s="41"/>
      <c r="CA74" s="41"/>
      <c r="CB74" s="41"/>
      <c r="CC74" s="41"/>
      <c r="CD74" s="41"/>
      <c r="CE74" s="41"/>
    </row>
    <row r="75" spans="1:83" s="33" customFormat="1" ht="12" thickBot="1">
      <c r="A75" s="296"/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8"/>
      <c r="M75" s="296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8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296"/>
      <c r="AN75" s="297"/>
      <c r="AO75" s="297"/>
      <c r="AP75" s="297"/>
      <c r="AQ75" s="297"/>
      <c r="AR75" s="297"/>
      <c r="AS75" s="297"/>
      <c r="AT75" s="297"/>
      <c r="AU75" s="297"/>
      <c r="AV75" s="298"/>
      <c r="AW75" s="462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83"/>
      <c r="BI75" s="462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83"/>
      <c r="BY75" s="41"/>
      <c r="BZ75" s="41"/>
      <c r="CA75" s="41"/>
      <c r="CB75" s="41"/>
      <c r="CC75" s="41"/>
      <c r="CD75" s="41"/>
      <c r="CE75" s="41"/>
    </row>
    <row r="76" spans="1:83" s="33" customFormat="1" ht="12" thickBot="1">
      <c r="A76" s="299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1"/>
      <c r="M76" s="299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299"/>
      <c r="AN76" s="300"/>
      <c r="AO76" s="300"/>
      <c r="AP76" s="300"/>
      <c r="AQ76" s="300"/>
      <c r="AR76" s="300"/>
      <c r="AS76" s="300"/>
      <c r="AT76" s="300"/>
      <c r="AU76" s="300"/>
      <c r="AV76" s="301"/>
      <c r="AW76" s="46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46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Y76" s="41"/>
      <c r="BZ76" s="41"/>
      <c r="CA76" s="41"/>
      <c r="CB76" s="41"/>
      <c r="CC76" s="41"/>
      <c r="CD76" s="41"/>
      <c r="CE76" s="41"/>
    </row>
    <row r="77" spans="1:83" ht="12" thickBot="1">
      <c r="A77" s="75" t="s">
        <v>296</v>
      </c>
      <c r="B77" s="462"/>
      <c r="C77" s="462"/>
      <c r="D77" s="462"/>
      <c r="E77" s="462"/>
      <c r="F77" s="462"/>
      <c r="G77" s="462"/>
      <c r="H77" s="462"/>
      <c r="I77" s="462"/>
      <c r="J77" s="462"/>
      <c r="K77" s="462"/>
      <c r="L77" s="463"/>
      <c r="M77" s="75" t="s">
        <v>297</v>
      </c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3"/>
      <c r="Y77" s="75" t="s">
        <v>298</v>
      </c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  <c r="AK77" s="75" t="s">
        <v>299</v>
      </c>
      <c r="AL77" s="462"/>
      <c r="AM77" s="462"/>
      <c r="AN77" s="462"/>
      <c r="AO77" s="462"/>
      <c r="AP77" s="462"/>
      <c r="AQ77" s="462"/>
      <c r="AR77" s="462"/>
      <c r="AS77" s="462"/>
      <c r="AT77" s="462"/>
      <c r="AU77" s="462"/>
      <c r="AV77" s="463"/>
      <c r="AW77" s="75" t="s">
        <v>300</v>
      </c>
      <c r="AX77" s="462"/>
      <c r="AY77" s="462"/>
      <c r="AZ77" s="462"/>
      <c r="BA77" s="462"/>
      <c r="BB77" s="462"/>
      <c r="BC77" s="462"/>
      <c r="BD77" s="462"/>
      <c r="BE77" s="462"/>
      <c r="BF77" s="462"/>
      <c r="BG77" s="462"/>
      <c r="BH77" s="463"/>
      <c r="BI77" s="75" t="s">
        <v>301</v>
      </c>
      <c r="BJ77" s="462"/>
      <c r="BK77" s="462"/>
      <c r="BL77" s="462"/>
      <c r="BM77" s="462"/>
      <c r="BN77" s="462"/>
      <c r="BO77" s="462"/>
      <c r="BP77" s="462"/>
      <c r="BQ77" s="462"/>
      <c r="BR77" s="462"/>
      <c r="BS77" s="462"/>
      <c r="BT77" s="463"/>
    </row>
    <row r="78" spans="1:83" ht="12" thickBot="1">
      <c r="A78" s="46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83"/>
      <c r="M78" s="462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83"/>
      <c r="Y78" s="462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83"/>
      <c r="AK78" s="462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83"/>
      <c r="AW78" s="462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83"/>
      <c r="BI78" s="462"/>
      <c r="BJ78" s="79"/>
      <c r="BK78" s="79"/>
      <c r="BL78" s="79"/>
      <c r="BM78" s="79"/>
      <c r="BN78" s="79"/>
      <c r="BO78" s="79"/>
      <c r="BP78" s="79"/>
      <c r="BQ78" s="79"/>
      <c r="BR78" s="79"/>
      <c r="BS78" s="79"/>
      <c r="BT78" s="83"/>
    </row>
    <row r="79" spans="1:83" ht="12" thickBot="1">
      <c r="A79" s="46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83"/>
      <c r="M79" s="462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83"/>
      <c r="Y79" s="462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83"/>
      <c r="AK79" s="462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83"/>
      <c r="AW79" s="462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83"/>
      <c r="BI79" s="462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83"/>
    </row>
    <row r="80" spans="1:83" ht="12" thickBot="1">
      <c r="A80" s="46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83"/>
      <c r="M80" s="462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83"/>
      <c r="Y80" s="462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83"/>
      <c r="AK80" s="462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83"/>
      <c r="AW80" s="462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83"/>
      <c r="BI80" s="462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83"/>
    </row>
    <row r="81" spans="1:74" ht="12" thickBot="1">
      <c r="A81" s="46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83"/>
      <c r="M81" s="462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83"/>
      <c r="Y81" s="462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83"/>
      <c r="AK81" s="462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83"/>
      <c r="AW81" s="462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83"/>
      <c r="BI81" s="462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83"/>
    </row>
    <row r="82" spans="1:74" ht="12" thickBot="1">
      <c r="A82" s="46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83"/>
      <c r="M82" s="462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83"/>
      <c r="Y82" s="462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83"/>
      <c r="AK82" s="462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83"/>
      <c r="AW82" s="462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83"/>
      <c r="BI82" s="462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83"/>
    </row>
    <row r="83" spans="1:74" ht="12" thickBot="1">
      <c r="A83" s="46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83"/>
      <c r="M83" s="462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83"/>
      <c r="Y83" s="462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83"/>
      <c r="AK83" s="462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83"/>
      <c r="AW83" s="462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83"/>
      <c r="BI83" s="462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83"/>
    </row>
    <row r="84" spans="1:74" ht="12" thickBot="1">
      <c r="A84" s="46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83"/>
      <c r="M84" s="462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83"/>
      <c r="Y84" s="462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83"/>
      <c r="AK84" s="462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83"/>
      <c r="AW84" s="462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83"/>
      <c r="BI84" s="462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83"/>
    </row>
    <row r="85" spans="1:74" ht="12" thickBot="1">
      <c r="A85" s="46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83"/>
      <c r="M85" s="462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83"/>
      <c r="Y85" s="462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83"/>
      <c r="AK85" s="462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83"/>
      <c r="AW85" s="462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83"/>
      <c r="BI85" s="462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83"/>
    </row>
    <row r="86" spans="1:74" ht="12" thickBot="1">
      <c r="A86" s="46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46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46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46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46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46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</row>
    <row r="87" spans="1:74">
      <c r="A87" s="293" t="s">
        <v>296</v>
      </c>
      <c r="B87" s="294"/>
      <c r="C87" s="294"/>
      <c r="D87" s="294"/>
      <c r="E87" s="294"/>
      <c r="F87" s="294"/>
      <c r="G87" s="294"/>
      <c r="H87" s="294"/>
      <c r="I87" s="294"/>
      <c r="J87" s="295"/>
      <c r="K87" s="293" t="s">
        <v>297</v>
      </c>
      <c r="L87" s="294"/>
      <c r="M87" s="294"/>
      <c r="N87" s="294"/>
      <c r="O87" s="294"/>
      <c r="P87" s="294"/>
      <c r="Q87" s="294"/>
      <c r="R87" s="294"/>
      <c r="S87" s="294"/>
      <c r="T87" s="295"/>
      <c r="U87" s="293" t="s">
        <v>298</v>
      </c>
      <c r="V87" s="294"/>
      <c r="W87" s="294"/>
      <c r="X87" s="294"/>
      <c r="Y87" s="294"/>
      <c r="Z87" s="294"/>
      <c r="AA87" s="294"/>
      <c r="AB87" s="294"/>
      <c r="AC87" s="294"/>
      <c r="AD87" s="295"/>
      <c r="AE87" s="293" t="s">
        <v>299</v>
      </c>
      <c r="AF87" s="294"/>
      <c r="AG87" s="294"/>
      <c r="AH87" s="294"/>
      <c r="AI87" s="294"/>
      <c r="AJ87" s="294"/>
      <c r="AK87" s="294"/>
      <c r="AL87" s="294"/>
      <c r="AM87" s="294"/>
      <c r="AN87" s="295"/>
      <c r="AO87" s="293" t="s">
        <v>300</v>
      </c>
      <c r="AP87" s="294"/>
      <c r="AQ87" s="294"/>
      <c r="AR87" s="294"/>
      <c r="AS87" s="294"/>
      <c r="AT87" s="294"/>
      <c r="AU87" s="294"/>
      <c r="AV87" s="294"/>
      <c r="AW87" s="294"/>
      <c r="AX87" s="295"/>
      <c r="AY87" s="293" t="s">
        <v>301</v>
      </c>
      <c r="AZ87" s="294"/>
      <c r="BA87" s="294"/>
      <c r="BB87" s="294"/>
      <c r="BC87" s="294"/>
      <c r="BD87" s="294"/>
      <c r="BE87" s="294"/>
      <c r="BF87" s="294"/>
      <c r="BG87" s="294"/>
      <c r="BH87" s="295"/>
      <c r="BI87" s="293" t="s">
        <v>295</v>
      </c>
      <c r="BJ87" s="294"/>
      <c r="BK87" s="294"/>
      <c r="BL87" s="294"/>
      <c r="BM87" s="294"/>
      <c r="BN87" s="294"/>
      <c r="BO87" s="294"/>
      <c r="BP87" s="294"/>
      <c r="BQ87" s="294"/>
      <c r="BR87" s="295"/>
      <c r="BS87" s="41"/>
      <c r="BT87" s="41"/>
    </row>
    <row r="88" spans="1:74">
      <c r="A88" s="296"/>
      <c r="B88" s="297"/>
      <c r="C88" s="297"/>
      <c r="D88" s="297"/>
      <c r="E88" s="297"/>
      <c r="F88" s="297"/>
      <c r="G88" s="297"/>
      <c r="H88" s="297"/>
      <c r="I88" s="297"/>
      <c r="J88" s="298"/>
      <c r="K88" s="296"/>
      <c r="L88" s="297"/>
      <c r="M88" s="297"/>
      <c r="N88" s="297"/>
      <c r="O88" s="297"/>
      <c r="P88" s="297"/>
      <c r="Q88" s="297"/>
      <c r="R88" s="297"/>
      <c r="S88" s="297"/>
      <c r="T88" s="298"/>
      <c r="U88" s="296"/>
      <c r="V88" s="297"/>
      <c r="W88" s="297"/>
      <c r="X88" s="297"/>
      <c r="Y88" s="297"/>
      <c r="Z88" s="297"/>
      <c r="AA88" s="297"/>
      <c r="AB88" s="297"/>
      <c r="AC88" s="297"/>
      <c r="AD88" s="298"/>
      <c r="AE88" s="296"/>
      <c r="AF88" s="297"/>
      <c r="AG88" s="297"/>
      <c r="AH88" s="297"/>
      <c r="AI88" s="297"/>
      <c r="AJ88" s="297"/>
      <c r="AK88" s="297"/>
      <c r="AL88" s="297"/>
      <c r="AM88" s="297"/>
      <c r="AN88" s="298"/>
      <c r="AO88" s="296"/>
      <c r="AP88" s="297"/>
      <c r="AQ88" s="297"/>
      <c r="AR88" s="297"/>
      <c r="AS88" s="297"/>
      <c r="AT88" s="297"/>
      <c r="AU88" s="297"/>
      <c r="AV88" s="297"/>
      <c r="AW88" s="297"/>
      <c r="AX88" s="298"/>
      <c r="AY88" s="296"/>
      <c r="AZ88" s="297"/>
      <c r="BA88" s="297"/>
      <c r="BB88" s="297"/>
      <c r="BC88" s="297"/>
      <c r="BD88" s="297"/>
      <c r="BE88" s="297"/>
      <c r="BF88" s="297"/>
      <c r="BG88" s="297"/>
      <c r="BH88" s="298"/>
      <c r="BI88" s="296"/>
      <c r="BJ88" s="297"/>
      <c r="BK88" s="297"/>
      <c r="BL88" s="297"/>
      <c r="BM88" s="297"/>
      <c r="BN88" s="297"/>
      <c r="BO88" s="297"/>
      <c r="BP88" s="297"/>
      <c r="BQ88" s="297"/>
      <c r="BR88" s="298"/>
      <c r="BS88" s="41"/>
      <c r="BT88" s="41"/>
      <c r="BU88" s="41"/>
      <c r="BV88" s="41"/>
    </row>
    <row r="89" spans="1:74">
      <c r="A89" s="296"/>
      <c r="B89" s="297"/>
      <c r="C89" s="297"/>
      <c r="D89" s="297"/>
      <c r="E89" s="297"/>
      <c r="F89" s="297"/>
      <c r="G89" s="297"/>
      <c r="H89" s="297"/>
      <c r="I89" s="297"/>
      <c r="J89" s="298"/>
      <c r="K89" s="296"/>
      <c r="L89" s="297"/>
      <c r="M89" s="297"/>
      <c r="N89" s="297"/>
      <c r="O89" s="297"/>
      <c r="P89" s="297"/>
      <c r="Q89" s="297"/>
      <c r="R89" s="297"/>
      <c r="S89" s="297"/>
      <c r="T89" s="298"/>
      <c r="U89" s="296"/>
      <c r="V89" s="297"/>
      <c r="W89" s="297"/>
      <c r="X89" s="297"/>
      <c r="Y89" s="297"/>
      <c r="Z89" s="297"/>
      <c r="AA89" s="297"/>
      <c r="AB89" s="297"/>
      <c r="AC89" s="297"/>
      <c r="AD89" s="298"/>
      <c r="AE89" s="296"/>
      <c r="AF89" s="297"/>
      <c r="AG89" s="297"/>
      <c r="AH89" s="297"/>
      <c r="AI89" s="297"/>
      <c r="AJ89" s="297"/>
      <c r="AK89" s="297"/>
      <c r="AL89" s="297"/>
      <c r="AM89" s="297"/>
      <c r="AN89" s="298"/>
      <c r="AO89" s="296"/>
      <c r="AP89" s="297"/>
      <c r="AQ89" s="297"/>
      <c r="AR89" s="297"/>
      <c r="AS89" s="297"/>
      <c r="AT89" s="297"/>
      <c r="AU89" s="297"/>
      <c r="AV89" s="297"/>
      <c r="AW89" s="297"/>
      <c r="AX89" s="298"/>
      <c r="AY89" s="296"/>
      <c r="AZ89" s="297"/>
      <c r="BA89" s="297"/>
      <c r="BB89" s="297"/>
      <c r="BC89" s="297"/>
      <c r="BD89" s="297"/>
      <c r="BE89" s="297"/>
      <c r="BF89" s="297"/>
      <c r="BG89" s="297"/>
      <c r="BH89" s="298"/>
      <c r="BI89" s="296"/>
      <c r="BJ89" s="297"/>
      <c r="BK89" s="297"/>
      <c r="BL89" s="297"/>
      <c r="BM89" s="297"/>
      <c r="BN89" s="297"/>
      <c r="BO89" s="297"/>
      <c r="BP89" s="297"/>
      <c r="BQ89" s="297"/>
      <c r="BR89" s="298"/>
      <c r="BS89" s="41"/>
      <c r="BT89" s="41"/>
      <c r="BU89" s="41"/>
      <c r="BV89" s="41"/>
    </row>
    <row r="90" spans="1:74">
      <c r="A90" s="296"/>
      <c r="B90" s="297"/>
      <c r="C90" s="297"/>
      <c r="D90" s="297"/>
      <c r="E90" s="297"/>
      <c r="F90" s="297"/>
      <c r="G90" s="297"/>
      <c r="H90" s="297"/>
      <c r="I90" s="297"/>
      <c r="J90" s="298"/>
      <c r="K90" s="296"/>
      <c r="L90" s="297"/>
      <c r="M90" s="297"/>
      <c r="N90" s="297"/>
      <c r="O90" s="297"/>
      <c r="P90" s="297"/>
      <c r="Q90" s="297"/>
      <c r="R90" s="297"/>
      <c r="S90" s="297"/>
      <c r="T90" s="298"/>
      <c r="U90" s="296"/>
      <c r="V90" s="297"/>
      <c r="W90" s="297"/>
      <c r="X90" s="297"/>
      <c r="Y90" s="297"/>
      <c r="Z90" s="297"/>
      <c r="AA90" s="297"/>
      <c r="AB90" s="297"/>
      <c r="AC90" s="297"/>
      <c r="AD90" s="298"/>
      <c r="AE90" s="296"/>
      <c r="AF90" s="297"/>
      <c r="AG90" s="297"/>
      <c r="AH90" s="297"/>
      <c r="AI90" s="297"/>
      <c r="AJ90" s="297"/>
      <c r="AK90" s="297"/>
      <c r="AL90" s="297"/>
      <c r="AM90" s="297"/>
      <c r="AN90" s="298"/>
      <c r="AO90" s="296"/>
      <c r="AP90" s="297"/>
      <c r="AQ90" s="297"/>
      <c r="AR90" s="297"/>
      <c r="AS90" s="297"/>
      <c r="AT90" s="297"/>
      <c r="AU90" s="297"/>
      <c r="AV90" s="297"/>
      <c r="AW90" s="297"/>
      <c r="AX90" s="298"/>
      <c r="AY90" s="296"/>
      <c r="AZ90" s="297"/>
      <c r="BA90" s="297"/>
      <c r="BB90" s="297"/>
      <c r="BC90" s="297"/>
      <c r="BD90" s="297"/>
      <c r="BE90" s="297"/>
      <c r="BF90" s="297"/>
      <c r="BG90" s="297"/>
      <c r="BH90" s="298"/>
      <c r="BI90" s="296"/>
      <c r="BJ90" s="297"/>
      <c r="BK90" s="297"/>
      <c r="BL90" s="297"/>
      <c r="BM90" s="297"/>
      <c r="BN90" s="297"/>
      <c r="BO90" s="297"/>
      <c r="BP90" s="297"/>
      <c r="BQ90" s="297"/>
      <c r="BR90" s="298"/>
      <c r="BS90" s="41"/>
      <c r="BT90" s="41"/>
      <c r="BU90" s="41"/>
      <c r="BV90" s="41"/>
    </row>
    <row r="91" spans="1:74">
      <c r="A91" s="296"/>
      <c r="B91" s="297"/>
      <c r="C91" s="297"/>
      <c r="D91" s="297"/>
      <c r="E91" s="297"/>
      <c r="F91" s="297"/>
      <c r="G91" s="297"/>
      <c r="H91" s="297"/>
      <c r="I91" s="297"/>
      <c r="J91" s="298"/>
      <c r="K91" s="296"/>
      <c r="L91" s="297"/>
      <c r="M91" s="297"/>
      <c r="N91" s="297"/>
      <c r="O91" s="297"/>
      <c r="P91" s="297"/>
      <c r="Q91" s="297"/>
      <c r="R91" s="297"/>
      <c r="S91" s="297"/>
      <c r="T91" s="298"/>
      <c r="U91" s="296"/>
      <c r="V91" s="297"/>
      <c r="W91" s="297"/>
      <c r="X91" s="297"/>
      <c r="Y91" s="297"/>
      <c r="Z91" s="297"/>
      <c r="AA91" s="297"/>
      <c r="AB91" s="297"/>
      <c r="AC91" s="297"/>
      <c r="AD91" s="298"/>
      <c r="AE91" s="296"/>
      <c r="AF91" s="297"/>
      <c r="AG91" s="297"/>
      <c r="AH91" s="297"/>
      <c r="AI91" s="297"/>
      <c r="AJ91" s="297"/>
      <c r="AK91" s="297"/>
      <c r="AL91" s="297"/>
      <c r="AM91" s="297"/>
      <c r="AN91" s="298"/>
      <c r="AO91" s="296"/>
      <c r="AP91" s="297"/>
      <c r="AQ91" s="297"/>
      <c r="AR91" s="297"/>
      <c r="AS91" s="297"/>
      <c r="AT91" s="297"/>
      <c r="AU91" s="297"/>
      <c r="AV91" s="297"/>
      <c r="AW91" s="297"/>
      <c r="AX91" s="298"/>
      <c r="AY91" s="296"/>
      <c r="AZ91" s="297"/>
      <c r="BA91" s="297"/>
      <c r="BB91" s="297"/>
      <c r="BC91" s="297"/>
      <c r="BD91" s="297"/>
      <c r="BE91" s="297"/>
      <c r="BF91" s="297"/>
      <c r="BG91" s="297"/>
      <c r="BH91" s="298"/>
      <c r="BI91" s="296"/>
      <c r="BJ91" s="297"/>
      <c r="BK91" s="297"/>
      <c r="BL91" s="297"/>
      <c r="BM91" s="297"/>
      <c r="BN91" s="297"/>
      <c r="BO91" s="297"/>
      <c r="BP91" s="297"/>
      <c r="BQ91" s="297"/>
      <c r="BR91" s="298"/>
      <c r="BS91" s="41"/>
      <c r="BT91" s="41"/>
      <c r="BU91" s="41"/>
      <c r="BV91" s="41"/>
    </row>
    <row r="92" spans="1:74">
      <c r="A92" s="296"/>
      <c r="B92" s="297"/>
      <c r="C92" s="297"/>
      <c r="D92" s="297"/>
      <c r="E92" s="297"/>
      <c r="F92" s="297"/>
      <c r="G92" s="297"/>
      <c r="H92" s="297"/>
      <c r="I92" s="297"/>
      <c r="J92" s="298"/>
      <c r="K92" s="296"/>
      <c r="L92" s="297"/>
      <c r="M92" s="297"/>
      <c r="N92" s="297"/>
      <c r="O92" s="297"/>
      <c r="P92" s="297"/>
      <c r="Q92" s="297"/>
      <c r="R92" s="297"/>
      <c r="S92" s="297"/>
      <c r="T92" s="298"/>
      <c r="U92" s="296"/>
      <c r="V92" s="297"/>
      <c r="W92" s="297"/>
      <c r="X92" s="297"/>
      <c r="Y92" s="297"/>
      <c r="Z92" s="297"/>
      <c r="AA92" s="297"/>
      <c r="AB92" s="297"/>
      <c r="AC92" s="297"/>
      <c r="AD92" s="298"/>
      <c r="AE92" s="296"/>
      <c r="AF92" s="297"/>
      <c r="AG92" s="297"/>
      <c r="AH92" s="297"/>
      <c r="AI92" s="297"/>
      <c r="AJ92" s="297"/>
      <c r="AK92" s="297"/>
      <c r="AL92" s="297"/>
      <c r="AM92" s="297"/>
      <c r="AN92" s="298"/>
      <c r="AO92" s="296"/>
      <c r="AP92" s="297"/>
      <c r="AQ92" s="297"/>
      <c r="AR92" s="297"/>
      <c r="AS92" s="297"/>
      <c r="AT92" s="297"/>
      <c r="AU92" s="297"/>
      <c r="AV92" s="297"/>
      <c r="AW92" s="297"/>
      <c r="AX92" s="298"/>
      <c r="AY92" s="296"/>
      <c r="AZ92" s="297"/>
      <c r="BA92" s="297"/>
      <c r="BB92" s="297"/>
      <c r="BC92" s="297"/>
      <c r="BD92" s="297"/>
      <c r="BE92" s="297"/>
      <c r="BF92" s="297"/>
      <c r="BG92" s="297"/>
      <c r="BH92" s="298"/>
      <c r="BI92" s="296"/>
      <c r="BJ92" s="297"/>
      <c r="BK92" s="297"/>
      <c r="BL92" s="297"/>
      <c r="BM92" s="297"/>
      <c r="BN92" s="297"/>
      <c r="BO92" s="297"/>
      <c r="BP92" s="297"/>
      <c r="BQ92" s="297"/>
      <c r="BR92" s="298"/>
      <c r="BS92" s="41"/>
      <c r="BT92" s="41"/>
      <c r="BU92" s="41"/>
      <c r="BV92" s="41"/>
    </row>
    <row r="93" spans="1:74">
      <c r="A93" s="296"/>
      <c r="B93" s="297"/>
      <c r="C93" s="297"/>
      <c r="D93" s="297"/>
      <c r="E93" s="297"/>
      <c r="F93" s="297"/>
      <c r="G93" s="297"/>
      <c r="H93" s="297"/>
      <c r="I93" s="297"/>
      <c r="J93" s="298"/>
      <c r="K93" s="296"/>
      <c r="L93" s="297"/>
      <c r="M93" s="297"/>
      <c r="N93" s="297"/>
      <c r="O93" s="297"/>
      <c r="P93" s="297"/>
      <c r="Q93" s="297"/>
      <c r="R93" s="297"/>
      <c r="S93" s="297"/>
      <c r="T93" s="298"/>
      <c r="U93" s="296"/>
      <c r="V93" s="297"/>
      <c r="W93" s="297"/>
      <c r="X93" s="297"/>
      <c r="Y93" s="297"/>
      <c r="Z93" s="297"/>
      <c r="AA93" s="297"/>
      <c r="AB93" s="297"/>
      <c r="AC93" s="297"/>
      <c r="AD93" s="298"/>
      <c r="AE93" s="296"/>
      <c r="AF93" s="297"/>
      <c r="AG93" s="297"/>
      <c r="AH93" s="297"/>
      <c r="AI93" s="297"/>
      <c r="AJ93" s="297"/>
      <c r="AK93" s="297"/>
      <c r="AL93" s="297"/>
      <c r="AM93" s="297"/>
      <c r="AN93" s="298"/>
      <c r="AO93" s="296"/>
      <c r="AP93" s="297"/>
      <c r="AQ93" s="297"/>
      <c r="AR93" s="297"/>
      <c r="AS93" s="297"/>
      <c r="AT93" s="297"/>
      <c r="AU93" s="297"/>
      <c r="AV93" s="297"/>
      <c r="AW93" s="297"/>
      <c r="AX93" s="298"/>
      <c r="AY93" s="296"/>
      <c r="AZ93" s="297"/>
      <c r="BA93" s="297"/>
      <c r="BB93" s="297"/>
      <c r="BC93" s="297"/>
      <c r="BD93" s="297"/>
      <c r="BE93" s="297"/>
      <c r="BF93" s="297"/>
      <c r="BG93" s="297"/>
      <c r="BH93" s="298"/>
      <c r="BI93" s="296"/>
      <c r="BJ93" s="297"/>
      <c r="BK93" s="297"/>
      <c r="BL93" s="297"/>
      <c r="BM93" s="297"/>
      <c r="BN93" s="297"/>
      <c r="BO93" s="297"/>
      <c r="BP93" s="297"/>
      <c r="BQ93" s="297"/>
      <c r="BR93" s="298"/>
      <c r="BS93" s="41"/>
      <c r="BT93" s="41"/>
      <c r="BU93" s="41"/>
      <c r="BV93" s="41"/>
    </row>
    <row r="94" spans="1:74">
      <c r="A94" s="296"/>
      <c r="B94" s="297"/>
      <c r="C94" s="297"/>
      <c r="D94" s="297"/>
      <c r="E94" s="297"/>
      <c r="F94" s="297"/>
      <c r="G94" s="297"/>
      <c r="H94" s="297"/>
      <c r="I94" s="297"/>
      <c r="J94" s="298"/>
      <c r="K94" s="296"/>
      <c r="L94" s="297"/>
      <c r="M94" s="297"/>
      <c r="N94" s="297"/>
      <c r="O94" s="297"/>
      <c r="P94" s="297"/>
      <c r="Q94" s="297"/>
      <c r="R94" s="297"/>
      <c r="S94" s="297"/>
      <c r="T94" s="298"/>
      <c r="U94" s="296"/>
      <c r="V94" s="297"/>
      <c r="W94" s="297"/>
      <c r="X94" s="297"/>
      <c r="Y94" s="297"/>
      <c r="Z94" s="297"/>
      <c r="AA94" s="297"/>
      <c r="AB94" s="297"/>
      <c r="AC94" s="297"/>
      <c r="AD94" s="298"/>
      <c r="AE94" s="296"/>
      <c r="AF94" s="297"/>
      <c r="AG94" s="297"/>
      <c r="AH94" s="297"/>
      <c r="AI94" s="297"/>
      <c r="AJ94" s="297"/>
      <c r="AK94" s="297"/>
      <c r="AL94" s="297"/>
      <c r="AM94" s="297"/>
      <c r="AN94" s="298"/>
      <c r="AO94" s="296"/>
      <c r="AP94" s="297"/>
      <c r="AQ94" s="297"/>
      <c r="AR94" s="297"/>
      <c r="AS94" s="297"/>
      <c r="AT94" s="297"/>
      <c r="AU94" s="297"/>
      <c r="AV94" s="297"/>
      <c r="AW94" s="297"/>
      <c r="AX94" s="298"/>
      <c r="AY94" s="296"/>
      <c r="AZ94" s="297"/>
      <c r="BA94" s="297"/>
      <c r="BB94" s="297"/>
      <c r="BC94" s="297"/>
      <c r="BD94" s="297"/>
      <c r="BE94" s="297"/>
      <c r="BF94" s="297"/>
      <c r="BG94" s="297"/>
      <c r="BH94" s="298"/>
      <c r="BI94" s="296"/>
      <c r="BJ94" s="297"/>
      <c r="BK94" s="297"/>
      <c r="BL94" s="297"/>
      <c r="BM94" s="297"/>
      <c r="BN94" s="297"/>
      <c r="BO94" s="297"/>
      <c r="BP94" s="297"/>
      <c r="BQ94" s="297"/>
      <c r="BR94" s="298"/>
      <c r="BS94" s="41"/>
      <c r="BT94" s="41"/>
      <c r="BU94" s="41"/>
      <c r="BV94" s="41"/>
    </row>
    <row r="95" spans="1:74">
      <c r="A95" s="296"/>
      <c r="B95" s="297"/>
      <c r="C95" s="297"/>
      <c r="D95" s="297"/>
      <c r="E95" s="297"/>
      <c r="F95" s="297"/>
      <c r="G95" s="297"/>
      <c r="H95" s="297"/>
      <c r="I95" s="297"/>
      <c r="J95" s="298"/>
      <c r="K95" s="296"/>
      <c r="L95" s="297"/>
      <c r="M95" s="297"/>
      <c r="N95" s="297"/>
      <c r="O95" s="297"/>
      <c r="P95" s="297"/>
      <c r="Q95" s="297"/>
      <c r="R95" s="297"/>
      <c r="S95" s="297"/>
      <c r="T95" s="298"/>
      <c r="U95" s="296"/>
      <c r="V95" s="297"/>
      <c r="W95" s="297"/>
      <c r="X95" s="297"/>
      <c r="Y95" s="297"/>
      <c r="Z95" s="297"/>
      <c r="AA95" s="297"/>
      <c r="AB95" s="297"/>
      <c r="AC95" s="297"/>
      <c r="AD95" s="298"/>
      <c r="AE95" s="296"/>
      <c r="AF95" s="297"/>
      <c r="AG95" s="297"/>
      <c r="AH95" s="297"/>
      <c r="AI95" s="297"/>
      <c r="AJ95" s="297"/>
      <c r="AK95" s="297"/>
      <c r="AL95" s="297"/>
      <c r="AM95" s="297"/>
      <c r="AN95" s="298"/>
      <c r="AO95" s="296"/>
      <c r="AP95" s="297"/>
      <c r="AQ95" s="297"/>
      <c r="AR95" s="297"/>
      <c r="AS95" s="297"/>
      <c r="AT95" s="297"/>
      <c r="AU95" s="297"/>
      <c r="AV95" s="297"/>
      <c r="AW95" s="297"/>
      <c r="AX95" s="298"/>
      <c r="AY95" s="296"/>
      <c r="AZ95" s="297"/>
      <c r="BA95" s="297"/>
      <c r="BB95" s="297"/>
      <c r="BC95" s="297"/>
      <c r="BD95" s="297"/>
      <c r="BE95" s="297"/>
      <c r="BF95" s="297"/>
      <c r="BG95" s="297"/>
      <c r="BH95" s="298"/>
      <c r="BI95" s="296"/>
      <c r="BJ95" s="297"/>
      <c r="BK95" s="297"/>
      <c r="BL95" s="297"/>
      <c r="BM95" s="297"/>
      <c r="BN95" s="297"/>
      <c r="BO95" s="297"/>
      <c r="BP95" s="297"/>
      <c r="BQ95" s="297"/>
      <c r="BR95" s="298"/>
      <c r="BS95" s="41"/>
      <c r="BT95" s="41"/>
      <c r="BU95" s="41"/>
      <c r="BV95" s="41"/>
    </row>
    <row r="96" spans="1:74">
      <c r="A96" s="296"/>
      <c r="B96" s="297"/>
      <c r="C96" s="297"/>
      <c r="D96" s="297"/>
      <c r="E96" s="297"/>
      <c r="F96" s="297"/>
      <c r="G96" s="297"/>
      <c r="H96" s="297"/>
      <c r="I96" s="297"/>
      <c r="J96" s="298"/>
      <c r="K96" s="296"/>
      <c r="L96" s="297"/>
      <c r="M96" s="297"/>
      <c r="N96" s="297"/>
      <c r="O96" s="297"/>
      <c r="P96" s="297"/>
      <c r="Q96" s="297"/>
      <c r="R96" s="297"/>
      <c r="S96" s="297"/>
      <c r="T96" s="298"/>
      <c r="U96" s="296"/>
      <c r="V96" s="297"/>
      <c r="W96" s="297"/>
      <c r="X96" s="297"/>
      <c r="Y96" s="297"/>
      <c r="Z96" s="297"/>
      <c r="AA96" s="297"/>
      <c r="AB96" s="297"/>
      <c r="AC96" s="297"/>
      <c r="AD96" s="298"/>
      <c r="AE96" s="296"/>
      <c r="AF96" s="297"/>
      <c r="AG96" s="297"/>
      <c r="AH96" s="297"/>
      <c r="AI96" s="297"/>
      <c r="AJ96" s="297"/>
      <c r="AK96" s="297"/>
      <c r="AL96" s="297"/>
      <c r="AM96" s="297"/>
      <c r="AN96" s="298"/>
      <c r="AO96" s="296"/>
      <c r="AP96" s="297"/>
      <c r="AQ96" s="297"/>
      <c r="AR96" s="297"/>
      <c r="AS96" s="297"/>
      <c r="AT96" s="297"/>
      <c r="AU96" s="297"/>
      <c r="AV96" s="297"/>
      <c r="AW96" s="297"/>
      <c r="AX96" s="298"/>
      <c r="AY96" s="296"/>
      <c r="AZ96" s="297"/>
      <c r="BA96" s="297"/>
      <c r="BB96" s="297"/>
      <c r="BC96" s="297"/>
      <c r="BD96" s="297"/>
      <c r="BE96" s="297"/>
      <c r="BF96" s="297"/>
      <c r="BG96" s="297"/>
      <c r="BH96" s="298"/>
      <c r="BI96" s="296"/>
      <c r="BJ96" s="297"/>
      <c r="BK96" s="297"/>
      <c r="BL96" s="297"/>
      <c r="BM96" s="297"/>
      <c r="BN96" s="297"/>
      <c r="BO96" s="297"/>
      <c r="BP96" s="297"/>
      <c r="BQ96" s="297"/>
      <c r="BR96" s="298"/>
      <c r="BS96" s="41"/>
      <c r="BT96" s="41"/>
      <c r="BU96" s="41"/>
      <c r="BV96" s="41"/>
    </row>
    <row r="97" spans="1:83">
      <c r="A97" s="296"/>
      <c r="B97" s="297"/>
      <c r="C97" s="297"/>
      <c r="D97" s="297"/>
      <c r="E97" s="297"/>
      <c r="F97" s="297"/>
      <c r="G97" s="297"/>
      <c r="H97" s="297"/>
      <c r="I97" s="297"/>
      <c r="J97" s="298"/>
      <c r="K97" s="296"/>
      <c r="L97" s="297"/>
      <c r="M97" s="297"/>
      <c r="N97" s="297"/>
      <c r="O97" s="297"/>
      <c r="P97" s="297"/>
      <c r="Q97" s="297"/>
      <c r="R97" s="297"/>
      <c r="S97" s="297"/>
      <c r="T97" s="298"/>
      <c r="U97" s="296"/>
      <c r="V97" s="297"/>
      <c r="W97" s="297"/>
      <c r="X97" s="297"/>
      <c r="Y97" s="297"/>
      <c r="Z97" s="297"/>
      <c r="AA97" s="297"/>
      <c r="AB97" s="297"/>
      <c r="AC97" s="297"/>
      <c r="AD97" s="298"/>
      <c r="AE97" s="296"/>
      <c r="AF97" s="297"/>
      <c r="AG97" s="297"/>
      <c r="AH97" s="297"/>
      <c r="AI97" s="297"/>
      <c r="AJ97" s="297"/>
      <c r="AK97" s="297"/>
      <c r="AL97" s="297"/>
      <c r="AM97" s="297"/>
      <c r="AN97" s="298"/>
      <c r="AO97" s="296"/>
      <c r="AP97" s="297"/>
      <c r="AQ97" s="297"/>
      <c r="AR97" s="297"/>
      <c r="AS97" s="297"/>
      <c r="AT97" s="297"/>
      <c r="AU97" s="297"/>
      <c r="AV97" s="297"/>
      <c r="AW97" s="297"/>
      <c r="AX97" s="298"/>
      <c r="AY97" s="296"/>
      <c r="AZ97" s="297"/>
      <c r="BA97" s="297"/>
      <c r="BB97" s="297"/>
      <c r="BC97" s="297"/>
      <c r="BD97" s="297"/>
      <c r="BE97" s="297"/>
      <c r="BF97" s="297"/>
      <c r="BG97" s="297"/>
      <c r="BH97" s="298"/>
      <c r="BI97" s="296"/>
      <c r="BJ97" s="297"/>
      <c r="BK97" s="297"/>
      <c r="BL97" s="297"/>
      <c r="BM97" s="297"/>
      <c r="BN97" s="297"/>
      <c r="BO97" s="297"/>
      <c r="BP97" s="297"/>
      <c r="BQ97" s="297"/>
      <c r="BR97" s="298"/>
      <c r="BS97" s="41"/>
      <c r="BT97" s="41"/>
      <c r="BU97" s="41"/>
      <c r="BV97" s="41"/>
    </row>
    <row r="98" spans="1:83" ht="12" thickBot="1">
      <c r="A98" s="299"/>
      <c r="B98" s="300"/>
      <c r="C98" s="300"/>
      <c r="D98" s="300"/>
      <c r="E98" s="300"/>
      <c r="F98" s="300"/>
      <c r="G98" s="300"/>
      <c r="H98" s="300"/>
      <c r="I98" s="300"/>
      <c r="J98" s="301"/>
      <c r="K98" s="299"/>
      <c r="L98" s="300"/>
      <c r="M98" s="300"/>
      <c r="N98" s="300"/>
      <c r="O98" s="300"/>
      <c r="P98" s="300"/>
      <c r="Q98" s="300"/>
      <c r="R98" s="300"/>
      <c r="S98" s="300"/>
      <c r="T98" s="301"/>
      <c r="U98" s="299"/>
      <c r="V98" s="300"/>
      <c r="W98" s="300"/>
      <c r="X98" s="300"/>
      <c r="Y98" s="300"/>
      <c r="Z98" s="300"/>
      <c r="AA98" s="300"/>
      <c r="AB98" s="300"/>
      <c r="AC98" s="300"/>
      <c r="AD98" s="301"/>
      <c r="AE98" s="299"/>
      <c r="AF98" s="300"/>
      <c r="AG98" s="300"/>
      <c r="AH98" s="300"/>
      <c r="AI98" s="300"/>
      <c r="AJ98" s="300"/>
      <c r="AK98" s="300"/>
      <c r="AL98" s="300"/>
      <c r="AM98" s="300"/>
      <c r="AN98" s="301"/>
      <c r="AO98" s="299"/>
      <c r="AP98" s="300"/>
      <c r="AQ98" s="300"/>
      <c r="AR98" s="300"/>
      <c r="AS98" s="300"/>
      <c r="AT98" s="300"/>
      <c r="AU98" s="300"/>
      <c r="AV98" s="300"/>
      <c r="AW98" s="300"/>
      <c r="AX98" s="301"/>
      <c r="AY98" s="299"/>
      <c r="AZ98" s="300"/>
      <c r="BA98" s="300"/>
      <c r="BB98" s="300"/>
      <c r="BC98" s="300"/>
      <c r="BD98" s="300"/>
      <c r="BE98" s="300"/>
      <c r="BF98" s="300"/>
      <c r="BG98" s="300"/>
      <c r="BH98" s="301"/>
      <c r="BI98" s="299"/>
      <c r="BJ98" s="300"/>
      <c r="BK98" s="300"/>
      <c r="BL98" s="300"/>
      <c r="BM98" s="300"/>
      <c r="BN98" s="300"/>
      <c r="BO98" s="300"/>
      <c r="BP98" s="300"/>
      <c r="BQ98" s="300"/>
      <c r="BR98" s="301"/>
      <c r="BS98" s="41"/>
      <c r="BT98" s="41"/>
      <c r="BU98" s="41"/>
      <c r="BV98" s="41"/>
    </row>
    <row r="99" spans="1:83" ht="12" customHeight="1" thickBot="1">
      <c r="A99" s="70" t="s">
        <v>302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2"/>
      <c r="N99" s="70" t="s">
        <v>303</v>
      </c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2"/>
      <c r="AA99" s="70" t="s">
        <v>304</v>
      </c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2"/>
      <c r="AN99" s="70" t="s">
        <v>305</v>
      </c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2"/>
      <c r="BA99" s="70" t="s">
        <v>306</v>
      </c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2"/>
      <c r="BN99" s="41"/>
      <c r="BO99" s="41"/>
      <c r="BP99" s="41"/>
      <c r="BQ99" s="41"/>
      <c r="BR99" s="41"/>
      <c r="BS99" s="41"/>
      <c r="BT99" s="41"/>
      <c r="BU99" s="41"/>
      <c r="BV99" s="41"/>
    </row>
    <row r="100" spans="1:83" ht="12" thickBot="1">
      <c r="A100" s="71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71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4"/>
      <c r="AA100" s="71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4"/>
      <c r="AN100" s="71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4"/>
      <c r="BA100" s="71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4"/>
      <c r="BN100" s="41"/>
      <c r="BO100" s="41"/>
      <c r="BP100" s="41"/>
      <c r="BQ100" s="41"/>
      <c r="BR100" s="41"/>
      <c r="BS100" s="41"/>
      <c r="BT100" s="293" t="s">
        <v>485</v>
      </c>
      <c r="BU100" s="311"/>
      <c r="BV100" s="311"/>
      <c r="BW100" s="311"/>
      <c r="BX100" s="312"/>
    </row>
    <row r="101" spans="1:83" ht="12" thickBot="1">
      <c r="A101" s="71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71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4"/>
      <c r="AA101" s="71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4"/>
      <c r="AN101" s="71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4"/>
      <c r="BA101" s="71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4"/>
      <c r="BN101" s="41"/>
      <c r="BO101" s="41"/>
      <c r="BP101" s="41"/>
      <c r="BQ101" s="41"/>
      <c r="BR101" s="41"/>
      <c r="BS101" s="41"/>
      <c r="BT101" s="313"/>
      <c r="BU101" s="314"/>
      <c r="BV101" s="314"/>
      <c r="BW101" s="314"/>
      <c r="BX101" s="315"/>
    </row>
    <row r="102" spans="1:83" ht="12" thickBot="1">
      <c r="A102" s="71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4"/>
      <c r="N102" s="71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4"/>
      <c r="AA102" s="71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4"/>
      <c r="AN102" s="71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4"/>
      <c r="BA102" s="71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4"/>
      <c r="BN102" s="41"/>
      <c r="BO102" s="41"/>
      <c r="BP102" s="41"/>
      <c r="BQ102" s="41"/>
      <c r="BR102" s="41"/>
      <c r="BS102" s="41"/>
      <c r="BT102" s="313"/>
      <c r="BU102" s="314"/>
      <c r="BV102" s="314"/>
      <c r="BW102" s="314"/>
      <c r="BX102" s="315"/>
    </row>
    <row r="103" spans="1:83" ht="12" customHeight="1" thickBot="1">
      <c r="A103" s="71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4"/>
      <c r="N103" s="71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4"/>
      <c r="AA103" s="71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4"/>
      <c r="AN103" s="71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4"/>
      <c r="BA103" s="71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4"/>
      <c r="BN103" s="41"/>
      <c r="BO103" s="41"/>
      <c r="BP103" s="41"/>
      <c r="BQ103" s="41"/>
      <c r="BR103" s="41"/>
      <c r="BS103" s="41"/>
      <c r="BT103" s="313"/>
      <c r="BU103" s="314"/>
      <c r="BV103" s="314"/>
      <c r="BW103" s="314"/>
      <c r="BX103" s="315"/>
    </row>
    <row r="104" spans="1:83" ht="12" thickBot="1">
      <c r="A104" s="71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4"/>
      <c r="N104" s="71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4"/>
      <c r="AA104" s="71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4"/>
      <c r="AN104" s="71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4"/>
      <c r="BA104" s="71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4"/>
      <c r="BN104" s="41"/>
      <c r="BO104" s="41"/>
      <c r="BP104" s="41"/>
      <c r="BQ104" s="41"/>
      <c r="BR104" s="41"/>
      <c r="BS104" s="41"/>
      <c r="BT104" s="313"/>
      <c r="BU104" s="314"/>
      <c r="BV104" s="314"/>
      <c r="BW104" s="314"/>
      <c r="BX104" s="315"/>
    </row>
    <row r="105" spans="1:83" ht="12" thickBot="1">
      <c r="A105" s="71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4"/>
      <c r="N105" s="71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4"/>
      <c r="AA105" s="71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4"/>
      <c r="AN105" s="71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4"/>
      <c r="BA105" s="71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4"/>
      <c r="BN105" s="41"/>
      <c r="BO105" s="41"/>
      <c r="BP105" s="41"/>
      <c r="BQ105" s="41"/>
      <c r="BR105" s="41"/>
      <c r="BS105" s="41"/>
      <c r="BT105" s="313"/>
      <c r="BU105" s="314"/>
      <c r="BV105" s="314"/>
      <c r="BW105" s="314"/>
      <c r="BX105" s="315"/>
    </row>
    <row r="106" spans="1:83" ht="12" thickBot="1">
      <c r="A106" s="71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4"/>
      <c r="N106" s="71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4"/>
      <c r="AA106" s="71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4"/>
      <c r="AN106" s="71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4"/>
      <c r="BA106" s="71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4"/>
      <c r="BN106" s="41"/>
      <c r="BO106" s="41"/>
      <c r="BP106" s="41"/>
      <c r="BQ106" s="41"/>
      <c r="BR106" s="41"/>
      <c r="BS106" s="41"/>
      <c r="BT106" s="316"/>
      <c r="BU106" s="317"/>
      <c r="BV106" s="317"/>
      <c r="BW106" s="317"/>
      <c r="BX106" s="318"/>
    </row>
    <row r="107" spans="1:83" ht="12" thickBot="1">
      <c r="A107" s="71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4"/>
      <c r="N107" s="71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4"/>
      <c r="AA107" s="71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4"/>
      <c r="AN107" s="71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4"/>
      <c r="BA107" s="71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4"/>
      <c r="BN107" s="41"/>
      <c r="BO107" s="41"/>
      <c r="BP107" s="41"/>
      <c r="BQ107" s="41"/>
      <c r="BR107" s="41"/>
      <c r="BS107" s="41"/>
      <c r="BT107" s="41"/>
      <c r="BU107" s="41"/>
      <c r="BV107" s="41"/>
    </row>
    <row r="108" spans="1:83" ht="12" thickBot="1">
      <c r="A108" s="72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2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2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2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2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41"/>
      <c r="BO108" s="41"/>
      <c r="BP108" s="41"/>
      <c r="BQ108" s="41"/>
      <c r="BR108" s="41"/>
      <c r="BS108" s="41"/>
      <c r="BT108" s="41"/>
      <c r="BU108" s="41"/>
      <c r="BV108" s="41"/>
    </row>
    <row r="109" spans="1:83" s="33" customFormat="1" ht="12" thickBot="1">
      <c r="A109" s="70" t="s">
        <v>307</v>
      </c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2"/>
      <c r="N109" s="70" t="s">
        <v>308</v>
      </c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2"/>
      <c r="AA109" s="41"/>
      <c r="AB109" s="386" t="s">
        <v>465</v>
      </c>
      <c r="AC109" s="237"/>
      <c r="AD109" s="237"/>
      <c r="AE109" s="237"/>
      <c r="AF109" s="237"/>
      <c r="AG109" s="237"/>
      <c r="AH109" s="238"/>
      <c r="AK109" s="386" t="s">
        <v>464</v>
      </c>
      <c r="AL109" s="237"/>
      <c r="AM109" s="237"/>
      <c r="AN109" s="237"/>
      <c r="AO109" s="237"/>
      <c r="AP109" s="237"/>
      <c r="AQ109" s="238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75" t="s">
        <v>485</v>
      </c>
      <c r="BS109" s="75"/>
      <c r="BT109" s="75"/>
      <c r="BU109" s="75"/>
      <c r="BV109" s="75"/>
      <c r="BW109" s="75"/>
      <c r="BX109" s="121"/>
      <c r="BY109" s="41"/>
      <c r="BZ109" s="41"/>
      <c r="CA109" s="41"/>
      <c r="CB109" s="41"/>
      <c r="CC109" s="41"/>
      <c r="CD109" s="41"/>
      <c r="CE109" s="41"/>
    </row>
    <row r="110" spans="1:83" s="33" customFormat="1" ht="12" thickBot="1">
      <c r="A110" s="71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4"/>
      <c r="N110" s="71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4"/>
      <c r="AA110" s="41"/>
      <c r="AB110" s="239"/>
      <c r="AC110" s="240"/>
      <c r="AD110" s="240"/>
      <c r="AE110" s="240"/>
      <c r="AF110" s="240"/>
      <c r="AG110" s="240"/>
      <c r="AH110" s="241"/>
      <c r="AK110" s="239"/>
      <c r="AL110" s="240"/>
      <c r="AM110" s="240"/>
      <c r="AN110" s="240"/>
      <c r="AO110" s="240"/>
      <c r="AP110" s="240"/>
      <c r="AQ110" s="241"/>
      <c r="AR110" s="41"/>
      <c r="AS110" s="386" t="s">
        <v>465</v>
      </c>
      <c r="AT110" s="237"/>
      <c r="AU110" s="237"/>
      <c r="AV110" s="237"/>
      <c r="AW110" s="237"/>
      <c r="AX110" s="237"/>
      <c r="AY110" s="237"/>
      <c r="AZ110" s="237"/>
      <c r="BA110" s="237"/>
      <c r="BB110" s="238"/>
      <c r="BC110" s="41"/>
      <c r="BD110" s="386" t="s">
        <v>464</v>
      </c>
      <c r="BE110" s="237"/>
      <c r="BF110" s="237"/>
      <c r="BG110" s="237"/>
      <c r="BH110" s="237"/>
      <c r="BI110" s="237"/>
      <c r="BJ110" s="237"/>
      <c r="BK110" s="237"/>
      <c r="BL110" s="237"/>
      <c r="BM110" s="238"/>
      <c r="BN110" s="41"/>
      <c r="BO110" s="41"/>
      <c r="BP110" s="41"/>
      <c r="BQ110" s="41"/>
      <c r="BR110" s="75"/>
      <c r="BS110" s="122"/>
      <c r="BT110" s="122"/>
      <c r="BU110" s="122"/>
      <c r="BV110" s="122"/>
      <c r="BW110" s="122"/>
      <c r="BX110" s="123"/>
      <c r="BY110" s="41"/>
      <c r="BZ110" s="41"/>
      <c r="CA110" s="41"/>
      <c r="CB110" s="41"/>
      <c r="CC110" s="41"/>
      <c r="CD110" s="41"/>
      <c r="CE110" s="41"/>
    </row>
    <row r="111" spans="1:83" s="33" customFormat="1" ht="12" thickBot="1">
      <c r="A111" s="71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4"/>
      <c r="N111" s="71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4"/>
      <c r="AA111" s="41"/>
      <c r="AB111" s="239"/>
      <c r="AC111" s="240"/>
      <c r="AD111" s="240"/>
      <c r="AE111" s="240"/>
      <c r="AF111" s="240"/>
      <c r="AG111" s="240"/>
      <c r="AH111" s="241"/>
      <c r="AK111" s="239"/>
      <c r="AL111" s="240"/>
      <c r="AM111" s="240"/>
      <c r="AN111" s="240"/>
      <c r="AO111" s="240"/>
      <c r="AP111" s="240"/>
      <c r="AQ111" s="241"/>
      <c r="AR111" s="41"/>
      <c r="AS111" s="239"/>
      <c r="AT111" s="240"/>
      <c r="AU111" s="240"/>
      <c r="AV111" s="240"/>
      <c r="AW111" s="240"/>
      <c r="AX111" s="240"/>
      <c r="AY111" s="240"/>
      <c r="AZ111" s="240"/>
      <c r="BA111" s="240"/>
      <c r="BB111" s="241"/>
      <c r="BC111" s="41"/>
      <c r="BD111" s="239"/>
      <c r="BE111" s="240"/>
      <c r="BF111" s="240"/>
      <c r="BG111" s="240"/>
      <c r="BH111" s="240"/>
      <c r="BI111" s="240"/>
      <c r="BJ111" s="240"/>
      <c r="BK111" s="240"/>
      <c r="BL111" s="240"/>
      <c r="BM111" s="241"/>
      <c r="BN111" s="41"/>
      <c r="BO111" s="41"/>
      <c r="BP111" s="41"/>
      <c r="BQ111" s="41"/>
      <c r="BR111" s="75"/>
      <c r="BS111" s="122"/>
      <c r="BT111" s="122"/>
      <c r="BU111" s="122"/>
      <c r="BV111" s="122"/>
      <c r="BW111" s="122"/>
      <c r="BX111" s="123"/>
      <c r="BY111" s="41"/>
      <c r="BZ111" s="41"/>
      <c r="CA111" s="41"/>
      <c r="CB111" s="41"/>
      <c r="CC111" s="41"/>
      <c r="CD111" s="41"/>
      <c r="CE111" s="41"/>
    </row>
    <row r="112" spans="1:83" s="33" customFormat="1" ht="12" thickBot="1">
      <c r="A112" s="71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4"/>
      <c r="N112" s="71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4"/>
      <c r="AA112" s="41"/>
      <c r="AB112" s="239"/>
      <c r="AC112" s="240"/>
      <c r="AD112" s="240"/>
      <c r="AE112" s="240"/>
      <c r="AF112" s="240"/>
      <c r="AG112" s="240"/>
      <c r="AH112" s="241"/>
      <c r="AK112" s="239"/>
      <c r="AL112" s="240"/>
      <c r="AM112" s="240"/>
      <c r="AN112" s="240"/>
      <c r="AO112" s="240"/>
      <c r="AP112" s="240"/>
      <c r="AQ112" s="241"/>
      <c r="AR112" s="41"/>
      <c r="AS112" s="239"/>
      <c r="AT112" s="240"/>
      <c r="AU112" s="240"/>
      <c r="AV112" s="240"/>
      <c r="AW112" s="240"/>
      <c r="AX112" s="240"/>
      <c r="AY112" s="240"/>
      <c r="AZ112" s="240"/>
      <c r="BA112" s="240"/>
      <c r="BB112" s="241"/>
      <c r="BC112" s="41"/>
      <c r="BD112" s="239"/>
      <c r="BE112" s="240"/>
      <c r="BF112" s="240"/>
      <c r="BG112" s="240"/>
      <c r="BH112" s="240"/>
      <c r="BI112" s="240"/>
      <c r="BJ112" s="240"/>
      <c r="BK112" s="240"/>
      <c r="BL112" s="240"/>
      <c r="BM112" s="241"/>
      <c r="BN112" s="41"/>
      <c r="BO112" s="41"/>
      <c r="BP112" s="41"/>
      <c r="BQ112" s="41"/>
      <c r="BR112" s="75"/>
      <c r="BS112" s="122"/>
      <c r="BT112" s="122"/>
      <c r="BU112" s="122"/>
      <c r="BV112" s="122"/>
      <c r="BW112" s="122"/>
      <c r="BX112" s="123"/>
      <c r="BY112" s="41"/>
      <c r="BZ112" s="41"/>
      <c r="CA112" s="41"/>
      <c r="CB112" s="41"/>
      <c r="CC112" s="41"/>
      <c r="CD112" s="41"/>
      <c r="CE112" s="41"/>
    </row>
    <row r="113" spans="1:83" s="33" customFormat="1" ht="12" thickBot="1">
      <c r="A113" s="71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4"/>
      <c r="N113" s="71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4"/>
      <c r="AA113" s="41"/>
      <c r="AB113" s="239"/>
      <c r="AC113" s="240"/>
      <c r="AD113" s="240"/>
      <c r="AE113" s="240"/>
      <c r="AF113" s="240"/>
      <c r="AG113" s="240"/>
      <c r="AH113" s="241"/>
      <c r="AK113" s="239"/>
      <c r="AL113" s="240"/>
      <c r="AM113" s="240"/>
      <c r="AN113" s="240"/>
      <c r="AO113" s="240"/>
      <c r="AP113" s="240"/>
      <c r="AQ113" s="241"/>
      <c r="AR113" s="41"/>
      <c r="AS113" s="239"/>
      <c r="AT113" s="240"/>
      <c r="AU113" s="240"/>
      <c r="AV113" s="240"/>
      <c r="AW113" s="240"/>
      <c r="AX113" s="240"/>
      <c r="AY113" s="240"/>
      <c r="AZ113" s="240"/>
      <c r="BA113" s="240"/>
      <c r="BB113" s="241"/>
      <c r="BC113" s="41"/>
      <c r="BD113" s="239"/>
      <c r="BE113" s="240"/>
      <c r="BF113" s="240"/>
      <c r="BG113" s="240"/>
      <c r="BH113" s="240"/>
      <c r="BI113" s="240"/>
      <c r="BJ113" s="240"/>
      <c r="BK113" s="240"/>
      <c r="BL113" s="240"/>
      <c r="BM113" s="241"/>
      <c r="BN113" s="41"/>
      <c r="BO113" s="41"/>
      <c r="BP113" s="41"/>
      <c r="BQ113" s="41"/>
      <c r="BR113" s="121"/>
      <c r="BS113" s="123"/>
      <c r="BT113" s="123"/>
      <c r="BU113" s="123"/>
      <c r="BV113" s="123"/>
      <c r="BW113" s="123"/>
      <c r="BX113" s="123"/>
      <c r="BY113" s="41"/>
      <c r="BZ113" s="41"/>
      <c r="CA113" s="41"/>
      <c r="CB113" s="41"/>
      <c r="CC113" s="41"/>
      <c r="CD113" s="41"/>
      <c r="CE113" s="41"/>
    </row>
    <row r="114" spans="1:83" s="33" customFormat="1" ht="12" thickBot="1">
      <c r="A114" s="71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4"/>
      <c r="N114" s="71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4"/>
      <c r="AA114" s="41"/>
      <c r="AB114" s="239"/>
      <c r="AC114" s="240"/>
      <c r="AD114" s="240"/>
      <c r="AE114" s="240"/>
      <c r="AF114" s="240"/>
      <c r="AG114" s="240"/>
      <c r="AH114" s="241"/>
      <c r="AK114" s="239"/>
      <c r="AL114" s="240"/>
      <c r="AM114" s="240"/>
      <c r="AN114" s="240"/>
      <c r="AO114" s="240"/>
      <c r="AP114" s="240"/>
      <c r="AQ114" s="241"/>
      <c r="AR114" s="41"/>
      <c r="AS114" s="239"/>
      <c r="AT114" s="240"/>
      <c r="AU114" s="240"/>
      <c r="AV114" s="240"/>
      <c r="AW114" s="240"/>
      <c r="AX114" s="240"/>
      <c r="AY114" s="240"/>
      <c r="AZ114" s="240"/>
      <c r="BA114" s="240"/>
      <c r="BB114" s="241"/>
      <c r="BC114" s="41"/>
      <c r="BD114" s="239"/>
      <c r="BE114" s="240"/>
      <c r="BF114" s="240"/>
      <c r="BG114" s="240"/>
      <c r="BH114" s="240"/>
      <c r="BI114" s="240"/>
      <c r="BJ114" s="240"/>
      <c r="BK114" s="240"/>
      <c r="BL114" s="240"/>
      <c r="BM114" s="241"/>
      <c r="BN114" s="41"/>
      <c r="BO114" s="41"/>
      <c r="BP114" s="41"/>
      <c r="BQ114" s="41"/>
      <c r="BR114" s="41"/>
      <c r="BS114" s="41"/>
      <c r="BT114" s="41"/>
      <c r="BU114" s="41"/>
      <c r="BV114" s="41"/>
      <c r="BY114" s="41"/>
      <c r="BZ114" s="41"/>
      <c r="CA114" s="41"/>
      <c r="CB114" s="41"/>
      <c r="CC114" s="41"/>
      <c r="CD114" s="41"/>
      <c r="CE114" s="41"/>
    </row>
    <row r="115" spans="1:83" s="33" customFormat="1" ht="12" thickBot="1">
      <c r="A115" s="71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4"/>
      <c r="N115" s="71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4"/>
      <c r="AA115" s="41"/>
      <c r="AB115" s="239"/>
      <c r="AC115" s="240"/>
      <c r="AD115" s="240"/>
      <c r="AE115" s="240"/>
      <c r="AF115" s="240"/>
      <c r="AG115" s="240"/>
      <c r="AH115" s="241"/>
      <c r="AK115" s="239"/>
      <c r="AL115" s="240"/>
      <c r="AM115" s="240"/>
      <c r="AN115" s="240"/>
      <c r="AO115" s="240"/>
      <c r="AP115" s="240"/>
      <c r="AQ115" s="241"/>
      <c r="AR115" s="41"/>
      <c r="AS115" s="239"/>
      <c r="AT115" s="240"/>
      <c r="AU115" s="240"/>
      <c r="AV115" s="240"/>
      <c r="AW115" s="240"/>
      <c r="AX115" s="240"/>
      <c r="AY115" s="240"/>
      <c r="AZ115" s="240"/>
      <c r="BA115" s="240"/>
      <c r="BB115" s="241"/>
      <c r="BC115" s="41"/>
      <c r="BD115" s="239"/>
      <c r="BE115" s="240"/>
      <c r="BF115" s="240"/>
      <c r="BG115" s="240"/>
      <c r="BH115" s="240"/>
      <c r="BI115" s="240"/>
      <c r="BJ115" s="240"/>
      <c r="BK115" s="240"/>
      <c r="BL115" s="240"/>
      <c r="BM115" s="241"/>
      <c r="BN115" s="41"/>
      <c r="BO115" s="41"/>
      <c r="BP115" s="41"/>
      <c r="BQ115" s="41"/>
      <c r="BR115" s="41"/>
      <c r="BS115" s="41"/>
      <c r="BT115" s="41"/>
      <c r="BU115" s="41"/>
      <c r="BV115" s="41"/>
      <c r="BY115" s="41"/>
      <c r="BZ115" s="41"/>
      <c r="CA115" s="41"/>
      <c r="CB115" s="41"/>
      <c r="CC115" s="41"/>
      <c r="CD115" s="41"/>
      <c r="CE115" s="41"/>
    </row>
    <row r="116" spans="1:83" s="33" customFormat="1" ht="12" thickBot="1">
      <c r="A116" s="71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4"/>
      <c r="N116" s="71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4"/>
      <c r="AA116" s="41"/>
      <c r="AB116" s="239"/>
      <c r="AC116" s="240"/>
      <c r="AD116" s="240"/>
      <c r="AE116" s="240"/>
      <c r="AF116" s="240"/>
      <c r="AG116" s="240"/>
      <c r="AH116" s="241"/>
      <c r="AK116" s="239"/>
      <c r="AL116" s="240"/>
      <c r="AM116" s="240"/>
      <c r="AN116" s="240"/>
      <c r="AO116" s="240"/>
      <c r="AP116" s="240"/>
      <c r="AQ116" s="241"/>
      <c r="AR116" s="41"/>
      <c r="AS116" s="242"/>
      <c r="AT116" s="243"/>
      <c r="AU116" s="243"/>
      <c r="AV116" s="243"/>
      <c r="AW116" s="243"/>
      <c r="AX116" s="243"/>
      <c r="AY116" s="243"/>
      <c r="AZ116" s="243"/>
      <c r="BA116" s="243"/>
      <c r="BB116" s="244"/>
      <c r="BC116" s="41"/>
      <c r="BD116" s="242"/>
      <c r="BE116" s="243"/>
      <c r="BF116" s="243"/>
      <c r="BG116" s="243"/>
      <c r="BH116" s="243"/>
      <c r="BI116" s="243"/>
      <c r="BJ116" s="243"/>
      <c r="BK116" s="243"/>
      <c r="BL116" s="243"/>
      <c r="BM116" s="244"/>
      <c r="BN116" s="41"/>
      <c r="BO116" s="41"/>
      <c r="BP116" s="41"/>
      <c r="BQ116" s="41"/>
      <c r="BR116" s="41"/>
      <c r="BS116" s="41"/>
      <c r="BT116" s="41"/>
      <c r="BU116" s="41"/>
      <c r="BV116" s="41"/>
      <c r="BY116" s="41"/>
      <c r="BZ116" s="41"/>
      <c r="CA116" s="41"/>
      <c r="CB116" s="41"/>
      <c r="CC116" s="41"/>
      <c r="CD116" s="41"/>
      <c r="CE116" s="41"/>
    </row>
    <row r="117" spans="1:83" s="33" customFormat="1" ht="12" thickBot="1">
      <c r="A117" s="71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4"/>
      <c r="N117" s="71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4"/>
      <c r="AA117" s="41"/>
      <c r="AB117" s="239"/>
      <c r="AC117" s="240"/>
      <c r="AD117" s="240"/>
      <c r="AE117" s="240"/>
      <c r="AF117" s="240"/>
      <c r="AG117" s="240"/>
      <c r="AH117" s="241"/>
      <c r="AK117" s="239"/>
      <c r="AL117" s="240"/>
      <c r="AM117" s="240"/>
      <c r="AN117" s="240"/>
      <c r="AO117" s="240"/>
      <c r="AP117" s="240"/>
      <c r="AQ117" s="2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Y117" s="41"/>
      <c r="BZ117" s="41"/>
      <c r="CA117" s="41"/>
      <c r="CB117" s="41"/>
      <c r="CC117" s="41"/>
      <c r="CD117" s="41"/>
      <c r="CE117" s="41"/>
    </row>
    <row r="118" spans="1:83" s="33" customFormat="1" ht="12" thickBot="1">
      <c r="A118" s="72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2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41"/>
      <c r="AB118" s="242"/>
      <c r="AC118" s="243"/>
      <c r="AD118" s="243"/>
      <c r="AE118" s="243"/>
      <c r="AF118" s="243"/>
      <c r="AG118" s="243"/>
      <c r="AH118" s="244"/>
      <c r="AK118" s="242"/>
      <c r="AL118" s="243"/>
      <c r="AM118" s="243"/>
      <c r="AN118" s="243"/>
      <c r="AO118" s="243"/>
      <c r="AP118" s="243"/>
      <c r="AQ118" s="244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Y118" s="41"/>
      <c r="BZ118" s="41"/>
      <c r="CA118" s="41"/>
      <c r="CB118" s="41"/>
      <c r="CC118" s="41"/>
      <c r="CD118" s="41"/>
      <c r="CE118" s="41"/>
    </row>
    <row r="119" spans="1:83">
      <c r="A119" s="61" t="s">
        <v>302</v>
      </c>
      <c r="B119" s="285"/>
      <c r="C119" s="285"/>
      <c r="D119" s="285"/>
      <c r="E119" s="285"/>
      <c r="F119" s="285"/>
      <c r="G119" s="285"/>
      <c r="H119" s="285"/>
      <c r="I119" s="285"/>
      <c r="J119" s="286"/>
      <c r="K119" s="61" t="s">
        <v>303</v>
      </c>
      <c r="L119" s="285"/>
      <c r="M119" s="285"/>
      <c r="N119" s="285"/>
      <c r="O119" s="285"/>
      <c r="P119" s="285"/>
      <c r="Q119" s="285"/>
      <c r="R119" s="285"/>
      <c r="S119" s="285"/>
      <c r="T119" s="286"/>
      <c r="U119" s="61" t="s">
        <v>304</v>
      </c>
      <c r="V119" s="285"/>
      <c r="W119" s="285"/>
      <c r="X119" s="285"/>
      <c r="Y119" s="285"/>
      <c r="Z119" s="285"/>
      <c r="AA119" s="285"/>
      <c r="AB119" s="285"/>
      <c r="AC119" s="285"/>
      <c r="AD119" s="286"/>
      <c r="AE119" s="61" t="s">
        <v>305</v>
      </c>
      <c r="AF119" s="285"/>
      <c r="AG119" s="285"/>
      <c r="AH119" s="285"/>
      <c r="AI119" s="285"/>
      <c r="AJ119" s="285"/>
      <c r="AK119" s="285"/>
      <c r="AL119" s="285"/>
      <c r="AM119" s="285"/>
      <c r="AN119" s="286"/>
      <c r="AO119" s="61" t="s">
        <v>306</v>
      </c>
      <c r="AP119" s="285"/>
      <c r="AQ119" s="285"/>
      <c r="AR119" s="285"/>
      <c r="AS119" s="285"/>
      <c r="AT119" s="285"/>
      <c r="AU119" s="285"/>
      <c r="AV119" s="285"/>
      <c r="AW119" s="285"/>
      <c r="AX119" s="286"/>
      <c r="AY119" s="61" t="s">
        <v>307</v>
      </c>
      <c r="AZ119" s="285"/>
      <c r="BA119" s="285"/>
      <c r="BB119" s="285"/>
      <c r="BC119" s="285"/>
      <c r="BD119" s="285"/>
      <c r="BE119" s="285"/>
      <c r="BF119" s="285"/>
      <c r="BG119" s="285"/>
      <c r="BH119" s="286"/>
      <c r="BI119" s="61" t="s">
        <v>308</v>
      </c>
      <c r="BJ119" s="285"/>
      <c r="BK119" s="285"/>
      <c r="BL119" s="285"/>
      <c r="BM119" s="285"/>
      <c r="BN119" s="285"/>
      <c r="BO119" s="285"/>
      <c r="BP119" s="285"/>
      <c r="BQ119" s="285"/>
      <c r="BR119" s="286"/>
      <c r="BS119" s="41"/>
      <c r="BT119" s="41"/>
      <c r="BU119" s="41"/>
      <c r="BV119" s="41"/>
    </row>
    <row r="120" spans="1:83">
      <c r="A120" s="287"/>
      <c r="B120" s="288"/>
      <c r="C120" s="288"/>
      <c r="D120" s="288"/>
      <c r="E120" s="288"/>
      <c r="F120" s="288"/>
      <c r="G120" s="288"/>
      <c r="H120" s="288"/>
      <c r="I120" s="288"/>
      <c r="J120" s="289"/>
      <c r="K120" s="287"/>
      <c r="L120" s="288"/>
      <c r="M120" s="288"/>
      <c r="N120" s="288"/>
      <c r="O120" s="288"/>
      <c r="P120" s="288"/>
      <c r="Q120" s="288"/>
      <c r="R120" s="288"/>
      <c r="S120" s="288"/>
      <c r="T120" s="289"/>
      <c r="U120" s="287"/>
      <c r="V120" s="288"/>
      <c r="W120" s="288"/>
      <c r="X120" s="288"/>
      <c r="Y120" s="288"/>
      <c r="Z120" s="288"/>
      <c r="AA120" s="288"/>
      <c r="AB120" s="288"/>
      <c r="AC120" s="288"/>
      <c r="AD120" s="289"/>
      <c r="AE120" s="287"/>
      <c r="AF120" s="288"/>
      <c r="AG120" s="288"/>
      <c r="AH120" s="288"/>
      <c r="AI120" s="288"/>
      <c r="AJ120" s="288"/>
      <c r="AK120" s="288"/>
      <c r="AL120" s="288"/>
      <c r="AM120" s="288"/>
      <c r="AN120" s="289"/>
      <c r="AO120" s="287"/>
      <c r="AP120" s="288"/>
      <c r="AQ120" s="288"/>
      <c r="AR120" s="288"/>
      <c r="AS120" s="288"/>
      <c r="AT120" s="288"/>
      <c r="AU120" s="288"/>
      <c r="AV120" s="288"/>
      <c r="AW120" s="288"/>
      <c r="AX120" s="289"/>
      <c r="AY120" s="287"/>
      <c r="AZ120" s="288"/>
      <c r="BA120" s="288"/>
      <c r="BB120" s="288"/>
      <c r="BC120" s="288"/>
      <c r="BD120" s="288"/>
      <c r="BE120" s="288"/>
      <c r="BF120" s="288"/>
      <c r="BG120" s="288"/>
      <c r="BH120" s="289"/>
      <c r="BI120" s="287"/>
      <c r="BJ120" s="288"/>
      <c r="BK120" s="288"/>
      <c r="BL120" s="288"/>
      <c r="BM120" s="288"/>
      <c r="BN120" s="288"/>
      <c r="BO120" s="288"/>
      <c r="BP120" s="288"/>
      <c r="BQ120" s="288"/>
      <c r="BR120" s="289"/>
    </row>
    <row r="121" spans="1:83">
      <c r="A121" s="287"/>
      <c r="B121" s="288"/>
      <c r="C121" s="288"/>
      <c r="D121" s="288"/>
      <c r="E121" s="288"/>
      <c r="F121" s="288"/>
      <c r="G121" s="288"/>
      <c r="H121" s="288"/>
      <c r="I121" s="288"/>
      <c r="J121" s="289"/>
      <c r="K121" s="287"/>
      <c r="L121" s="288"/>
      <c r="M121" s="288"/>
      <c r="N121" s="288"/>
      <c r="O121" s="288"/>
      <c r="P121" s="288"/>
      <c r="Q121" s="288"/>
      <c r="R121" s="288"/>
      <c r="S121" s="288"/>
      <c r="T121" s="289"/>
      <c r="U121" s="287"/>
      <c r="V121" s="288"/>
      <c r="W121" s="288"/>
      <c r="X121" s="288"/>
      <c r="Y121" s="288"/>
      <c r="Z121" s="288"/>
      <c r="AA121" s="288"/>
      <c r="AB121" s="288"/>
      <c r="AC121" s="288"/>
      <c r="AD121" s="289"/>
      <c r="AE121" s="287"/>
      <c r="AF121" s="288"/>
      <c r="AG121" s="288"/>
      <c r="AH121" s="288"/>
      <c r="AI121" s="288"/>
      <c r="AJ121" s="288"/>
      <c r="AK121" s="288"/>
      <c r="AL121" s="288"/>
      <c r="AM121" s="288"/>
      <c r="AN121" s="289"/>
      <c r="AO121" s="287"/>
      <c r="AP121" s="288"/>
      <c r="AQ121" s="288"/>
      <c r="AR121" s="288"/>
      <c r="AS121" s="288"/>
      <c r="AT121" s="288"/>
      <c r="AU121" s="288"/>
      <c r="AV121" s="288"/>
      <c r="AW121" s="288"/>
      <c r="AX121" s="289"/>
      <c r="AY121" s="287"/>
      <c r="AZ121" s="288"/>
      <c r="BA121" s="288"/>
      <c r="BB121" s="288"/>
      <c r="BC121" s="288"/>
      <c r="BD121" s="288"/>
      <c r="BE121" s="288"/>
      <c r="BF121" s="288"/>
      <c r="BG121" s="288"/>
      <c r="BH121" s="289"/>
      <c r="BI121" s="287"/>
      <c r="BJ121" s="288"/>
      <c r="BK121" s="288"/>
      <c r="BL121" s="288"/>
      <c r="BM121" s="288"/>
      <c r="BN121" s="288"/>
      <c r="BO121" s="288"/>
      <c r="BP121" s="288"/>
      <c r="BQ121" s="288"/>
      <c r="BR121" s="289"/>
    </row>
    <row r="122" spans="1:83">
      <c r="A122" s="287"/>
      <c r="B122" s="288"/>
      <c r="C122" s="288"/>
      <c r="D122" s="288"/>
      <c r="E122" s="288"/>
      <c r="F122" s="288"/>
      <c r="G122" s="288"/>
      <c r="H122" s="288"/>
      <c r="I122" s="288"/>
      <c r="J122" s="289"/>
      <c r="K122" s="287"/>
      <c r="L122" s="288"/>
      <c r="M122" s="288"/>
      <c r="N122" s="288"/>
      <c r="O122" s="288"/>
      <c r="P122" s="288"/>
      <c r="Q122" s="288"/>
      <c r="R122" s="288"/>
      <c r="S122" s="288"/>
      <c r="T122" s="289"/>
      <c r="U122" s="287"/>
      <c r="V122" s="288"/>
      <c r="W122" s="288"/>
      <c r="X122" s="288"/>
      <c r="Y122" s="288"/>
      <c r="Z122" s="288"/>
      <c r="AA122" s="288"/>
      <c r="AB122" s="288"/>
      <c r="AC122" s="288"/>
      <c r="AD122" s="289"/>
      <c r="AE122" s="287"/>
      <c r="AF122" s="288"/>
      <c r="AG122" s="288"/>
      <c r="AH122" s="288"/>
      <c r="AI122" s="288"/>
      <c r="AJ122" s="288"/>
      <c r="AK122" s="288"/>
      <c r="AL122" s="288"/>
      <c r="AM122" s="288"/>
      <c r="AN122" s="289"/>
      <c r="AO122" s="287"/>
      <c r="AP122" s="288"/>
      <c r="AQ122" s="288"/>
      <c r="AR122" s="288"/>
      <c r="AS122" s="288"/>
      <c r="AT122" s="288"/>
      <c r="AU122" s="288"/>
      <c r="AV122" s="288"/>
      <c r="AW122" s="288"/>
      <c r="AX122" s="289"/>
      <c r="AY122" s="287"/>
      <c r="AZ122" s="288"/>
      <c r="BA122" s="288"/>
      <c r="BB122" s="288"/>
      <c r="BC122" s="288"/>
      <c r="BD122" s="288"/>
      <c r="BE122" s="288"/>
      <c r="BF122" s="288"/>
      <c r="BG122" s="288"/>
      <c r="BH122" s="289"/>
      <c r="BI122" s="287"/>
      <c r="BJ122" s="288"/>
      <c r="BK122" s="288"/>
      <c r="BL122" s="288"/>
      <c r="BM122" s="288"/>
      <c r="BN122" s="288"/>
      <c r="BO122" s="288"/>
      <c r="BP122" s="288"/>
      <c r="BQ122" s="288"/>
      <c r="BR122" s="289"/>
    </row>
    <row r="123" spans="1:83">
      <c r="A123" s="287"/>
      <c r="B123" s="288"/>
      <c r="C123" s="288"/>
      <c r="D123" s="288"/>
      <c r="E123" s="288"/>
      <c r="F123" s="288"/>
      <c r="G123" s="288"/>
      <c r="H123" s="288"/>
      <c r="I123" s="288"/>
      <c r="J123" s="289"/>
      <c r="K123" s="287"/>
      <c r="L123" s="288"/>
      <c r="M123" s="288"/>
      <c r="N123" s="288"/>
      <c r="O123" s="288"/>
      <c r="P123" s="288"/>
      <c r="Q123" s="288"/>
      <c r="R123" s="288"/>
      <c r="S123" s="288"/>
      <c r="T123" s="289"/>
      <c r="U123" s="287"/>
      <c r="V123" s="288"/>
      <c r="W123" s="288"/>
      <c r="X123" s="288"/>
      <c r="Y123" s="288"/>
      <c r="Z123" s="288"/>
      <c r="AA123" s="288"/>
      <c r="AB123" s="288"/>
      <c r="AC123" s="288"/>
      <c r="AD123" s="289"/>
      <c r="AE123" s="287"/>
      <c r="AF123" s="288"/>
      <c r="AG123" s="288"/>
      <c r="AH123" s="288"/>
      <c r="AI123" s="288"/>
      <c r="AJ123" s="288"/>
      <c r="AK123" s="288"/>
      <c r="AL123" s="288"/>
      <c r="AM123" s="288"/>
      <c r="AN123" s="289"/>
      <c r="AO123" s="287"/>
      <c r="AP123" s="288"/>
      <c r="AQ123" s="288"/>
      <c r="AR123" s="288"/>
      <c r="AS123" s="288"/>
      <c r="AT123" s="288"/>
      <c r="AU123" s="288"/>
      <c r="AV123" s="288"/>
      <c r="AW123" s="288"/>
      <c r="AX123" s="289"/>
      <c r="AY123" s="287"/>
      <c r="AZ123" s="288"/>
      <c r="BA123" s="288"/>
      <c r="BB123" s="288"/>
      <c r="BC123" s="288"/>
      <c r="BD123" s="288"/>
      <c r="BE123" s="288"/>
      <c r="BF123" s="288"/>
      <c r="BG123" s="288"/>
      <c r="BH123" s="289"/>
      <c r="BI123" s="287"/>
      <c r="BJ123" s="288"/>
      <c r="BK123" s="288"/>
      <c r="BL123" s="288"/>
      <c r="BM123" s="288"/>
      <c r="BN123" s="288"/>
      <c r="BO123" s="288"/>
      <c r="BP123" s="288"/>
      <c r="BQ123" s="288"/>
      <c r="BR123" s="289"/>
    </row>
    <row r="124" spans="1:83">
      <c r="A124" s="287"/>
      <c r="B124" s="288"/>
      <c r="C124" s="288"/>
      <c r="D124" s="288"/>
      <c r="E124" s="288"/>
      <c r="F124" s="288"/>
      <c r="G124" s="288"/>
      <c r="H124" s="288"/>
      <c r="I124" s="288"/>
      <c r="J124" s="289"/>
      <c r="K124" s="287"/>
      <c r="L124" s="288"/>
      <c r="M124" s="288"/>
      <c r="N124" s="288"/>
      <c r="O124" s="288"/>
      <c r="P124" s="288"/>
      <c r="Q124" s="288"/>
      <c r="R124" s="288"/>
      <c r="S124" s="288"/>
      <c r="T124" s="289"/>
      <c r="U124" s="287"/>
      <c r="V124" s="288"/>
      <c r="W124" s="288"/>
      <c r="X124" s="288"/>
      <c r="Y124" s="288"/>
      <c r="Z124" s="288"/>
      <c r="AA124" s="288"/>
      <c r="AB124" s="288"/>
      <c r="AC124" s="288"/>
      <c r="AD124" s="289"/>
      <c r="AE124" s="287"/>
      <c r="AF124" s="288"/>
      <c r="AG124" s="288"/>
      <c r="AH124" s="288"/>
      <c r="AI124" s="288"/>
      <c r="AJ124" s="288"/>
      <c r="AK124" s="288"/>
      <c r="AL124" s="288"/>
      <c r="AM124" s="288"/>
      <c r="AN124" s="289"/>
      <c r="AO124" s="287"/>
      <c r="AP124" s="288"/>
      <c r="AQ124" s="288"/>
      <c r="AR124" s="288"/>
      <c r="AS124" s="288"/>
      <c r="AT124" s="288"/>
      <c r="AU124" s="288"/>
      <c r="AV124" s="288"/>
      <c r="AW124" s="288"/>
      <c r="AX124" s="289"/>
      <c r="AY124" s="287"/>
      <c r="AZ124" s="288"/>
      <c r="BA124" s="288"/>
      <c r="BB124" s="288"/>
      <c r="BC124" s="288"/>
      <c r="BD124" s="288"/>
      <c r="BE124" s="288"/>
      <c r="BF124" s="288"/>
      <c r="BG124" s="288"/>
      <c r="BH124" s="289"/>
      <c r="BI124" s="287"/>
      <c r="BJ124" s="288"/>
      <c r="BK124" s="288"/>
      <c r="BL124" s="288"/>
      <c r="BM124" s="288"/>
      <c r="BN124" s="288"/>
      <c r="BO124" s="288"/>
      <c r="BP124" s="288"/>
      <c r="BQ124" s="288"/>
      <c r="BR124" s="289"/>
    </row>
    <row r="125" spans="1:83">
      <c r="A125" s="287"/>
      <c r="B125" s="288"/>
      <c r="C125" s="288"/>
      <c r="D125" s="288"/>
      <c r="E125" s="288"/>
      <c r="F125" s="288"/>
      <c r="G125" s="288"/>
      <c r="H125" s="288"/>
      <c r="I125" s="288"/>
      <c r="J125" s="289"/>
      <c r="K125" s="287"/>
      <c r="L125" s="288"/>
      <c r="M125" s="288"/>
      <c r="N125" s="288"/>
      <c r="O125" s="288"/>
      <c r="P125" s="288"/>
      <c r="Q125" s="288"/>
      <c r="R125" s="288"/>
      <c r="S125" s="288"/>
      <c r="T125" s="289"/>
      <c r="U125" s="287"/>
      <c r="V125" s="288"/>
      <c r="W125" s="288"/>
      <c r="X125" s="288"/>
      <c r="Y125" s="288"/>
      <c r="Z125" s="288"/>
      <c r="AA125" s="288"/>
      <c r="AB125" s="288"/>
      <c r="AC125" s="288"/>
      <c r="AD125" s="289"/>
      <c r="AE125" s="287"/>
      <c r="AF125" s="288"/>
      <c r="AG125" s="288"/>
      <c r="AH125" s="288"/>
      <c r="AI125" s="288"/>
      <c r="AJ125" s="288"/>
      <c r="AK125" s="288"/>
      <c r="AL125" s="288"/>
      <c r="AM125" s="288"/>
      <c r="AN125" s="289"/>
      <c r="AO125" s="287"/>
      <c r="AP125" s="288"/>
      <c r="AQ125" s="288"/>
      <c r="AR125" s="288"/>
      <c r="AS125" s="288"/>
      <c r="AT125" s="288"/>
      <c r="AU125" s="288"/>
      <c r="AV125" s="288"/>
      <c r="AW125" s="288"/>
      <c r="AX125" s="289"/>
      <c r="AY125" s="287"/>
      <c r="AZ125" s="288"/>
      <c r="BA125" s="288"/>
      <c r="BB125" s="288"/>
      <c r="BC125" s="288"/>
      <c r="BD125" s="288"/>
      <c r="BE125" s="288"/>
      <c r="BF125" s="288"/>
      <c r="BG125" s="288"/>
      <c r="BH125" s="289"/>
      <c r="BI125" s="287"/>
      <c r="BJ125" s="288"/>
      <c r="BK125" s="288"/>
      <c r="BL125" s="288"/>
      <c r="BM125" s="288"/>
      <c r="BN125" s="288"/>
      <c r="BO125" s="288"/>
      <c r="BP125" s="288"/>
      <c r="BQ125" s="288"/>
      <c r="BR125" s="289"/>
    </row>
    <row r="126" spans="1:83">
      <c r="A126" s="287"/>
      <c r="B126" s="288"/>
      <c r="C126" s="288"/>
      <c r="D126" s="288"/>
      <c r="E126" s="288"/>
      <c r="F126" s="288"/>
      <c r="G126" s="288"/>
      <c r="H126" s="288"/>
      <c r="I126" s="288"/>
      <c r="J126" s="289"/>
      <c r="K126" s="287"/>
      <c r="L126" s="288"/>
      <c r="M126" s="288"/>
      <c r="N126" s="288"/>
      <c r="O126" s="288"/>
      <c r="P126" s="288"/>
      <c r="Q126" s="288"/>
      <c r="R126" s="288"/>
      <c r="S126" s="288"/>
      <c r="T126" s="289"/>
      <c r="U126" s="287"/>
      <c r="V126" s="288"/>
      <c r="W126" s="288"/>
      <c r="X126" s="288"/>
      <c r="Y126" s="288"/>
      <c r="Z126" s="288"/>
      <c r="AA126" s="288"/>
      <c r="AB126" s="288"/>
      <c r="AC126" s="288"/>
      <c r="AD126" s="289"/>
      <c r="AE126" s="287"/>
      <c r="AF126" s="288"/>
      <c r="AG126" s="288"/>
      <c r="AH126" s="288"/>
      <c r="AI126" s="288"/>
      <c r="AJ126" s="288"/>
      <c r="AK126" s="288"/>
      <c r="AL126" s="288"/>
      <c r="AM126" s="288"/>
      <c r="AN126" s="289"/>
      <c r="AO126" s="287"/>
      <c r="AP126" s="288"/>
      <c r="AQ126" s="288"/>
      <c r="AR126" s="288"/>
      <c r="AS126" s="288"/>
      <c r="AT126" s="288"/>
      <c r="AU126" s="288"/>
      <c r="AV126" s="288"/>
      <c r="AW126" s="288"/>
      <c r="AX126" s="289"/>
      <c r="AY126" s="287"/>
      <c r="AZ126" s="288"/>
      <c r="BA126" s="288"/>
      <c r="BB126" s="288"/>
      <c r="BC126" s="288"/>
      <c r="BD126" s="288"/>
      <c r="BE126" s="288"/>
      <c r="BF126" s="288"/>
      <c r="BG126" s="288"/>
      <c r="BH126" s="289"/>
      <c r="BI126" s="287"/>
      <c r="BJ126" s="288"/>
      <c r="BK126" s="288"/>
      <c r="BL126" s="288"/>
      <c r="BM126" s="288"/>
      <c r="BN126" s="288"/>
      <c r="BO126" s="288"/>
      <c r="BP126" s="288"/>
      <c r="BQ126" s="288"/>
      <c r="BR126" s="289"/>
    </row>
    <row r="127" spans="1:83">
      <c r="A127" s="287"/>
      <c r="B127" s="288"/>
      <c r="C127" s="288"/>
      <c r="D127" s="288"/>
      <c r="E127" s="288"/>
      <c r="F127" s="288"/>
      <c r="G127" s="288"/>
      <c r="H127" s="288"/>
      <c r="I127" s="288"/>
      <c r="J127" s="289"/>
      <c r="K127" s="287"/>
      <c r="L127" s="288"/>
      <c r="M127" s="288"/>
      <c r="N127" s="288"/>
      <c r="O127" s="288"/>
      <c r="P127" s="288"/>
      <c r="Q127" s="288"/>
      <c r="R127" s="288"/>
      <c r="S127" s="288"/>
      <c r="T127" s="289"/>
      <c r="U127" s="287"/>
      <c r="V127" s="288"/>
      <c r="W127" s="288"/>
      <c r="X127" s="288"/>
      <c r="Y127" s="288"/>
      <c r="Z127" s="288"/>
      <c r="AA127" s="288"/>
      <c r="AB127" s="288"/>
      <c r="AC127" s="288"/>
      <c r="AD127" s="289"/>
      <c r="AE127" s="287"/>
      <c r="AF127" s="288"/>
      <c r="AG127" s="288"/>
      <c r="AH127" s="288"/>
      <c r="AI127" s="288"/>
      <c r="AJ127" s="288"/>
      <c r="AK127" s="288"/>
      <c r="AL127" s="288"/>
      <c r="AM127" s="288"/>
      <c r="AN127" s="289"/>
      <c r="AO127" s="287"/>
      <c r="AP127" s="288"/>
      <c r="AQ127" s="288"/>
      <c r="AR127" s="288"/>
      <c r="AS127" s="288"/>
      <c r="AT127" s="288"/>
      <c r="AU127" s="288"/>
      <c r="AV127" s="288"/>
      <c r="AW127" s="288"/>
      <c r="AX127" s="289"/>
      <c r="AY127" s="287"/>
      <c r="AZ127" s="288"/>
      <c r="BA127" s="288"/>
      <c r="BB127" s="288"/>
      <c r="BC127" s="288"/>
      <c r="BD127" s="288"/>
      <c r="BE127" s="288"/>
      <c r="BF127" s="288"/>
      <c r="BG127" s="288"/>
      <c r="BH127" s="289"/>
      <c r="BI127" s="287"/>
      <c r="BJ127" s="288"/>
      <c r="BK127" s="288"/>
      <c r="BL127" s="288"/>
      <c r="BM127" s="288"/>
      <c r="BN127" s="288"/>
      <c r="BO127" s="288"/>
      <c r="BP127" s="288"/>
      <c r="BQ127" s="288"/>
      <c r="BR127" s="289"/>
    </row>
    <row r="128" spans="1:83">
      <c r="A128" s="287"/>
      <c r="B128" s="288"/>
      <c r="C128" s="288"/>
      <c r="D128" s="288"/>
      <c r="E128" s="288"/>
      <c r="F128" s="288"/>
      <c r="G128" s="288"/>
      <c r="H128" s="288"/>
      <c r="I128" s="288"/>
      <c r="J128" s="289"/>
      <c r="K128" s="287"/>
      <c r="L128" s="288"/>
      <c r="M128" s="288"/>
      <c r="N128" s="288"/>
      <c r="O128" s="288"/>
      <c r="P128" s="288"/>
      <c r="Q128" s="288"/>
      <c r="R128" s="288"/>
      <c r="S128" s="288"/>
      <c r="T128" s="289"/>
      <c r="U128" s="287"/>
      <c r="V128" s="288"/>
      <c r="W128" s="288"/>
      <c r="X128" s="288"/>
      <c r="Y128" s="288"/>
      <c r="Z128" s="288"/>
      <c r="AA128" s="288"/>
      <c r="AB128" s="288"/>
      <c r="AC128" s="288"/>
      <c r="AD128" s="289"/>
      <c r="AE128" s="287"/>
      <c r="AF128" s="288"/>
      <c r="AG128" s="288"/>
      <c r="AH128" s="288"/>
      <c r="AI128" s="288"/>
      <c r="AJ128" s="288"/>
      <c r="AK128" s="288"/>
      <c r="AL128" s="288"/>
      <c r="AM128" s="288"/>
      <c r="AN128" s="289"/>
      <c r="AO128" s="287"/>
      <c r="AP128" s="288"/>
      <c r="AQ128" s="288"/>
      <c r="AR128" s="288"/>
      <c r="AS128" s="288"/>
      <c r="AT128" s="288"/>
      <c r="AU128" s="288"/>
      <c r="AV128" s="288"/>
      <c r="AW128" s="288"/>
      <c r="AX128" s="289"/>
      <c r="AY128" s="287"/>
      <c r="AZ128" s="288"/>
      <c r="BA128" s="288"/>
      <c r="BB128" s="288"/>
      <c r="BC128" s="288"/>
      <c r="BD128" s="288"/>
      <c r="BE128" s="288"/>
      <c r="BF128" s="288"/>
      <c r="BG128" s="288"/>
      <c r="BH128" s="289"/>
      <c r="BI128" s="287"/>
      <c r="BJ128" s="288"/>
      <c r="BK128" s="288"/>
      <c r="BL128" s="288"/>
      <c r="BM128" s="288"/>
      <c r="BN128" s="288"/>
      <c r="BO128" s="288"/>
      <c r="BP128" s="288"/>
      <c r="BQ128" s="288"/>
      <c r="BR128" s="289"/>
    </row>
    <row r="129" spans="1:84">
      <c r="A129" s="287"/>
      <c r="B129" s="288"/>
      <c r="C129" s="288"/>
      <c r="D129" s="288"/>
      <c r="E129" s="288"/>
      <c r="F129" s="288"/>
      <c r="G129" s="288"/>
      <c r="H129" s="288"/>
      <c r="I129" s="288"/>
      <c r="J129" s="289"/>
      <c r="K129" s="287"/>
      <c r="L129" s="288"/>
      <c r="M129" s="288"/>
      <c r="N129" s="288"/>
      <c r="O129" s="288"/>
      <c r="P129" s="288"/>
      <c r="Q129" s="288"/>
      <c r="R129" s="288"/>
      <c r="S129" s="288"/>
      <c r="T129" s="289"/>
      <c r="U129" s="287"/>
      <c r="V129" s="288"/>
      <c r="W129" s="288"/>
      <c r="X129" s="288"/>
      <c r="Y129" s="288"/>
      <c r="Z129" s="288"/>
      <c r="AA129" s="288"/>
      <c r="AB129" s="288"/>
      <c r="AC129" s="288"/>
      <c r="AD129" s="289"/>
      <c r="AE129" s="287"/>
      <c r="AF129" s="288"/>
      <c r="AG129" s="288"/>
      <c r="AH129" s="288"/>
      <c r="AI129" s="288"/>
      <c r="AJ129" s="288"/>
      <c r="AK129" s="288"/>
      <c r="AL129" s="288"/>
      <c r="AM129" s="288"/>
      <c r="AN129" s="289"/>
      <c r="AO129" s="287"/>
      <c r="AP129" s="288"/>
      <c r="AQ129" s="288"/>
      <c r="AR129" s="288"/>
      <c r="AS129" s="288"/>
      <c r="AT129" s="288"/>
      <c r="AU129" s="288"/>
      <c r="AV129" s="288"/>
      <c r="AW129" s="288"/>
      <c r="AX129" s="289"/>
      <c r="AY129" s="287"/>
      <c r="AZ129" s="288"/>
      <c r="BA129" s="288"/>
      <c r="BB129" s="288"/>
      <c r="BC129" s="288"/>
      <c r="BD129" s="288"/>
      <c r="BE129" s="288"/>
      <c r="BF129" s="288"/>
      <c r="BG129" s="288"/>
      <c r="BH129" s="289"/>
      <c r="BI129" s="287"/>
      <c r="BJ129" s="288"/>
      <c r="BK129" s="288"/>
      <c r="BL129" s="288"/>
      <c r="BM129" s="288"/>
      <c r="BN129" s="288"/>
      <c r="BO129" s="288"/>
      <c r="BP129" s="288"/>
      <c r="BQ129" s="288"/>
      <c r="BR129" s="289"/>
    </row>
    <row r="130" spans="1:84">
      <c r="A130" s="287"/>
      <c r="B130" s="288"/>
      <c r="C130" s="288"/>
      <c r="D130" s="288"/>
      <c r="E130" s="288"/>
      <c r="F130" s="288"/>
      <c r="G130" s="288"/>
      <c r="H130" s="288"/>
      <c r="I130" s="288"/>
      <c r="J130" s="289"/>
      <c r="K130" s="287"/>
      <c r="L130" s="288"/>
      <c r="M130" s="288"/>
      <c r="N130" s="288"/>
      <c r="O130" s="288"/>
      <c r="P130" s="288"/>
      <c r="Q130" s="288"/>
      <c r="R130" s="288"/>
      <c r="S130" s="288"/>
      <c r="T130" s="289"/>
      <c r="U130" s="287"/>
      <c r="V130" s="288"/>
      <c r="W130" s="288"/>
      <c r="X130" s="288"/>
      <c r="Y130" s="288"/>
      <c r="Z130" s="288"/>
      <c r="AA130" s="288"/>
      <c r="AB130" s="288"/>
      <c r="AC130" s="288"/>
      <c r="AD130" s="289"/>
      <c r="AE130" s="287"/>
      <c r="AF130" s="288"/>
      <c r="AG130" s="288"/>
      <c r="AH130" s="288"/>
      <c r="AI130" s="288"/>
      <c r="AJ130" s="288"/>
      <c r="AK130" s="288"/>
      <c r="AL130" s="288"/>
      <c r="AM130" s="288"/>
      <c r="AN130" s="289"/>
      <c r="AO130" s="287"/>
      <c r="AP130" s="288"/>
      <c r="AQ130" s="288"/>
      <c r="AR130" s="288"/>
      <c r="AS130" s="288"/>
      <c r="AT130" s="288"/>
      <c r="AU130" s="288"/>
      <c r="AV130" s="288"/>
      <c r="AW130" s="288"/>
      <c r="AX130" s="289"/>
      <c r="AY130" s="287"/>
      <c r="AZ130" s="288"/>
      <c r="BA130" s="288"/>
      <c r="BB130" s="288"/>
      <c r="BC130" s="288"/>
      <c r="BD130" s="288"/>
      <c r="BE130" s="288"/>
      <c r="BF130" s="288"/>
      <c r="BG130" s="288"/>
      <c r="BH130" s="289"/>
      <c r="BI130" s="287"/>
      <c r="BJ130" s="288"/>
      <c r="BK130" s="288"/>
      <c r="BL130" s="288"/>
      <c r="BM130" s="288"/>
      <c r="BN130" s="288"/>
      <c r="BO130" s="288"/>
      <c r="BP130" s="288"/>
      <c r="BQ130" s="288"/>
      <c r="BR130" s="289"/>
    </row>
    <row r="131" spans="1:84" ht="12" thickBot="1">
      <c r="A131" s="290"/>
      <c r="B131" s="291"/>
      <c r="C131" s="291"/>
      <c r="D131" s="291"/>
      <c r="E131" s="291"/>
      <c r="F131" s="291"/>
      <c r="G131" s="291"/>
      <c r="H131" s="291"/>
      <c r="I131" s="291"/>
      <c r="J131" s="292"/>
      <c r="K131" s="290"/>
      <c r="L131" s="291"/>
      <c r="M131" s="291"/>
      <c r="N131" s="291"/>
      <c r="O131" s="291"/>
      <c r="P131" s="291"/>
      <c r="Q131" s="291"/>
      <c r="R131" s="291"/>
      <c r="S131" s="291"/>
      <c r="T131" s="292"/>
      <c r="U131" s="290"/>
      <c r="V131" s="291"/>
      <c r="W131" s="291"/>
      <c r="X131" s="291"/>
      <c r="Y131" s="291"/>
      <c r="Z131" s="291"/>
      <c r="AA131" s="291"/>
      <c r="AB131" s="291"/>
      <c r="AC131" s="291"/>
      <c r="AD131" s="292"/>
      <c r="AE131" s="290"/>
      <c r="AF131" s="291"/>
      <c r="AG131" s="291"/>
      <c r="AH131" s="291"/>
      <c r="AI131" s="291"/>
      <c r="AJ131" s="291"/>
      <c r="AK131" s="291"/>
      <c r="AL131" s="291"/>
      <c r="AM131" s="291"/>
      <c r="AN131" s="292"/>
      <c r="AO131" s="290"/>
      <c r="AP131" s="291"/>
      <c r="AQ131" s="291"/>
      <c r="AR131" s="291"/>
      <c r="AS131" s="291"/>
      <c r="AT131" s="291"/>
      <c r="AU131" s="291"/>
      <c r="AV131" s="291"/>
      <c r="AW131" s="291"/>
      <c r="AX131" s="292"/>
      <c r="AY131" s="290"/>
      <c r="AZ131" s="291"/>
      <c r="BA131" s="291"/>
      <c r="BB131" s="291"/>
      <c r="BC131" s="291"/>
      <c r="BD131" s="291"/>
      <c r="BE131" s="291"/>
      <c r="BF131" s="291"/>
      <c r="BG131" s="291"/>
      <c r="BH131" s="292"/>
      <c r="BI131" s="290"/>
      <c r="BJ131" s="291"/>
      <c r="BK131" s="291"/>
      <c r="BL131" s="291"/>
      <c r="BM131" s="291"/>
      <c r="BN131" s="291"/>
      <c r="BO131" s="291"/>
      <c r="BP131" s="291"/>
      <c r="BQ131" s="291"/>
      <c r="BR131" s="292"/>
    </row>
    <row r="132" spans="1:84" ht="12" customHeight="1" thickBot="1">
      <c r="A132" s="70" t="s">
        <v>309</v>
      </c>
      <c r="B132" s="71"/>
      <c r="C132" s="71"/>
      <c r="D132" s="71"/>
      <c r="E132" s="71"/>
      <c r="F132" s="71"/>
      <c r="G132" s="71"/>
      <c r="H132" s="71"/>
      <c r="I132" s="71"/>
      <c r="J132" s="72"/>
      <c r="K132" s="70" t="s">
        <v>310</v>
      </c>
      <c r="L132" s="71"/>
      <c r="M132" s="71"/>
      <c r="N132" s="71"/>
      <c r="O132" s="71"/>
      <c r="P132" s="71"/>
      <c r="Q132" s="71"/>
      <c r="R132" s="71"/>
      <c r="S132" s="71"/>
      <c r="T132" s="72"/>
      <c r="U132" s="70" t="s">
        <v>311</v>
      </c>
      <c r="V132" s="71"/>
      <c r="W132" s="71"/>
      <c r="X132" s="71"/>
      <c r="Y132" s="71"/>
      <c r="Z132" s="71"/>
      <c r="AA132" s="71"/>
      <c r="AB132" s="71"/>
      <c r="AC132" s="71"/>
      <c r="AD132" s="72"/>
      <c r="AE132" s="70" t="s">
        <v>312</v>
      </c>
      <c r="AF132" s="71"/>
      <c r="AG132" s="71"/>
      <c r="AH132" s="71"/>
      <c r="AI132" s="71"/>
      <c r="AJ132" s="71"/>
      <c r="AK132" s="71"/>
      <c r="AL132" s="71"/>
      <c r="AM132" s="71"/>
      <c r="AN132" s="72"/>
      <c r="AO132" s="70" t="s">
        <v>313</v>
      </c>
      <c r="AP132" s="71"/>
      <c r="AQ132" s="71"/>
      <c r="AR132" s="71"/>
      <c r="AS132" s="71"/>
      <c r="AT132" s="71"/>
      <c r="AU132" s="71"/>
      <c r="AV132" s="71"/>
      <c r="AW132" s="71"/>
      <c r="AX132" s="72"/>
      <c r="AY132" s="70" t="s">
        <v>314</v>
      </c>
      <c r="AZ132" s="71"/>
      <c r="BA132" s="71"/>
      <c r="BB132" s="71"/>
      <c r="BC132" s="71"/>
      <c r="BD132" s="71"/>
      <c r="BE132" s="71"/>
      <c r="BF132" s="71"/>
      <c r="BG132" s="71"/>
      <c r="BH132" s="72"/>
      <c r="BI132" s="70" t="s">
        <v>315</v>
      </c>
      <c r="BJ132" s="71"/>
      <c r="BK132" s="71"/>
      <c r="BL132" s="71"/>
      <c r="BM132" s="71"/>
      <c r="BN132" s="71"/>
      <c r="BO132" s="71"/>
      <c r="BP132" s="71"/>
      <c r="BQ132" s="71"/>
      <c r="BR132" s="72"/>
      <c r="BT132" s="386" t="s">
        <v>462</v>
      </c>
      <c r="BU132" s="237"/>
      <c r="BV132" s="237"/>
      <c r="BW132" s="237"/>
      <c r="BX132" s="237"/>
      <c r="BY132" s="238"/>
    </row>
    <row r="133" spans="1:84" ht="12" thickBot="1">
      <c r="A133" s="71"/>
      <c r="B133" s="73"/>
      <c r="C133" s="73"/>
      <c r="D133" s="73"/>
      <c r="E133" s="73"/>
      <c r="F133" s="73"/>
      <c r="G133" s="73"/>
      <c r="H133" s="73"/>
      <c r="I133" s="73"/>
      <c r="J133" s="74"/>
      <c r="K133" s="71"/>
      <c r="L133" s="73"/>
      <c r="M133" s="73"/>
      <c r="N133" s="73"/>
      <c r="O133" s="73"/>
      <c r="P133" s="73"/>
      <c r="Q133" s="73"/>
      <c r="R133" s="73"/>
      <c r="S133" s="73"/>
      <c r="T133" s="74"/>
      <c r="U133" s="71"/>
      <c r="V133" s="73"/>
      <c r="W133" s="73"/>
      <c r="X133" s="73"/>
      <c r="Y133" s="73"/>
      <c r="Z133" s="73"/>
      <c r="AA133" s="73"/>
      <c r="AB133" s="73"/>
      <c r="AC133" s="73"/>
      <c r="AD133" s="74"/>
      <c r="AE133" s="71"/>
      <c r="AF133" s="73"/>
      <c r="AG133" s="73"/>
      <c r="AH133" s="73"/>
      <c r="AI133" s="73"/>
      <c r="AJ133" s="73"/>
      <c r="AK133" s="73"/>
      <c r="AL133" s="73"/>
      <c r="AM133" s="73"/>
      <c r="AN133" s="74"/>
      <c r="AO133" s="71"/>
      <c r="AP133" s="73"/>
      <c r="AQ133" s="73"/>
      <c r="AR133" s="73"/>
      <c r="AS133" s="73"/>
      <c r="AT133" s="73"/>
      <c r="AU133" s="73"/>
      <c r="AV133" s="73"/>
      <c r="AW133" s="73"/>
      <c r="AX133" s="74"/>
      <c r="AY133" s="71"/>
      <c r="AZ133" s="73"/>
      <c r="BA133" s="73"/>
      <c r="BB133" s="73"/>
      <c r="BC133" s="73"/>
      <c r="BD133" s="73"/>
      <c r="BE133" s="73"/>
      <c r="BF133" s="73"/>
      <c r="BG133" s="73"/>
      <c r="BH133" s="74"/>
      <c r="BI133" s="71"/>
      <c r="BJ133" s="73"/>
      <c r="BK133" s="73"/>
      <c r="BL133" s="73"/>
      <c r="BM133" s="73"/>
      <c r="BN133" s="73"/>
      <c r="BO133" s="73"/>
      <c r="BP133" s="73"/>
      <c r="BQ133" s="73"/>
      <c r="BR133" s="74"/>
      <c r="BT133" s="239"/>
      <c r="BU133" s="240"/>
      <c r="BV133" s="240"/>
      <c r="BW133" s="240"/>
      <c r="BX133" s="240"/>
      <c r="BY133" s="241"/>
    </row>
    <row r="134" spans="1:84" ht="12" thickBot="1">
      <c r="A134" s="71"/>
      <c r="B134" s="73"/>
      <c r="C134" s="73"/>
      <c r="D134" s="73"/>
      <c r="E134" s="73"/>
      <c r="F134" s="73"/>
      <c r="G134" s="73"/>
      <c r="H134" s="73"/>
      <c r="I134" s="73"/>
      <c r="J134" s="74"/>
      <c r="K134" s="71"/>
      <c r="L134" s="73"/>
      <c r="M134" s="73"/>
      <c r="N134" s="73"/>
      <c r="O134" s="73"/>
      <c r="P134" s="73"/>
      <c r="Q134" s="73"/>
      <c r="R134" s="73"/>
      <c r="S134" s="73"/>
      <c r="T134" s="74"/>
      <c r="U134" s="71"/>
      <c r="V134" s="73"/>
      <c r="W134" s="73"/>
      <c r="X134" s="73"/>
      <c r="Y134" s="73"/>
      <c r="Z134" s="73"/>
      <c r="AA134" s="73"/>
      <c r="AB134" s="73"/>
      <c r="AC134" s="73"/>
      <c r="AD134" s="74"/>
      <c r="AE134" s="71"/>
      <c r="AF134" s="73"/>
      <c r="AG134" s="73"/>
      <c r="AH134" s="73"/>
      <c r="AI134" s="73"/>
      <c r="AJ134" s="73"/>
      <c r="AK134" s="73"/>
      <c r="AL134" s="73"/>
      <c r="AM134" s="73"/>
      <c r="AN134" s="74"/>
      <c r="AO134" s="71"/>
      <c r="AP134" s="73"/>
      <c r="AQ134" s="73"/>
      <c r="AR134" s="73"/>
      <c r="AS134" s="73"/>
      <c r="AT134" s="73"/>
      <c r="AU134" s="73"/>
      <c r="AV134" s="73"/>
      <c r="AW134" s="73"/>
      <c r="AX134" s="74"/>
      <c r="AY134" s="71"/>
      <c r="AZ134" s="73"/>
      <c r="BA134" s="73"/>
      <c r="BB134" s="73"/>
      <c r="BC134" s="73"/>
      <c r="BD134" s="73"/>
      <c r="BE134" s="73"/>
      <c r="BF134" s="73"/>
      <c r="BG134" s="73"/>
      <c r="BH134" s="74"/>
      <c r="BI134" s="71"/>
      <c r="BJ134" s="73"/>
      <c r="BK134" s="73"/>
      <c r="BL134" s="73"/>
      <c r="BM134" s="73"/>
      <c r="BN134" s="73"/>
      <c r="BO134" s="73"/>
      <c r="BP134" s="73"/>
      <c r="BQ134" s="73"/>
      <c r="BR134" s="74"/>
      <c r="BT134" s="239"/>
      <c r="BU134" s="240"/>
      <c r="BV134" s="240"/>
      <c r="BW134" s="240"/>
      <c r="BX134" s="240"/>
      <c r="BY134" s="241"/>
    </row>
    <row r="135" spans="1:84" ht="12" thickBot="1">
      <c r="A135" s="71"/>
      <c r="B135" s="73"/>
      <c r="C135" s="73"/>
      <c r="D135" s="73"/>
      <c r="E135" s="73"/>
      <c r="F135" s="73"/>
      <c r="G135" s="73"/>
      <c r="H135" s="73"/>
      <c r="I135" s="73"/>
      <c r="J135" s="74"/>
      <c r="K135" s="71"/>
      <c r="L135" s="73"/>
      <c r="M135" s="73"/>
      <c r="N135" s="73"/>
      <c r="O135" s="73"/>
      <c r="P135" s="73"/>
      <c r="Q135" s="73"/>
      <c r="R135" s="73"/>
      <c r="S135" s="73"/>
      <c r="T135" s="74"/>
      <c r="U135" s="71"/>
      <c r="V135" s="73"/>
      <c r="W135" s="73"/>
      <c r="X135" s="73"/>
      <c r="Y135" s="73"/>
      <c r="Z135" s="73"/>
      <c r="AA135" s="73"/>
      <c r="AB135" s="73"/>
      <c r="AC135" s="73"/>
      <c r="AD135" s="74"/>
      <c r="AE135" s="71"/>
      <c r="AF135" s="73"/>
      <c r="AG135" s="73"/>
      <c r="AH135" s="73"/>
      <c r="AI135" s="73"/>
      <c r="AJ135" s="73"/>
      <c r="AK135" s="73"/>
      <c r="AL135" s="73"/>
      <c r="AM135" s="73"/>
      <c r="AN135" s="74"/>
      <c r="AO135" s="71"/>
      <c r="AP135" s="73"/>
      <c r="AQ135" s="73"/>
      <c r="AR135" s="73"/>
      <c r="AS135" s="73"/>
      <c r="AT135" s="73"/>
      <c r="AU135" s="73"/>
      <c r="AV135" s="73"/>
      <c r="AW135" s="73"/>
      <c r="AX135" s="74"/>
      <c r="AY135" s="71"/>
      <c r="AZ135" s="73"/>
      <c r="BA135" s="73"/>
      <c r="BB135" s="73"/>
      <c r="BC135" s="73"/>
      <c r="BD135" s="73"/>
      <c r="BE135" s="73"/>
      <c r="BF135" s="73"/>
      <c r="BG135" s="73"/>
      <c r="BH135" s="74"/>
      <c r="BI135" s="71"/>
      <c r="BJ135" s="73"/>
      <c r="BK135" s="73"/>
      <c r="BL135" s="73"/>
      <c r="BM135" s="73"/>
      <c r="BN135" s="73"/>
      <c r="BO135" s="73"/>
      <c r="BP135" s="73"/>
      <c r="BQ135" s="73"/>
      <c r="BR135" s="74"/>
      <c r="BT135" s="239"/>
      <c r="BU135" s="240"/>
      <c r="BV135" s="240"/>
      <c r="BW135" s="240"/>
      <c r="BX135" s="240"/>
      <c r="BY135" s="241"/>
    </row>
    <row r="136" spans="1:84" ht="12" thickBot="1">
      <c r="A136" s="71"/>
      <c r="B136" s="73"/>
      <c r="C136" s="73"/>
      <c r="D136" s="73"/>
      <c r="E136" s="73"/>
      <c r="F136" s="73"/>
      <c r="G136" s="73"/>
      <c r="H136" s="73"/>
      <c r="I136" s="73"/>
      <c r="J136" s="74"/>
      <c r="K136" s="71"/>
      <c r="L136" s="73"/>
      <c r="M136" s="73"/>
      <c r="N136" s="73"/>
      <c r="O136" s="73"/>
      <c r="P136" s="73"/>
      <c r="Q136" s="73"/>
      <c r="R136" s="73"/>
      <c r="S136" s="73"/>
      <c r="T136" s="74"/>
      <c r="U136" s="71"/>
      <c r="V136" s="73"/>
      <c r="W136" s="73"/>
      <c r="X136" s="73"/>
      <c r="Y136" s="73"/>
      <c r="Z136" s="73"/>
      <c r="AA136" s="73"/>
      <c r="AB136" s="73"/>
      <c r="AC136" s="73"/>
      <c r="AD136" s="74"/>
      <c r="AE136" s="71"/>
      <c r="AF136" s="73"/>
      <c r="AG136" s="73"/>
      <c r="AH136" s="73"/>
      <c r="AI136" s="73"/>
      <c r="AJ136" s="73"/>
      <c r="AK136" s="73"/>
      <c r="AL136" s="73"/>
      <c r="AM136" s="73"/>
      <c r="AN136" s="74"/>
      <c r="AO136" s="71"/>
      <c r="AP136" s="73"/>
      <c r="AQ136" s="73"/>
      <c r="AR136" s="73"/>
      <c r="AS136" s="73"/>
      <c r="AT136" s="73"/>
      <c r="AU136" s="73"/>
      <c r="AV136" s="73"/>
      <c r="AW136" s="73"/>
      <c r="AX136" s="74"/>
      <c r="AY136" s="71"/>
      <c r="AZ136" s="73"/>
      <c r="BA136" s="73"/>
      <c r="BB136" s="73"/>
      <c r="BC136" s="73"/>
      <c r="BD136" s="73"/>
      <c r="BE136" s="73"/>
      <c r="BF136" s="73"/>
      <c r="BG136" s="73"/>
      <c r="BH136" s="74"/>
      <c r="BI136" s="71"/>
      <c r="BJ136" s="73"/>
      <c r="BK136" s="73"/>
      <c r="BL136" s="73"/>
      <c r="BM136" s="73"/>
      <c r="BN136" s="73"/>
      <c r="BO136" s="73"/>
      <c r="BP136" s="73"/>
      <c r="BQ136" s="73"/>
      <c r="BR136" s="74"/>
      <c r="BT136" s="239"/>
      <c r="BU136" s="240"/>
      <c r="BV136" s="240"/>
      <c r="BW136" s="240"/>
      <c r="BX136" s="240"/>
      <c r="BY136" s="241"/>
    </row>
    <row r="137" spans="1:84" ht="12" thickBot="1">
      <c r="A137" s="71"/>
      <c r="B137" s="73"/>
      <c r="C137" s="73"/>
      <c r="D137" s="73"/>
      <c r="E137" s="73"/>
      <c r="F137" s="73"/>
      <c r="G137" s="73"/>
      <c r="H137" s="73"/>
      <c r="I137" s="73"/>
      <c r="J137" s="74"/>
      <c r="K137" s="71"/>
      <c r="L137" s="73"/>
      <c r="M137" s="73"/>
      <c r="N137" s="73"/>
      <c r="O137" s="73"/>
      <c r="P137" s="73"/>
      <c r="Q137" s="73"/>
      <c r="R137" s="73"/>
      <c r="S137" s="73"/>
      <c r="T137" s="74"/>
      <c r="U137" s="71"/>
      <c r="V137" s="73"/>
      <c r="W137" s="73"/>
      <c r="X137" s="73"/>
      <c r="Y137" s="73"/>
      <c r="Z137" s="73"/>
      <c r="AA137" s="73"/>
      <c r="AB137" s="73"/>
      <c r="AC137" s="73"/>
      <c r="AD137" s="74"/>
      <c r="AE137" s="71"/>
      <c r="AF137" s="73"/>
      <c r="AG137" s="73"/>
      <c r="AH137" s="73"/>
      <c r="AI137" s="73"/>
      <c r="AJ137" s="73"/>
      <c r="AK137" s="73"/>
      <c r="AL137" s="73"/>
      <c r="AM137" s="73"/>
      <c r="AN137" s="74"/>
      <c r="AO137" s="71"/>
      <c r="AP137" s="73"/>
      <c r="AQ137" s="73"/>
      <c r="AR137" s="73"/>
      <c r="AS137" s="73"/>
      <c r="AT137" s="73"/>
      <c r="AU137" s="73"/>
      <c r="AV137" s="73"/>
      <c r="AW137" s="73"/>
      <c r="AX137" s="74"/>
      <c r="AY137" s="71"/>
      <c r="AZ137" s="73"/>
      <c r="BA137" s="73"/>
      <c r="BB137" s="73"/>
      <c r="BC137" s="73"/>
      <c r="BD137" s="73"/>
      <c r="BE137" s="73"/>
      <c r="BF137" s="73"/>
      <c r="BG137" s="73"/>
      <c r="BH137" s="74"/>
      <c r="BI137" s="71"/>
      <c r="BJ137" s="73"/>
      <c r="BK137" s="73"/>
      <c r="BL137" s="73"/>
      <c r="BM137" s="73"/>
      <c r="BN137" s="73"/>
      <c r="BO137" s="73"/>
      <c r="BP137" s="73"/>
      <c r="BQ137" s="73"/>
      <c r="BR137" s="74"/>
      <c r="BT137" s="239"/>
      <c r="BU137" s="240"/>
      <c r="BV137" s="240"/>
      <c r="BW137" s="240"/>
      <c r="BX137" s="240"/>
      <c r="BY137" s="241"/>
    </row>
    <row r="138" spans="1:84" ht="12" thickBot="1">
      <c r="A138" s="71"/>
      <c r="B138" s="73"/>
      <c r="C138" s="73"/>
      <c r="D138" s="73"/>
      <c r="E138" s="73"/>
      <c r="F138" s="73"/>
      <c r="G138" s="73"/>
      <c r="H138" s="73"/>
      <c r="I138" s="73"/>
      <c r="J138" s="74"/>
      <c r="K138" s="71"/>
      <c r="L138" s="73"/>
      <c r="M138" s="73"/>
      <c r="N138" s="73"/>
      <c r="O138" s="73"/>
      <c r="P138" s="73"/>
      <c r="Q138" s="73"/>
      <c r="R138" s="73"/>
      <c r="S138" s="73"/>
      <c r="T138" s="74"/>
      <c r="U138" s="71"/>
      <c r="V138" s="73"/>
      <c r="W138" s="73"/>
      <c r="X138" s="73"/>
      <c r="Y138" s="73"/>
      <c r="Z138" s="73"/>
      <c r="AA138" s="73"/>
      <c r="AB138" s="73"/>
      <c r="AC138" s="73"/>
      <c r="AD138" s="74"/>
      <c r="AE138" s="71"/>
      <c r="AF138" s="73"/>
      <c r="AG138" s="73"/>
      <c r="AH138" s="73"/>
      <c r="AI138" s="73"/>
      <c r="AJ138" s="73"/>
      <c r="AK138" s="73"/>
      <c r="AL138" s="73"/>
      <c r="AM138" s="73"/>
      <c r="AN138" s="74"/>
      <c r="AO138" s="71"/>
      <c r="AP138" s="73"/>
      <c r="AQ138" s="73"/>
      <c r="AR138" s="73"/>
      <c r="AS138" s="73"/>
      <c r="AT138" s="73"/>
      <c r="AU138" s="73"/>
      <c r="AV138" s="73"/>
      <c r="AW138" s="73"/>
      <c r="AX138" s="74"/>
      <c r="AY138" s="71"/>
      <c r="AZ138" s="73"/>
      <c r="BA138" s="73"/>
      <c r="BB138" s="73"/>
      <c r="BC138" s="73"/>
      <c r="BD138" s="73"/>
      <c r="BE138" s="73"/>
      <c r="BF138" s="73"/>
      <c r="BG138" s="73"/>
      <c r="BH138" s="74"/>
      <c r="BI138" s="71"/>
      <c r="BJ138" s="73"/>
      <c r="BK138" s="73"/>
      <c r="BL138" s="73"/>
      <c r="BM138" s="73"/>
      <c r="BN138" s="73"/>
      <c r="BO138" s="73"/>
      <c r="BP138" s="73"/>
      <c r="BQ138" s="73"/>
      <c r="BR138" s="74"/>
      <c r="BT138" s="239"/>
      <c r="BU138" s="240"/>
      <c r="BV138" s="240"/>
      <c r="BW138" s="240"/>
      <c r="BX138" s="240"/>
      <c r="BY138" s="241"/>
    </row>
    <row r="139" spans="1:84" ht="12" thickBot="1">
      <c r="A139" s="71"/>
      <c r="B139" s="73"/>
      <c r="C139" s="73"/>
      <c r="D139" s="73"/>
      <c r="E139" s="73"/>
      <c r="F139" s="73"/>
      <c r="G139" s="73"/>
      <c r="H139" s="73"/>
      <c r="I139" s="73"/>
      <c r="J139" s="74"/>
      <c r="K139" s="71"/>
      <c r="L139" s="73"/>
      <c r="M139" s="73"/>
      <c r="N139" s="73"/>
      <c r="O139" s="73"/>
      <c r="P139" s="73"/>
      <c r="Q139" s="73"/>
      <c r="R139" s="73"/>
      <c r="S139" s="73"/>
      <c r="T139" s="74"/>
      <c r="U139" s="71"/>
      <c r="V139" s="73"/>
      <c r="W139" s="73"/>
      <c r="X139" s="73"/>
      <c r="Y139" s="73"/>
      <c r="Z139" s="73"/>
      <c r="AA139" s="73"/>
      <c r="AB139" s="73"/>
      <c r="AC139" s="73"/>
      <c r="AD139" s="74"/>
      <c r="AE139" s="71"/>
      <c r="AF139" s="73"/>
      <c r="AG139" s="73"/>
      <c r="AH139" s="73"/>
      <c r="AI139" s="73"/>
      <c r="AJ139" s="73"/>
      <c r="AK139" s="73"/>
      <c r="AL139" s="73"/>
      <c r="AM139" s="73"/>
      <c r="AN139" s="74"/>
      <c r="AO139" s="71"/>
      <c r="AP139" s="73"/>
      <c r="AQ139" s="73"/>
      <c r="AR139" s="73"/>
      <c r="AS139" s="73"/>
      <c r="AT139" s="73"/>
      <c r="AU139" s="73"/>
      <c r="AV139" s="73"/>
      <c r="AW139" s="73"/>
      <c r="AX139" s="74"/>
      <c r="AY139" s="71"/>
      <c r="AZ139" s="73"/>
      <c r="BA139" s="73"/>
      <c r="BB139" s="73"/>
      <c r="BC139" s="73"/>
      <c r="BD139" s="73"/>
      <c r="BE139" s="73"/>
      <c r="BF139" s="73"/>
      <c r="BG139" s="73"/>
      <c r="BH139" s="74"/>
      <c r="BI139" s="71"/>
      <c r="BJ139" s="73"/>
      <c r="BK139" s="73"/>
      <c r="BL139" s="73"/>
      <c r="BM139" s="73"/>
      <c r="BN139" s="73"/>
      <c r="BO139" s="73"/>
      <c r="BP139" s="73"/>
      <c r="BQ139" s="73"/>
      <c r="BR139" s="74"/>
      <c r="BT139" s="239"/>
      <c r="BU139" s="240"/>
      <c r="BV139" s="240"/>
      <c r="BW139" s="240"/>
      <c r="BX139" s="240"/>
      <c r="BY139" s="241"/>
    </row>
    <row r="140" spans="1:84" ht="12" thickBot="1">
      <c r="A140" s="71"/>
      <c r="B140" s="73"/>
      <c r="C140" s="73"/>
      <c r="D140" s="73"/>
      <c r="E140" s="73"/>
      <c r="F140" s="73"/>
      <c r="G140" s="73"/>
      <c r="H140" s="73"/>
      <c r="I140" s="73"/>
      <c r="J140" s="74"/>
      <c r="K140" s="71"/>
      <c r="L140" s="73"/>
      <c r="M140" s="73"/>
      <c r="N140" s="73"/>
      <c r="O140" s="73"/>
      <c r="P140" s="73"/>
      <c r="Q140" s="73"/>
      <c r="R140" s="73"/>
      <c r="S140" s="73"/>
      <c r="T140" s="74"/>
      <c r="U140" s="71"/>
      <c r="V140" s="73"/>
      <c r="W140" s="73"/>
      <c r="X140" s="73"/>
      <c r="Y140" s="73"/>
      <c r="Z140" s="73"/>
      <c r="AA140" s="73"/>
      <c r="AB140" s="73"/>
      <c r="AC140" s="73"/>
      <c r="AD140" s="74"/>
      <c r="AE140" s="71"/>
      <c r="AF140" s="73"/>
      <c r="AG140" s="73"/>
      <c r="AH140" s="73"/>
      <c r="AI140" s="73"/>
      <c r="AJ140" s="73"/>
      <c r="AK140" s="73"/>
      <c r="AL140" s="73"/>
      <c r="AM140" s="73"/>
      <c r="AN140" s="74"/>
      <c r="AO140" s="71"/>
      <c r="AP140" s="73"/>
      <c r="AQ140" s="73"/>
      <c r="AR140" s="73"/>
      <c r="AS140" s="73"/>
      <c r="AT140" s="73"/>
      <c r="AU140" s="73"/>
      <c r="AV140" s="73"/>
      <c r="AW140" s="73"/>
      <c r="AX140" s="74"/>
      <c r="AY140" s="71"/>
      <c r="AZ140" s="73"/>
      <c r="BA140" s="73"/>
      <c r="BB140" s="73"/>
      <c r="BC140" s="73"/>
      <c r="BD140" s="73"/>
      <c r="BE140" s="73"/>
      <c r="BF140" s="73"/>
      <c r="BG140" s="73"/>
      <c r="BH140" s="74"/>
      <c r="BI140" s="71"/>
      <c r="BJ140" s="73"/>
      <c r="BK140" s="73"/>
      <c r="BL140" s="73"/>
      <c r="BM140" s="73"/>
      <c r="BN140" s="73"/>
      <c r="BO140" s="73"/>
      <c r="BP140" s="73"/>
      <c r="BQ140" s="73"/>
      <c r="BR140" s="74"/>
      <c r="BT140" s="239"/>
      <c r="BU140" s="240"/>
      <c r="BV140" s="240"/>
      <c r="BW140" s="240"/>
      <c r="BX140" s="240"/>
      <c r="BY140" s="241"/>
    </row>
    <row r="141" spans="1:84" ht="12" customHeight="1" thickBot="1">
      <c r="A141" s="72"/>
      <c r="B141" s="74"/>
      <c r="C141" s="74"/>
      <c r="D141" s="74"/>
      <c r="E141" s="74"/>
      <c r="F141" s="74"/>
      <c r="G141" s="74"/>
      <c r="H141" s="74"/>
      <c r="I141" s="74"/>
      <c r="J141" s="74"/>
      <c r="K141" s="72"/>
      <c r="L141" s="74"/>
      <c r="M141" s="74"/>
      <c r="N141" s="74"/>
      <c r="O141" s="74"/>
      <c r="P141" s="74"/>
      <c r="Q141" s="74"/>
      <c r="R141" s="74"/>
      <c r="S141" s="74"/>
      <c r="T141" s="74"/>
      <c r="U141" s="72"/>
      <c r="V141" s="74"/>
      <c r="W141" s="74"/>
      <c r="X141" s="74"/>
      <c r="Y141" s="74"/>
      <c r="Z141" s="74"/>
      <c r="AA141" s="74"/>
      <c r="AB141" s="74"/>
      <c r="AC141" s="74"/>
      <c r="AD141" s="74"/>
      <c r="AE141" s="72"/>
      <c r="AF141" s="74"/>
      <c r="AG141" s="74"/>
      <c r="AH141" s="74"/>
      <c r="AI141" s="74"/>
      <c r="AJ141" s="74"/>
      <c r="AK141" s="74"/>
      <c r="AL141" s="74"/>
      <c r="AM141" s="74"/>
      <c r="AN141" s="74"/>
      <c r="AO141" s="72"/>
      <c r="AP141" s="74"/>
      <c r="AQ141" s="74"/>
      <c r="AR141" s="74"/>
      <c r="AS141" s="74"/>
      <c r="AT141" s="74"/>
      <c r="AU141" s="74"/>
      <c r="AV141" s="74"/>
      <c r="AW141" s="74"/>
      <c r="AX141" s="74"/>
      <c r="AY141" s="72"/>
      <c r="AZ141" s="74"/>
      <c r="BA141" s="74"/>
      <c r="BB141" s="74"/>
      <c r="BC141" s="74"/>
      <c r="BD141" s="74"/>
      <c r="BE141" s="74"/>
      <c r="BF141" s="74"/>
      <c r="BG141" s="74"/>
      <c r="BH141" s="74"/>
      <c r="BI141" s="72"/>
      <c r="BJ141" s="74"/>
      <c r="BK141" s="74"/>
      <c r="BL141" s="74"/>
      <c r="BM141" s="74"/>
      <c r="BN141" s="74"/>
      <c r="BO141" s="74"/>
      <c r="BP141" s="74"/>
      <c r="BQ141" s="74"/>
      <c r="BR141" s="74"/>
      <c r="BT141" s="242"/>
      <c r="BU141" s="243"/>
      <c r="BV141" s="243"/>
      <c r="BW141" s="243"/>
      <c r="BX141" s="243"/>
      <c r="BY141" s="244"/>
    </row>
    <row r="142" spans="1:84" ht="12" thickBot="1">
      <c r="A142" s="70" t="s">
        <v>316</v>
      </c>
      <c r="B142" s="70"/>
      <c r="C142" s="70"/>
      <c r="D142" s="70"/>
      <c r="E142" s="70"/>
      <c r="F142" s="70"/>
      <c r="G142" s="70"/>
      <c r="H142" s="70"/>
      <c r="I142" s="70"/>
      <c r="J142" s="464"/>
      <c r="K142" s="70" t="s">
        <v>317</v>
      </c>
      <c r="L142" s="70"/>
      <c r="M142" s="70"/>
      <c r="N142" s="70"/>
      <c r="O142" s="70"/>
      <c r="P142" s="70"/>
      <c r="Q142" s="70"/>
      <c r="R142" s="70"/>
      <c r="S142" s="70"/>
      <c r="T142" s="464"/>
      <c r="U142" s="70" t="s">
        <v>318</v>
      </c>
      <c r="V142" s="70"/>
      <c r="W142" s="70"/>
      <c r="X142" s="70"/>
      <c r="Y142" s="70"/>
      <c r="Z142" s="70"/>
      <c r="AA142" s="70"/>
      <c r="AB142" s="70"/>
      <c r="AC142" s="70"/>
      <c r="AD142" s="464"/>
      <c r="AE142" s="70" t="s">
        <v>319</v>
      </c>
      <c r="AF142" s="70"/>
      <c r="AG142" s="70"/>
      <c r="AH142" s="70"/>
      <c r="AI142" s="70"/>
      <c r="AJ142" s="70"/>
      <c r="AK142" s="70"/>
      <c r="AL142" s="70"/>
      <c r="AM142" s="70"/>
      <c r="AN142" s="464"/>
      <c r="AO142" s="70" t="s">
        <v>320</v>
      </c>
      <c r="AP142" s="70"/>
      <c r="AQ142" s="70"/>
      <c r="AR142" s="70"/>
      <c r="AS142" s="70"/>
      <c r="AT142" s="70"/>
      <c r="AU142" s="70"/>
      <c r="AV142" s="70"/>
      <c r="AW142" s="70"/>
      <c r="AX142" s="464"/>
      <c r="AY142" s="70" t="s">
        <v>321</v>
      </c>
      <c r="AZ142" s="70"/>
      <c r="BA142" s="70"/>
      <c r="BB142" s="70"/>
      <c r="BC142" s="70"/>
      <c r="BD142" s="70"/>
      <c r="BE142" s="70"/>
      <c r="BF142" s="70"/>
      <c r="BG142" s="70"/>
      <c r="BH142" s="464"/>
      <c r="BI142" s="70" t="s">
        <v>322</v>
      </c>
      <c r="BJ142" s="70"/>
      <c r="BK142" s="70"/>
      <c r="BL142" s="70"/>
      <c r="BM142" s="70"/>
      <c r="BN142" s="70"/>
      <c r="BO142" s="70"/>
      <c r="BP142" s="70"/>
      <c r="BQ142" s="70"/>
      <c r="BR142" s="464"/>
    </row>
    <row r="143" spans="1:84" ht="12" thickBot="1">
      <c r="A143" s="70"/>
      <c r="B143" s="96"/>
      <c r="C143" s="96"/>
      <c r="D143" s="96"/>
      <c r="E143" s="96"/>
      <c r="F143" s="96"/>
      <c r="G143" s="96"/>
      <c r="H143" s="96"/>
      <c r="I143" s="96"/>
      <c r="J143" s="100"/>
      <c r="K143" s="70"/>
      <c r="L143" s="96"/>
      <c r="M143" s="96"/>
      <c r="N143" s="96"/>
      <c r="O143" s="96"/>
      <c r="P143" s="96"/>
      <c r="Q143" s="96"/>
      <c r="R143" s="96"/>
      <c r="S143" s="96"/>
      <c r="T143" s="100"/>
      <c r="U143" s="70"/>
      <c r="V143" s="96"/>
      <c r="W143" s="96"/>
      <c r="X143" s="96"/>
      <c r="Y143" s="96"/>
      <c r="Z143" s="96"/>
      <c r="AA143" s="96"/>
      <c r="AB143" s="96"/>
      <c r="AC143" s="96"/>
      <c r="AD143" s="100"/>
      <c r="AE143" s="70"/>
      <c r="AF143" s="96"/>
      <c r="AG143" s="96"/>
      <c r="AH143" s="96"/>
      <c r="AI143" s="96"/>
      <c r="AJ143" s="96"/>
      <c r="AK143" s="96"/>
      <c r="AL143" s="96"/>
      <c r="AM143" s="96"/>
      <c r="AN143" s="100"/>
      <c r="AO143" s="70"/>
      <c r="AP143" s="96"/>
      <c r="AQ143" s="96"/>
      <c r="AR143" s="96"/>
      <c r="AS143" s="96"/>
      <c r="AT143" s="96"/>
      <c r="AU143" s="96"/>
      <c r="AV143" s="96"/>
      <c r="AW143" s="96"/>
      <c r="AX143" s="100"/>
      <c r="AY143" s="70"/>
      <c r="AZ143" s="96"/>
      <c r="BA143" s="96"/>
      <c r="BB143" s="96"/>
      <c r="BC143" s="96"/>
      <c r="BD143" s="96"/>
      <c r="BE143" s="96"/>
      <c r="BF143" s="96"/>
      <c r="BG143" s="96"/>
      <c r="BH143" s="100"/>
      <c r="BI143" s="70"/>
      <c r="BJ143" s="96"/>
      <c r="BK143" s="96"/>
      <c r="BL143" s="96"/>
      <c r="BM143" s="96"/>
      <c r="BN143" s="96"/>
      <c r="BO143" s="96"/>
      <c r="BP143" s="96"/>
      <c r="BQ143" s="96"/>
      <c r="BR143" s="100"/>
      <c r="BT143" s="386" t="s">
        <v>462</v>
      </c>
      <c r="BU143" s="237"/>
      <c r="BV143" s="237"/>
      <c r="BW143" s="237"/>
      <c r="BX143" s="237"/>
      <c r="BY143" s="237"/>
      <c r="BZ143" s="237"/>
      <c r="CA143" s="237"/>
      <c r="CB143" s="237"/>
      <c r="CC143" s="238"/>
      <c r="CF143" s="41"/>
    </row>
    <row r="144" spans="1:84" ht="12" thickBot="1">
      <c r="A144" s="70"/>
      <c r="B144" s="96"/>
      <c r="C144" s="96"/>
      <c r="D144" s="96"/>
      <c r="E144" s="96"/>
      <c r="F144" s="96"/>
      <c r="G144" s="96"/>
      <c r="H144" s="96"/>
      <c r="I144" s="96"/>
      <c r="J144" s="100"/>
      <c r="K144" s="70"/>
      <c r="L144" s="96"/>
      <c r="M144" s="96"/>
      <c r="N144" s="96"/>
      <c r="O144" s="96"/>
      <c r="P144" s="96"/>
      <c r="Q144" s="96"/>
      <c r="R144" s="96"/>
      <c r="S144" s="96"/>
      <c r="T144" s="100"/>
      <c r="U144" s="70"/>
      <c r="V144" s="96"/>
      <c r="W144" s="96"/>
      <c r="X144" s="96"/>
      <c r="Y144" s="96"/>
      <c r="Z144" s="96"/>
      <c r="AA144" s="96"/>
      <c r="AB144" s="96"/>
      <c r="AC144" s="96"/>
      <c r="AD144" s="100"/>
      <c r="AE144" s="70"/>
      <c r="AF144" s="96"/>
      <c r="AG144" s="96"/>
      <c r="AH144" s="96"/>
      <c r="AI144" s="96"/>
      <c r="AJ144" s="96"/>
      <c r="AK144" s="96"/>
      <c r="AL144" s="96"/>
      <c r="AM144" s="96"/>
      <c r="AN144" s="100"/>
      <c r="AO144" s="70"/>
      <c r="AP144" s="96"/>
      <c r="AQ144" s="96"/>
      <c r="AR144" s="96"/>
      <c r="AS144" s="96"/>
      <c r="AT144" s="96"/>
      <c r="AU144" s="96"/>
      <c r="AV144" s="96"/>
      <c r="AW144" s="96"/>
      <c r="AX144" s="100"/>
      <c r="AY144" s="70"/>
      <c r="AZ144" s="96"/>
      <c r="BA144" s="96"/>
      <c r="BB144" s="96"/>
      <c r="BC144" s="96"/>
      <c r="BD144" s="96"/>
      <c r="BE144" s="96"/>
      <c r="BF144" s="96"/>
      <c r="BG144" s="96"/>
      <c r="BH144" s="100"/>
      <c r="BI144" s="70"/>
      <c r="BJ144" s="96"/>
      <c r="BK144" s="96"/>
      <c r="BL144" s="96"/>
      <c r="BM144" s="96"/>
      <c r="BN144" s="96"/>
      <c r="BO144" s="96"/>
      <c r="BP144" s="96"/>
      <c r="BQ144" s="96"/>
      <c r="BR144" s="100"/>
      <c r="BT144" s="239"/>
      <c r="BU144" s="240"/>
      <c r="BV144" s="240"/>
      <c r="BW144" s="240"/>
      <c r="BX144" s="240"/>
      <c r="BY144" s="240"/>
      <c r="BZ144" s="240"/>
      <c r="CA144" s="240"/>
      <c r="CB144" s="240"/>
      <c r="CC144" s="241"/>
      <c r="CF144" s="41"/>
    </row>
    <row r="145" spans="1:81" ht="12" thickBot="1">
      <c r="A145" s="70"/>
      <c r="B145" s="96"/>
      <c r="C145" s="96"/>
      <c r="D145" s="96"/>
      <c r="E145" s="96"/>
      <c r="F145" s="96"/>
      <c r="G145" s="96"/>
      <c r="H145" s="96"/>
      <c r="I145" s="96"/>
      <c r="J145" s="100"/>
      <c r="K145" s="70"/>
      <c r="L145" s="96"/>
      <c r="M145" s="96"/>
      <c r="N145" s="96"/>
      <c r="O145" s="96"/>
      <c r="P145" s="96"/>
      <c r="Q145" s="96"/>
      <c r="R145" s="96"/>
      <c r="S145" s="96"/>
      <c r="T145" s="100"/>
      <c r="U145" s="70"/>
      <c r="V145" s="96"/>
      <c r="W145" s="96"/>
      <c r="X145" s="96"/>
      <c r="Y145" s="96"/>
      <c r="Z145" s="96"/>
      <c r="AA145" s="96"/>
      <c r="AB145" s="96"/>
      <c r="AC145" s="96"/>
      <c r="AD145" s="100"/>
      <c r="AE145" s="70"/>
      <c r="AF145" s="96"/>
      <c r="AG145" s="96"/>
      <c r="AH145" s="96"/>
      <c r="AI145" s="96"/>
      <c r="AJ145" s="96"/>
      <c r="AK145" s="96"/>
      <c r="AL145" s="96"/>
      <c r="AM145" s="96"/>
      <c r="AN145" s="100"/>
      <c r="AO145" s="70"/>
      <c r="AP145" s="96"/>
      <c r="AQ145" s="96"/>
      <c r="AR145" s="96"/>
      <c r="AS145" s="96"/>
      <c r="AT145" s="96"/>
      <c r="AU145" s="96"/>
      <c r="AV145" s="96"/>
      <c r="AW145" s="96"/>
      <c r="AX145" s="100"/>
      <c r="AY145" s="70"/>
      <c r="AZ145" s="96"/>
      <c r="BA145" s="96"/>
      <c r="BB145" s="96"/>
      <c r="BC145" s="96"/>
      <c r="BD145" s="96"/>
      <c r="BE145" s="96"/>
      <c r="BF145" s="96"/>
      <c r="BG145" s="96"/>
      <c r="BH145" s="100"/>
      <c r="BI145" s="70"/>
      <c r="BJ145" s="96"/>
      <c r="BK145" s="96"/>
      <c r="BL145" s="96"/>
      <c r="BM145" s="96"/>
      <c r="BN145" s="96"/>
      <c r="BO145" s="96"/>
      <c r="BP145" s="96"/>
      <c r="BQ145" s="96"/>
      <c r="BR145" s="100"/>
      <c r="BT145" s="239"/>
      <c r="BU145" s="240"/>
      <c r="BV145" s="240"/>
      <c r="BW145" s="240"/>
      <c r="BX145" s="240"/>
      <c r="BY145" s="240"/>
      <c r="BZ145" s="240"/>
      <c r="CA145" s="240"/>
      <c r="CB145" s="240"/>
      <c r="CC145" s="241"/>
    </row>
    <row r="146" spans="1:81" ht="12" thickBot="1">
      <c r="A146" s="70"/>
      <c r="B146" s="96"/>
      <c r="C146" s="96"/>
      <c r="D146" s="96"/>
      <c r="E146" s="96"/>
      <c r="F146" s="96"/>
      <c r="G146" s="96"/>
      <c r="H146" s="96"/>
      <c r="I146" s="96"/>
      <c r="J146" s="100"/>
      <c r="K146" s="70"/>
      <c r="L146" s="96"/>
      <c r="M146" s="96"/>
      <c r="N146" s="96"/>
      <c r="O146" s="96"/>
      <c r="P146" s="96"/>
      <c r="Q146" s="96"/>
      <c r="R146" s="96"/>
      <c r="S146" s="96"/>
      <c r="T146" s="100"/>
      <c r="U146" s="70"/>
      <c r="V146" s="96"/>
      <c r="W146" s="96"/>
      <c r="X146" s="96"/>
      <c r="Y146" s="96"/>
      <c r="Z146" s="96"/>
      <c r="AA146" s="96"/>
      <c r="AB146" s="96"/>
      <c r="AC146" s="96"/>
      <c r="AD146" s="100"/>
      <c r="AE146" s="70"/>
      <c r="AF146" s="96"/>
      <c r="AG146" s="96"/>
      <c r="AH146" s="96"/>
      <c r="AI146" s="96"/>
      <c r="AJ146" s="96"/>
      <c r="AK146" s="96"/>
      <c r="AL146" s="96"/>
      <c r="AM146" s="96"/>
      <c r="AN146" s="100"/>
      <c r="AO146" s="70"/>
      <c r="AP146" s="96"/>
      <c r="AQ146" s="96"/>
      <c r="AR146" s="96"/>
      <c r="AS146" s="96"/>
      <c r="AT146" s="96"/>
      <c r="AU146" s="96"/>
      <c r="AV146" s="96"/>
      <c r="AW146" s="96"/>
      <c r="AX146" s="100"/>
      <c r="AY146" s="70"/>
      <c r="AZ146" s="96"/>
      <c r="BA146" s="96"/>
      <c r="BB146" s="96"/>
      <c r="BC146" s="96"/>
      <c r="BD146" s="96"/>
      <c r="BE146" s="96"/>
      <c r="BF146" s="96"/>
      <c r="BG146" s="96"/>
      <c r="BH146" s="100"/>
      <c r="BI146" s="70"/>
      <c r="BJ146" s="96"/>
      <c r="BK146" s="96"/>
      <c r="BL146" s="96"/>
      <c r="BM146" s="96"/>
      <c r="BN146" s="96"/>
      <c r="BO146" s="96"/>
      <c r="BP146" s="96"/>
      <c r="BQ146" s="96"/>
      <c r="BR146" s="100"/>
      <c r="BT146" s="239"/>
      <c r="BU146" s="240"/>
      <c r="BV146" s="240"/>
      <c r="BW146" s="240"/>
      <c r="BX146" s="240"/>
      <c r="BY146" s="240"/>
      <c r="BZ146" s="240"/>
      <c r="CA146" s="240"/>
      <c r="CB146" s="240"/>
      <c r="CC146" s="241"/>
    </row>
    <row r="147" spans="1:81" ht="12" thickBot="1">
      <c r="A147" s="70"/>
      <c r="B147" s="96"/>
      <c r="C147" s="96"/>
      <c r="D147" s="96"/>
      <c r="E147" s="96"/>
      <c r="F147" s="96"/>
      <c r="G147" s="96"/>
      <c r="H147" s="96"/>
      <c r="I147" s="96"/>
      <c r="J147" s="100"/>
      <c r="K147" s="70"/>
      <c r="L147" s="96"/>
      <c r="M147" s="96"/>
      <c r="N147" s="96"/>
      <c r="O147" s="96"/>
      <c r="P147" s="96"/>
      <c r="Q147" s="96"/>
      <c r="R147" s="96"/>
      <c r="S147" s="96"/>
      <c r="T147" s="100"/>
      <c r="U147" s="70"/>
      <c r="V147" s="96"/>
      <c r="W147" s="96"/>
      <c r="X147" s="96"/>
      <c r="Y147" s="96"/>
      <c r="Z147" s="96"/>
      <c r="AA147" s="96"/>
      <c r="AB147" s="96"/>
      <c r="AC147" s="96"/>
      <c r="AD147" s="100"/>
      <c r="AE147" s="70"/>
      <c r="AF147" s="96"/>
      <c r="AG147" s="96"/>
      <c r="AH147" s="96"/>
      <c r="AI147" s="96"/>
      <c r="AJ147" s="96"/>
      <c r="AK147" s="96"/>
      <c r="AL147" s="96"/>
      <c r="AM147" s="96"/>
      <c r="AN147" s="100"/>
      <c r="AO147" s="70"/>
      <c r="AP147" s="96"/>
      <c r="AQ147" s="96"/>
      <c r="AR147" s="96"/>
      <c r="AS147" s="96"/>
      <c r="AT147" s="96"/>
      <c r="AU147" s="96"/>
      <c r="AV147" s="96"/>
      <c r="AW147" s="96"/>
      <c r="AX147" s="100"/>
      <c r="AY147" s="70"/>
      <c r="AZ147" s="96"/>
      <c r="BA147" s="96"/>
      <c r="BB147" s="96"/>
      <c r="BC147" s="96"/>
      <c r="BD147" s="96"/>
      <c r="BE147" s="96"/>
      <c r="BF147" s="96"/>
      <c r="BG147" s="96"/>
      <c r="BH147" s="100"/>
      <c r="BI147" s="70"/>
      <c r="BJ147" s="96"/>
      <c r="BK147" s="96"/>
      <c r="BL147" s="96"/>
      <c r="BM147" s="96"/>
      <c r="BN147" s="96"/>
      <c r="BO147" s="96"/>
      <c r="BP147" s="96"/>
      <c r="BQ147" s="96"/>
      <c r="BR147" s="100"/>
      <c r="BT147" s="239"/>
      <c r="BU147" s="240"/>
      <c r="BV147" s="240"/>
      <c r="BW147" s="240"/>
      <c r="BX147" s="240"/>
      <c r="BY147" s="240"/>
      <c r="BZ147" s="240"/>
      <c r="CA147" s="240"/>
      <c r="CB147" s="240"/>
      <c r="CC147" s="241"/>
    </row>
    <row r="148" spans="1:81" ht="12" thickBot="1">
      <c r="A148" s="70"/>
      <c r="B148" s="96"/>
      <c r="C148" s="96"/>
      <c r="D148" s="96"/>
      <c r="E148" s="96"/>
      <c r="F148" s="96"/>
      <c r="G148" s="96"/>
      <c r="H148" s="96"/>
      <c r="I148" s="96"/>
      <c r="J148" s="100"/>
      <c r="K148" s="70"/>
      <c r="L148" s="96"/>
      <c r="M148" s="96"/>
      <c r="N148" s="96"/>
      <c r="O148" s="96"/>
      <c r="P148" s="96"/>
      <c r="Q148" s="96"/>
      <c r="R148" s="96"/>
      <c r="S148" s="96"/>
      <c r="T148" s="100"/>
      <c r="U148" s="70"/>
      <c r="V148" s="96"/>
      <c r="W148" s="96"/>
      <c r="X148" s="96"/>
      <c r="Y148" s="96"/>
      <c r="Z148" s="96"/>
      <c r="AA148" s="96"/>
      <c r="AB148" s="96"/>
      <c r="AC148" s="96"/>
      <c r="AD148" s="100"/>
      <c r="AE148" s="70"/>
      <c r="AF148" s="96"/>
      <c r="AG148" s="96"/>
      <c r="AH148" s="96"/>
      <c r="AI148" s="96"/>
      <c r="AJ148" s="96"/>
      <c r="AK148" s="96"/>
      <c r="AL148" s="96"/>
      <c r="AM148" s="96"/>
      <c r="AN148" s="100"/>
      <c r="AO148" s="70"/>
      <c r="AP148" s="96"/>
      <c r="AQ148" s="96"/>
      <c r="AR148" s="96"/>
      <c r="AS148" s="96"/>
      <c r="AT148" s="96"/>
      <c r="AU148" s="96"/>
      <c r="AV148" s="96"/>
      <c r="AW148" s="96"/>
      <c r="AX148" s="100"/>
      <c r="AY148" s="70"/>
      <c r="AZ148" s="96"/>
      <c r="BA148" s="96"/>
      <c r="BB148" s="96"/>
      <c r="BC148" s="96"/>
      <c r="BD148" s="96"/>
      <c r="BE148" s="96"/>
      <c r="BF148" s="96"/>
      <c r="BG148" s="96"/>
      <c r="BH148" s="100"/>
      <c r="BI148" s="70"/>
      <c r="BJ148" s="96"/>
      <c r="BK148" s="96"/>
      <c r="BL148" s="96"/>
      <c r="BM148" s="96"/>
      <c r="BN148" s="96"/>
      <c r="BO148" s="96"/>
      <c r="BP148" s="96"/>
      <c r="BQ148" s="96"/>
      <c r="BR148" s="100"/>
      <c r="BT148" s="242"/>
      <c r="BU148" s="243"/>
      <c r="BV148" s="243"/>
      <c r="BW148" s="243"/>
      <c r="BX148" s="243"/>
      <c r="BY148" s="243"/>
      <c r="BZ148" s="243"/>
      <c r="CA148" s="243"/>
      <c r="CB148" s="243"/>
      <c r="CC148" s="244"/>
    </row>
    <row r="149" spans="1:81" ht="12" thickBot="1">
      <c r="A149" s="70"/>
      <c r="B149" s="96"/>
      <c r="C149" s="96"/>
      <c r="D149" s="96"/>
      <c r="E149" s="96"/>
      <c r="F149" s="96"/>
      <c r="G149" s="96"/>
      <c r="H149" s="96"/>
      <c r="I149" s="96"/>
      <c r="J149" s="100"/>
      <c r="K149" s="70"/>
      <c r="L149" s="96"/>
      <c r="M149" s="96"/>
      <c r="N149" s="96"/>
      <c r="O149" s="96"/>
      <c r="P149" s="96"/>
      <c r="Q149" s="96"/>
      <c r="R149" s="96"/>
      <c r="S149" s="96"/>
      <c r="T149" s="100"/>
      <c r="U149" s="70"/>
      <c r="V149" s="96"/>
      <c r="W149" s="96"/>
      <c r="X149" s="96"/>
      <c r="Y149" s="96"/>
      <c r="Z149" s="96"/>
      <c r="AA149" s="96"/>
      <c r="AB149" s="96"/>
      <c r="AC149" s="96"/>
      <c r="AD149" s="100"/>
      <c r="AE149" s="70"/>
      <c r="AF149" s="96"/>
      <c r="AG149" s="96"/>
      <c r="AH149" s="96"/>
      <c r="AI149" s="96"/>
      <c r="AJ149" s="96"/>
      <c r="AK149" s="96"/>
      <c r="AL149" s="96"/>
      <c r="AM149" s="96"/>
      <c r="AN149" s="100"/>
      <c r="AO149" s="70"/>
      <c r="AP149" s="96"/>
      <c r="AQ149" s="96"/>
      <c r="AR149" s="96"/>
      <c r="AS149" s="96"/>
      <c r="AT149" s="96"/>
      <c r="AU149" s="96"/>
      <c r="AV149" s="96"/>
      <c r="AW149" s="96"/>
      <c r="AX149" s="100"/>
      <c r="AY149" s="70"/>
      <c r="AZ149" s="96"/>
      <c r="BA149" s="96"/>
      <c r="BB149" s="96"/>
      <c r="BC149" s="96"/>
      <c r="BD149" s="96"/>
      <c r="BE149" s="96"/>
      <c r="BF149" s="96"/>
      <c r="BG149" s="96"/>
      <c r="BH149" s="100"/>
      <c r="BI149" s="70"/>
      <c r="BJ149" s="96"/>
      <c r="BK149" s="96"/>
      <c r="BL149" s="96"/>
      <c r="BM149" s="96"/>
      <c r="BN149" s="96"/>
      <c r="BO149" s="96"/>
      <c r="BP149" s="96"/>
      <c r="BQ149" s="96"/>
      <c r="BR149" s="100"/>
    </row>
    <row r="150" spans="1:81" ht="12" thickBot="1">
      <c r="A150" s="70"/>
      <c r="B150" s="96"/>
      <c r="C150" s="96"/>
      <c r="D150" s="96"/>
      <c r="E150" s="96"/>
      <c r="F150" s="96"/>
      <c r="G150" s="96"/>
      <c r="H150" s="96"/>
      <c r="I150" s="96"/>
      <c r="J150" s="100"/>
      <c r="K150" s="70"/>
      <c r="L150" s="96"/>
      <c r="M150" s="96"/>
      <c r="N150" s="96"/>
      <c r="O150" s="96"/>
      <c r="P150" s="96"/>
      <c r="Q150" s="96"/>
      <c r="R150" s="96"/>
      <c r="S150" s="96"/>
      <c r="T150" s="100"/>
      <c r="U150" s="70"/>
      <c r="V150" s="96"/>
      <c r="W150" s="96"/>
      <c r="X150" s="96"/>
      <c r="Y150" s="96"/>
      <c r="Z150" s="96"/>
      <c r="AA150" s="96"/>
      <c r="AB150" s="96"/>
      <c r="AC150" s="96"/>
      <c r="AD150" s="100"/>
      <c r="AE150" s="70"/>
      <c r="AF150" s="96"/>
      <c r="AG150" s="96"/>
      <c r="AH150" s="96"/>
      <c r="AI150" s="96"/>
      <c r="AJ150" s="96"/>
      <c r="AK150" s="96"/>
      <c r="AL150" s="96"/>
      <c r="AM150" s="96"/>
      <c r="AN150" s="100"/>
      <c r="AO150" s="70"/>
      <c r="AP150" s="96"/>
      <c r="AQ150" s="96"/>
      <c r="AR150" s="96"/>
      <c r="AS150" s="96"/>
      <c r="AT150" s="96"/>
      <c r="AU150" s="96"/>
      <c r="AV150" s="96"/>
      <c r="AW150" s="96"/>
      <c r="AX150" s="100"/>
      <c r="AY150" s="70"/>
      <c r="AZ150" s="96"/>
      <c r="BA150" s="96"/>
      <c r="BB150" s="96"/>
      <c r="BC150" s="96"/>
      <c r="BD150" s="96"/>
      <c r="BE150" s="96"/>
      <c r="BF150" s="96"/>
      <c r="BG150" s="96"/>
      <c r="BH150" s="100"/>
      <c r="BI150" s="70"/>
      <c r="BJ150" s="96"/>
      <c r="BK150" s="96"/>
      <c r="BL150" s="96"/>
      <c r="BM150" s="96"/>
      <c r="BN150" s="96"/>
      <c r="BO150" s="96"/>
      <c r="BP150" s="96"/>
      <c r="BQ150" s="96"/>
      <c r="BR150" s="100"/>
    </row>
    <row r="151" spans="1:81" ht="12" thickBot="1">
      <c r="A151" s="464"/>
      <c r="B151" s="100"/>
      <c r="C151" s="100"/>
      <c r="D151" s="100"/>
      <c r="E151" s="100"/>
      <c r="F151" s="100"/>
      <c r="G151" s="100"/>
      <c r="H151" s="100"/>
      <c r="I151" s="100"/>
      <c r="J151" s="100"/>
      <c r="K151" s="464"/>
      <c r="L151" s="100"/>
      <c r="M151" s="100"/>
      <c r="N151" s="100"/>
      <c r="O151" s="100"/>
      <c r="P151" s="100"/>
      <c r="Q151" s="100"/>
      <c r="R151" s="100"/>
      <c r="S151" s="100"/>
      <c r="T151" s="100"/>
      <c r="U151" s="464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464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464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464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464"/>
      <c r="BJ151" s="100"/>
      <c r="BK151" s="100"/>
      <c r="BL151" s="100"/>
      <c r="BM151" s="100"/>
      <c r="BN151" s="100"/>
      <c r="BO151" s="100"/>
      <c r="BP151" s="100"/>
      <c r="BQ151" s="100"/>
      <c r="BR151" s="100"/>
    </row>
    <row r="152" spans="1:81" ht="12" customHeight="1" thickBot="1">
      <c r="A152" s="151" t="s">
        <v>323</v>
      </c>
      <c r="B152" s="177"/>
      <c r="C152" s="177"/>
      <c r="D152" s="177"/>
      <c r="E152" s="177"/>
      <c r="F152" s="177"/>
      <c r="G152" s="177"/>
      <c r="H152" s="177"/>
      <c r="I152" s="177"/>
      <c r="J152" s="177"/>
      <c r="K152" s="178"/>
      <c r="L152" s="151" t="s">
        <v>324</v>
      </c>
      <c r="M152" s="177"/>
      <c r="N152" s="177"/>
      <c r="O152" s="177"/>
      <c r="P152" s="177"/>
      <c r="Q152" s="177"/>
      <c r="R152" s="177"/>
      <c r="S152" s="177"/>
      <c r="T152" s="177"/>
      <c r="U152" s="177"/>
      <c r="V152" s="178"/>
      <c r="W152" s="151" t="s">
        <v>325</v>
      </c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8"/>
      <c r="AH152" s="151" t="s">
        <v>326</v>
      </c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8"/>
      <c r="AS152" s="151" t="s">
        <v>327</v>
      </c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8"/>
      <c r="BD152" s="151" t="s">
        <v>328</v>
      </c>
      <c r="BE152" s="177"/>
      <c r="BF152" s="177"/>
      <c r="BG152" s="177"/>
      <c r="BH152" s="177"/>
      <c r="BI152" s="177"/>
      <c r="BJ152" s="177"/>
      <c r="BK152" s="177"/>
      <c r="BL152" s="177"/>
      <c r="BM152" s="177"/>
      <c r="BN152" s="178"/>
    </row>
    <row r="153" spans="1:81" ht="12" thickBot="1">
      <c r="A153" s="177"/>
      <c r="B153" s="179"/>
      <c r="C153" s="179"/>
      <c r="D153" s="179"/>
      <c r="E153" s="179"/>
      <c r="F153" s="179"/>
      <c r="G153" s="179"/>
      <c r="H153" s="179"/>
      <c r="I153" s="179"/>
      <c r="J153" s="179"/>
      <c r="K153" s="180"/>
      <c r="L153" s="177"/>
      <c r="M153" s="179"/>
      <c r="N153" s="179"/>
      <c r="O153" s="179"/>
      <c r="P153" s="179"/>
      <c r="Q153" s="179"/>
      <c r="R153" s="179"/>
      <c r="S153" s="179"/>
      <c r="T153" s="179"/>
      <c r="U153" s="179"/>
      <c r="V153" s="180"/>
      <c r="W153" s="177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80"/>
      <c r="AH153" s="177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80"/>
      <c r="AS153" s="177"/>
      <c r="AT153" s="179"/>
      <c r="AU153" s="179"/>
      <c r="AV153" s="179"/>
      <c r="AW153" s="179"/>
      <c r="AX153" s="179"/>
      <c r="AY153" s="179"/>
      <c r="AZ153" s="179"/>
      <c r="BA153" s="179"/>
      <c r="BB153" s="179"/>
      <c r="BC153" s="180"/>
      <c r="BD153" s="177"/>
      <c r="BE153" s="179"/>
      <c r="BF153" s="179"/>
      <c r="BG153" s="179"/>
      <c r="BH153" s="179"/>
      <c r="BI153" s="179"/>
      <c r="BJ153" s="179"/>
      <c r="BK153" s="179"/>
      <c r="BL153" s="179"/>
      <c r="BM153" s="179"/>
      <c r="BN153" s="180"/>
    </row>
    <row r="154" spans="1:81" ht="12" thickBot="1">
      <c r="A154" s="177"/>
      <c r="B154" s="179"/>
      <c r="C154" s="179"/>
      <c r="D154" s="179"/>
      <c r="E154" s="179"/>
      <c r="F154" s="179"/>
      <c r="G154" s="179"/>
      <c r="H154" s="179"/>
      <c r="I154" s="179"/>
      <c r="J154" s="179"/>
      <c r="K154" s="180"/>
      <c r="L154" s="177"/>
      <c r="M154" s="179"/>
      <c r="N154" s="179"/>
      <c r="O154" s="179"/>
      <c r="P154" s="179"/>
      <c r="Q154" s="179"/>
      <c r="R154" s="179"/>
      <c r="S154" s="179"/>
      <c r="T154" s="179"/>
      <c r="U154" s="179"/>
      <c r="V154" s="180"/>
      <c r="W154" s="177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80"/>
      <c r="AH154" s="177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80"/>
      <c r="AS154" s="177"/>
      <c r="AT154" s="179"/>
      <c r="AU154" s="179"/>
      <c r="AV154" s="179"/>
      <c r="AW154" s="179"/>
      <c r="AX154" s="179"/>
      <c r="AY154" s="179"/>
      <c r="AZ154" s="179"/>
      <c r="BA154" s="179"/>
      <c r="BB154" s="179"/>
      <c r="BC154" s="180"/>
      <c r="BD154" s="177"/>
      <c r="BE154" s="179"/>
      <c r="BF154" s="179"/>
      <c r="BG154" s="179"/>
      <c r="BH154" s="179"/>
      <c r="BI154" s="179"/>
      <c r="BJ154" s="179"/>
      <c r="BK154" s="179"/>
      <c r="BL154" s="179"/>
      <c r="BM154" s="179"/>
      <c r="BN154" s="180"/>
    </row>
    <row r="155" spans="1:81" ht="12" thickBot="1">
      <c r="A155" s="177"/>
      <c r="B155" s="179"/>
      <c r="C155" s="179"/>
      <c r="D155" s="179"/>
      <c r="E155" s="179"/>
      <c r="F155" s="179"/>
      <c r="G155" s="179"/>
      <c r="H155" s="179"/>
      <c r="I155" s="179"/>
      <c r="J155" s="179"/>
      <c r="K155" s="180"/>
      <c r="L155" s="177"/>
      <c r="M155" s="179"/>
      <c r="N155" s="179"/>
      <c r="O155" s="179"/>
      <c r="P155" s="179"/>
      <c r="Q155" s="179"/>
      <c r="R155" s="179"/>
      <c r="S155" s="179"/>
      <c r="T155" s="179"/>
      <c r="U155" s="179"/>
      <c r="V155" s="180"/>
      <c r="W155" s="177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80"/>
      <c r="AH155" s="177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80"/>
      <c r="AS155" s="177"/>
      <c r="AT155" s="179"/>
      <c r="AU155" s="179"/>
      <c r="AV155" s="179"/>
      <c r="AW155" s="179"/>
      <c r="AX155" s="179"/>
      <c r="AY155" s="179"/>
      <c r="AZ155" s="179"/>
      <c r="BA155" s="179"/>
      <c r="BB155" s="179"/>
      <c r="BC155" s="180"/>
      <c r="BD155" s="177"/>
      <c r="BE155" s="179"/>
      <c r="BF155" s="179"/>
      <c r="BG155" s="179"/>
      <c r="BH155" s="179"/>
      <c r="BI155" s="179"/>
      <c r="BJ155" s="179"/>
      <c r="BK155" s="179"/>
      <c r="BL155" s="179"/>
      <c r="BM155" s="179"/>
      <c r="BN155" s="180"/>
    </row>
    <row r="156" spans="1:81" ht="12" thickBot="1">
      <c r="A156" s="177"/>
      <c r="B156" s="179"/>
      <c r="C156" s="179"/>
      <c r="D156" s="179"/>
      <c r="E156" s="179"/>
      <c r="F156" s="179"/>
      <c r="G156" s="179"/>
      <c r="H156" s="179"/>
      <c r="I156" s="179"/>
      <c r="J156" s="179"/>
      <c r="K156" s="180"/>
      <c r="L156" s="177"/>
      <c r="M156" s="179"/>
      <c r="N156" s="179"/>
      <c r="O156" s="179"/>
      <c r="P156" s="179"/>
      <c r="Q156" s="179"/>
      <c r="R156" s="179"/>
      <c r="S156" s="179"/>
      <c r="T156" s="179"/>
      <c r="U156" s="179"/>
      <c r="V156" s="180"/>
      <c r="W156" s="177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80"/>
      <c r="AH156" s="177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80"/>
      <c r="AS156" s="177"/>
      <c r="AT156" s="179"/>
      <c r="AU156" s="179"/>
      <c r="AV156" s="179"/>
      <c r="AW156" s="179"/>
      <c r="AX156" s="179"/>
      <c r="AY156" s="179"/>
      <c r="AZ156" s="179"/>
      <c r="BA156" s="179"/>
      <c r="BB156" s="179"/>
      <c r="BC156" s="180"/>
      <c r="BD156" s="177"/>
      <c r="BE156" s="179"/>
      <c r="BF156" s="179"/>
      <c r="BG156" s="179"/>
      <c r="BH156" s="179"/>
      <c r="BI156" s="179"/>
      <c r="BJ156" s="179"/>
      <c r="BK156" s="179"/>
      <c r="BL156" s="179"/>
      <c r="BM156" s="179"/>
      <c r="BN156" s="180"/>
    </row>
    <row r="157" spans="1:81" ht="12" thickBot="1">
      <c r="A157" s="178"/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78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78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78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78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78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</row>
    <row r="158" spans="1:81" ht="12" thickBot="1">
      <c r="A158" s="181" t="s">
        <v>323</v>
      </c>
      <c r="B158" s="182"/>
      <c r="C158" s="182"/>
      <c r="D158" s="182"/>
      <c r="E158" s="182"/>
      <c r="F158" s="183"/>
      <c r="G158" s="181" t="s">
        <v>324</v>
      </c>
      <c r="H158" s="182"/>
      <c r="I158" s="182"/>
      <c r="J158" s="182"/>
      <c r="K158" s="182"/>
      <c r="L158" s="183"/>
      <c r="M158" s="181" t="s">
        <v>325</v>
      </c>
      <c r="N158" s="182"/>
      <c r="O158" s="182"/>
      <c r="P158" s="182"/>
      <c r="Q158" s="182"/>
      <c r="R158" s="183"/>
      <c r="S158" s="181" t="s">
        <v>326</v>
      </c>
      <c r="T158" s="182"/>
      <c r="U158" s="182"/>
      <c r="V158" s="182"/>
      <c r="W158" s="182"/>
      <c r="X158" s="183"/>
      <c r="Y158" s="181" t="s">
        <v>327</v>
      </c>
      <c r="Z158" s="182"/>
      <c r="AA158" s="182"/>
      <c r="AB158" s="182"/>
      <c r="AC158" s="182"/>
      <c r="AD158" s="183"/>
      <c r="AE158" s="181" t="s">
        <v>328</v>
      </c>
      <c r="AF158" s="182"/>
      <c r="AG158" s="182"/>
      <c r="AH158" s="182"/>
      <c r="AI158" s="182"/>
      <c r="AJ158" s="183"/>
      <c r="AK158" s="181" t="s">
        <v>329</v>
      </c>
      <c r="AL158" s="182"/>
      <c r="AM158" s="182"/>
      <c r="AN158" s="182"/>
      <c r="AO158" s="182"/>
      <c r="AP158" s="183"/>
      <c r="AQ158" s="41"/>
      <c r="AR158" s="449" t="s">
        <v>463</v>
      </c>
      <c r="AS158" s="450"/>
      <c r="AT158" s="450"/>
      <c r="AU158" s="450"/>
      <c r="AV158" s="450"/>
      <c r="AW158" s="451"/>
      <c r="AX158" s="41"/>
      <c r="AY158" s="41"/>
      <c r="AZ158" s="41"/>
      <c r="BA158" s="41"/>
      <c r="BB158" s="41"/>
      <c r="BC158" s="41"/>
      <c r="BD158" s="151" t="s">
        <v>329</v>
      </c>
      <c r="BE158" s="177"/>
      <c r="BF158" s="177"/>
      <c r="BG158" s="177"/>
      <c r="BH158" s="177"/>
      <c r="BI158" s="177"/>
      <c r="BJ158" s="177"/>
      <c r="BK158" s="177"/>
      <c r="BL158" s="177"/>
      <c r="BM158" s="177"/>
      <c r="BN158" s="178"/>
      <c r="BQ158" s="359" t="s">
        <v>463</v>
      </c>
      <c r="BR158" s="458"/>
      <c r="BS158" s="458"/>
      <c r="BT158" s="458"/>
      <c r="BU158" s="458"/>
      <c r="BV158" s="458"/>
      <c r="BW158" s="458"/>
      <c r="BX158" s="458"/>
      <c r="BY158" s="458"/>
      <c r="BZ158" s="458"/>
      <c r="CA158" s="459"/>
    </row>
    <row r="159" spans="1:81" ht="12" thickBot="1">
      <c r="A159" s="184"/>
      <c r="B159" s="185"/>
      <c r="C159" s="185"/>
      <c r="D159" s="185"/>
      <c r="E159" s="185"/>
      <c r="F159" s="186"/>
      <c r="G159" s="184"/>
      <c r="H159" s="185"/>
      <c r="I159" s="185"/>
      <c r="J159" s="185"/>
      <c r="K159" s="185"/>
      <c r="L159" s="186"/>
      <c r="M159" s="184"/>
      <c r="N159" s="185"/>
      <c r="O159" s="185"/>
      <c r="P159" s="185"/>
      <c r="Q159" s="185"/>
      <c r="R159" s="186"/>
      <c r="S159" s="184"/>
      <c r="T159" s="185"/>
      <c r="U159" s="185"/>
      <c r="V159" s="185"/>
      <c r="W159" s="185"/>
      <c r="X159" s="186"/>
      <c r="Y159" s="184"/>
      <c r="Z159" s="185"/>
      <c r="AA159" s="185"/>
      <c r="AB159" s="185"/>
      <c r="AC159" s="185"/>
      <c r="AD159" s="186"/>
      <c r="AE159" s="184"/>
      <c r="AF159" s="185"/>
      <c r="AG159" s="185"/>
      <c r="AH159" s="185"/>
      <c r="AI159" s="185"/>
      <c r="AJ159" s="186"/>
      <c r="AK159" s="184"/>
      <c r="AL159" s="185"/>
      <c r="AM159" s="185"/>
      <c r="AN159" s="185"/>
      <c r="AO159" s="185"/>
      <c r="AP159" s="186"/>
      <c r="AQ159" s="41"/>
      <c r="AR159" s="452"/>
      <c r="AS159" s="453"/>
      <c r="AT159" s="453"/>
      <c r="AU159" s="453"/>
      <c r="AV159" s="453"/>
      <c r="AW159" s="454"/>
      <c r="AX159" s="41"/>
      <c r="AY159" s="41"/>
      <c r="AZ159" s="41"/>
      <c r="BA159" s="41"/>
      <c r="BB159" s="41"/>
      <c r="BC159" s="41"/>
      <c r="BD159" s="177"/>
      <c r="BE159" s="179"/>
      <c r="BF159" s="179"/>
      <c r="BG159" s="179"/>
      <c r="BH159" s="179"/>
      <c r="BI159" s="179"/>
      <c r="BJ159" s="179"/>
      <c r="BK159" s="179"/>
      <c r="BL159" s="179"/>
      <c r="BM159" s="179"/>
      <c r="BN159" s="180"/>
      <c r="BQ159" s="458"/>
      <c r="BR159" s="460"/>
      <c r="BS159" s="460"/>
      <c r="BT159" s="460"/>
      <c r="BU159" s="460"/>
      <c r="BV159" s="460"/>
      <c r="BW159" s="460"/>
      <c r="BX159" s="460"/>
      <c r="BY159" s="460"/>
      <c r="BZ159" s="460"/>
      <c r="CA159" s="461"/>
    </row>
    <row r="160" spans="1:81" ht="12" customHeight="1" thickBot="1">
      <c r="A160" s="184"/>
      <c r="B160" s="185"/>
      <c r="C160" s="185"/>
      <c r="D160" s="185"/>
      <c r="E160" s="185"/>
      <c r="F160" s="186"/>
      <c r="G160" s="184"/>
      <c r="H160" s="185"/>
      <c r="I160" s="185"/>
      <c r="J160" s="185"/>
      <c r="K160" s="185"/>
      <c r="L160" s="186"/>
      <c r="M160" s="184"/>
      <c r="N160" s="185"/>
      <c r="O160" s="185"/>
      <c r="P160" s="185"/>
      <c r="Q160" s="185"/>
      <c r="R160" s="186"/>
      <c r="S160" s="184"/>
      <c r="T160" s="185"/>
      <c r="U160" s="185"/>
      <c r="V160" s="185"/>
      <c r="W160" s="185"/>
      <c r="X160" s="186"/>
      <c r="Y160" s="184"/>
      <c r="Z160" s="185"/>
      <c r="AA160" s="185"/>
      <c r="AB160" s="185"/>
      <c r="AC160" s="185"/>
      <c r="AD160" s="186"/>
      <c r="AE160" s="184"/>
      <c r="AF160" s="185"/>
      <c r="AG160" s="185"/>
      <c r="AH160" s="185"/>
      <c r="AI160" s="185"/>
      <c r="AJ160" s="186"/>
      <c r="AK160" s="184"/>
      <c r="AL160" s="185"/>
      <c r="AM160" s="185"/>
      <c r="AN160" s="185"/>
      <c r="AO160" s="185"/>
      <c r="AP160" s="186"/>
      <c r="AQ160" s="41"/>
      <c r="AR160" s="452"/>
      <c r="AS160" s="453"/>
      <c r="AT160" s="453"/>
      <c r="AU160" s="453"/>
      <c r="AV160" s="453"/>
      <c r="AW160" s="454"/>
      <c r="AX160" s="41"/>
      <c r="AY160" s="41"/>
      <c r="AZ160" s="41"/>
      <c r="BA160" s="41"/>
      <c r="BB160" s="41"/>
      <c r="BC160" s="41"/>
      <c r="BD160" s="177"/>
      <c r="BE160" s="179"/>
      <c r="BF160" s="179"/>
      <c r="BG160" s="179"/>
      <c r="BH160" s="179"/>
      <c r="BI160" s="179"/>
      <c r="BJ160" s="179"/>
      <c r="BK160" s="179"/>
      <c r="BL160" s="179"/>
      <c r="BM160" s="179"/>
      <c r="BN160" s="180"/>
      <c r="BQ160" s="458"/>
      <c r="BR160" s="460"/>
      <c r="BS160" s="460"/>
      <c r="BT160" s="460"/>
      <c r="BU160" s="460"/>
      <c r="BV160" s="460"/>
      <c r="BW160" s="460"/>
      <c r="BX160" s="460"/>
      <c r="BY160" s="460"/>
      <c r="BZ160" s="460"/>
      <c r="CA160" s="461"/>
    </row>
    <row r="161" spans="1:79" ht="12" thickBot="1">
      <c r="A161" s="184"/>
      <c r="B161" s="185"/>
      <c r="C161" s="185"/>
      <c r="D161" s="185"/>
      <c r="E161" s="185"/>
      <c r="F161" s="186"/>
      <c r="G161" s="184"/>
      <c r="H161" s="185"/>
      <c r="I161" s="185"/>
      <c r="J161" s="185"/>
      <c r="K161" s="185"/>
      <c r="L161" s="186"/>
      <c r="M161" s="184"/>
      <c r="N161" s="185"/>
      <c r="O161" s="185"/>
      <c r="P161" s="185"/>
      <c r="Q161" s="185"/>
      <c r="R161" s="186"/>
      <c r="S161" s="184"/>
      <c r="T161" s="185"/>
      <c r="U161" s="185"/>
      <c r="V161" s="185"/>
      <c r="W161" s="185"/>
      <c r="X161" s="186"/>
      <c r="Y161" s="184"/>
      <c r="Z161" s="185"/>
      <c r="AA161" s="185"/>
      <c r="AB161" s="185"/>
      <c r="AC161" s="185"/>
      <c r="AD161" s="186"/>
      <c r="AE161" s="184"/>
      <c r="AF161" s="185"/>
      <c r="AG161" s="185"/>
      <c r="AH161" s="185"/>
      <c r="AI161" s="185"/>
      <c r="AJ161" s="186"/>
      <c r="AK161" s="184"/>
      <c r="AL161" s="185"/>
      <c r="AM161" s="185"/>
      <c r="AN161" s="185"/>
      <c r="AO161" s="185"/>
      <c r="AP161" s="186"/>
      <c r="AQ161" s="41"/>
      <c r="AR161" s="452"/>
      <c r="AS161" s="453"/>
      <c r="AT161" s="453"/>
      <c r="AU161" s="453"/>
      <c r="AV161" s="453"/>
      <c r="AW161" s="454"/>
      <c r="AX161" s="41"/>
      <c r="AY161" s="41"/>
      <c r="AZ161" s="41"/>
      <c r="BA161" s="41"/>
      <c r="BB161" s="41"/>
      <c r="BC161" s="41"/>
      <c r="BD161" s="177"/>
      <c r="BE161" s="179"/>
      <c r="BF161" s="179"/>
      <c r="BG161" s="179"/>
      <c r="BH161" s="179"/>
      <c r="BI161" s="179"/>
      <c r="BJ161" s="179"/>
      <c r="BK161" s="179"/>
      <c r="BL161" s="179"/>
      <c r="BM161" s="179"/>
      <c r="BN161" s="180"/>
      <c r="BQ161" s="458"/>
      <c r="BR161" s="460"/>
      <c r="BS161" s="460"/>
      <c r="BT161" s="460"/>
      <c r="BU161" s="460"/>
      <c r="BV161" s="460"/>
      <c r="BW161" s="460"/>
      <c r="BX161" s="460"/>
      <c r="BY161" s="460"/>
      <c r="BZ161" s="460"/>
      <c r="CA161" s="461"/>
    </row>
    <row r="162" spans="1:79" ht="12" thickBot="1">
      <c r="A162" s="184"/>
      <c r="B162" s="185"/>
      <c r="C162" s="185"/>
      <c r="D162" s="185"/>
      <c r="E162" s="185"/>
      <c r="F162" s="186"/>
      <c r="G162" s="184"/>
      <c r="H162" s="185"/>
      <c r="I162" s="185"/>
      <c r="J162" s="185"/>
      <c r="K162" s="185"/>
      <c r="L162" s="186"/>
      <c r="M162" s="184"/>
      <c r="N162" s="185"/>
      <c r="O162" s="185"/>
      <c r="P162" s="185"/>
      <c r="Q162" s="185"/>
      <c r="R162" s="186"/>
      <c r="S162" s="184"/>
      <c r="T162" s="185"/>
      <c r="U162" s="185"/>
      <c r="V162" s="185"/>
      <c r="W162" s="185"/>
      <c r="X162" s="186"/>
      <c r="Y162" s="184"/>
      <c r="Z162" s="185"/>
      <c r="AA162" s="185"/>
      <c r="AB162" s="185"/>
      <c r="AC162" s="185"/>
      <c r="AD162" s="186"/>
      <c r="AE162" s="184"/>
      <c r="AF162" s="185"/>
      <c r="AG162" s="185"/>
      <c r="AH162" s="185"/>
      <c r="AI162" s="185"/>
      <c r="AJ162" s="186"/>
      <c r="AK162" s="184"/>
      <c r="AL162" s="185"/>
      <c r="AM162" s="185"/>
      <c r="AN162" s="185"/>
      <c r="AO162" s="185"/>
      <c r="AP162" s="186"/>
      <c r="AQ162" s="41"/>
      <c r="AR162" s="452"/>
      <c r="AS162" s="453"/>
      <c r="AT162" s="453"/>
      <c r="AU162" s="453"/>
      <c r="AV162" s="453"/>
      <c r="AW162" s="454"/>
      <c r="AX162" s="41"/>
      <c r="AY162" s="41"/>
      <c r="AZ162" s="41"/>
      <c r="BA162" s="41"/>
      <c r="BB162" s="41"/>
      <c r="BC162" s="41"/>
      <c r="BD162" s="177"/>
      <c r="BE162" s="179"/>
      <c r="BF162" s="179"/>
      <c r="BG162" s="179"/>
      <c r="BH162" s="179"/>
      <c r="BI162" s="179"/>
      <c r="BJ162" s="179"/>
      <c r="BK162" s="179"/>
      <c r="BL162" s="179"/>
      <c r="BM162" s="179"/>
      <c r="BN162" s="180"/>
      <c r="BQ162" s="458"/>
      <c r="BR162" s="460"/>
      <c r="BS162" s="460"/>
      <c r="BT162" s="460"/>
      <c r="BU162" s="460"/>
      <c r="BV162" s="460"/>
      <c r="BW162" s="460"/>
      <c r="BX162" s="460"/>
      <c r="BY162" s="460"/>
      <c r="BZ162" s="460"/>
      <c r="CA162" s="461"/>
    </row>
    <row r="163" spans="1:79" ht="12" thickBot="1">
      <c r="A163" s="184"/>
      <c r="B163" s="185"/>
      <c r="C163" s="185"/>
      <c r="D163" s="185"/>
      <c r="E163" s="185"/>
      <c r="F163" s="186"/>
      <c r="G163" s="184"/>
      <c r="H163" s="185"/>
      <c r="I163" s="185"/>
      <c r="J163" s="185"/>
      <c r="K163" s="185"/>
      <c r="L163" s="186"/>
      <c r="M163" s="184"/>
      <c r="N163" s="185"/>
      <c r="O163" s="185"/>
      <c r="P163" s="185"/>
      <c r="Q163" s="185"/>
      <c r="R163" s="186"/>
      <c r="S163" s="184"/>
      <c r="T163" s="185"/>
      <c r="U163" s="185"/>
      <c r="V163" s="185"/>
      <c r="W163" s="185"/>
      <c r="X163" s="186"/>
      <c r="Y163" s="184"/>
      <c r="Z163" s="185"/>
      <c r="AA163" s="185"/>
      <c r="AB163" s="185"/>
      <c r="AC163" s="185"/>
      <c r="AD163" s="186"/>
      <c r="AE163" s="184"/>
      <c r="AF163" s="185"/>
      <c r="AG163" s="185"/>
      <c r="AH163" s="185"/>
      <c r="AI163" s="185"/>
      <c r="AJ163" s="186"/>
      <c r="AK163" s="184"/>
      <c r="AL163" s="185"/>
      <c r="AM163" s="185"/>
      <c r="AN163" s="185"/>
      <c r="AO163" s="185"/>
      <c r="AP163" s="186"/>
      <c r="AQ163" s="41"/>
      <c r="AR163" s="452"/>
      <c r="AS163" s="453"/>
      <c r="AT163" s="453"/>
      <c r="AU163" s="453"/>
      <c r="AV163" s="453"/>
      <c r="AW163" s="454"/>
      <c r="AX163" s="41"/>
      <c r="AY163" s="41"/>
      <c r="AZ163" s="41"/>
      <c r="BA163" s="41"/>
      <c r="BB163" s="41"/>
      <c r="BC163" s="41"/>
      <c r="BD163" s="178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Q163" s="459"/>
      <c r="BR163" s="461"/>
      <c r="BS163" s="461"/>
      <c r="BT163" s="461"/>
      <c r="BU163" s="461"/>
      <c r="BV163" s="461"/>
      <c r="BW163" s="461"/>
      <c r="BX163" s="461"/>
      <c r="BY163" s="461"/>
      <c r="BZ163" s="461"/>
      <c r="CA163" s="461"/>
    </row>
    <row r="164" spans="1:79">
      <c r="A164" s="184"/>
      <c r="B164" s="185"/>
      <c r="C164" s="185"/>
      <c r="D164" s="185"/>
      <c r="E164" s="185"/>
      <c r="F164" s="186"/>
      <c r="G164" s="184"/>
      <c r="H164" s="185"/>
      <c r="I164" s="185"/>
      <c r="J164" s="185"/>
      <c r="K164" s="185"/>
      <c r="L164" s="186"/>
      <c r="M164" s="184"/>
      <c r="N164" s="185"/>
      <c r="O164" s="185"/>
      <c r="P164" s="185"/>
      <c r="Q164" s="185"/>
      <c r="R164" s="186"/>
      <c r="S164" s="184"/>
      <c r="T164" s="185"/>
      <c r="U164" s="185"/>
      <c r="V164" s="185"/>
      <c r="W164" s="185"/>
      <c r="X164" s="186"/>
      <c r="Y164" s="184"/>
      <c r="Z164" s="185"/>
      <c r="AA164" s="185"/>
      <c r="AB164" s="185"/>
      <c r="AC164" s="185"/>
      <c r="AD164" s="186"/>
      <c r="AE164" s="184"/>
      <c r="AF164" s="185"/>
      <c r="AG164" s="185"/>
      <c r="AH164" s="185"/>
      <c r="AI164" s="185"/>
      <c r="AJ164" s="186"/>
      <c r="AK164" s="184"/>
      <c r="AL164" s="185"/>
      <c r="AM164" s="185"/>
      <c r="AN164" s="185"/>
      <c r="AO164" s="185"/>
      <c r="AP164" s="186"/>
      <c r="AQ164" s="41"/>
      <c r="AR164" s="452"/>
      <c r="AS164" s="453"/>
      <c r="AT164" s="453"/>
      <c r="AU164" s="453"/>
      <c r="AV164" s="453"/>
      <c r="AW164" s="454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</row>
    <row r="165" spans="1:79">
      <c r="A165" s="184"/>
      <c r="B165" s="185"/>
      <c r="C165" s="185"/>
      <c r="D165" s="185"/>
      <c r="E165" s="185"/>
      <c r="F165" s="186"/>
      <c r="G165" s="184"/>
      <c r="H165" s="185"/>
      <c r="I165" s="185"/>
      <c r="J165" s="185"/>
      <c r="K165" s="185"/>
      <c r="L165" s="186"/>
      <c r="M165" s="184"/>
      <c r="N165" s="185"/>
      <c r="O165" s="185"/>
      <c r="P165" s="185"/>
      <c r="Q165" s="185"/>
      <c r="R165" s="186"/>
      <c r="S165" s="184"/>
      <c r="T165" s="185"/>
      <c r="U165" s="185"/>
      <c r="V165" s="185"/>
      <c r="W165" s="185"/>
      <c r="X165" s="186"/>
      <c r="Y165" s="184"/>
      <c r="Z165" s="185"/>
      <c r="AA165" s="185"/>
      <c r="AB165" s="185"/>
      <c r="AC165" s="185"/>
      <c r="AD165" s="186"/>
      <c r="AE165" s="184"/>
      <c r="AF165" s="185"/>
      <c r="AG165" s="185"/>
      <c r="AH165" s="185"/>
      <c r="AI165" s="185"/>
      <c r="AJ165" s="186"/>
      <c r="AK165" s="184"/>
      <c r="AL165" s="185"/>
      <c r="AM165" s="185"/>
      <c r="AN165" s="185"/>
      <c r="AO165" s="185"/>
      <c r="AP165" s="186"/>
      <c r="AQ165" s="41"/>
      <c r="AR165" s="452"/>
      <c r="AS165" s="453"/>
      <c r="AT165" s="453"/>
      <c r="AU165" s="453"/>
      <c r="AV165" s="453"/>
      <c r="AW165" s="454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</row>
    <row r="166" spans="1:79">
      <c r="A166" s="184"/>
      <c r="B166" s="185"/>
      <c r="C166" s="185"/>
      <c r="D166" s="185"/>
      <c r="E166" s="185"/>
      <c r="F166" s="186"/>
      <c r="G166" s="184"/>
      <c r="H166" s="185"/>
      <c r="I166" s="185"/>
      <c r="J166" s="185"/>
      <c r="K166" s="185"/>
      <c r="L166" s="186"/>
      <c r="M166" s="184"/>
      <c r="N166" s="185"/>
      <c r="O166" s="185"/>
      <c r="P166" s="185"/>
      <c r="Q166" s="185"/>
      <c r="R166" s="186"/>
      <c r="S166" s="184"/>
      <c r="T166" s="185"/>
      <c r="U166" s="185"/>
      <c r="V166" s="185"/>
      <c r="W166" s="185"/>
      <c r="X166" s="186"/>
      <c r="Y166" s="184"/>
      <c r="Z166" s="185"/>
      <c r="AA166" s="185"/>
      <c r="AB166" s="185"/>
      <c r="AC166" s="185"/>
      <c r="AD166" s="186"/>
      <c r="AE166" s="184"/>
      <c r="AF166" s="185"/>
      <c r="AG166" s="185"/>
      <c r="AH166" s="185"/>
      <c r="AI166" s="185"/>
      <c r="AJ166" s="186"/>
      <c r="AK166" s="184"/>
      <c r="AL166" s="185"/>
      <c r="AM166" s="185"/>
      <c r="AN166" s="185"/>
      <c r="AO166" s="185"/>
      <c r="AP166" s="186"/>
      <c r="AQ166" s="41"/>
      <c r="AR166" s="452"/>
      <c r="AS166" s="453"/>
      <c r="AT166" s="453"/>
      <c r="AU166" s="453"/>
      <c r="AV166" s="453"/>
      <c r="AW166" s="454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</row>
    <row r="167" spans="1:79">
      <c r="A167" s="184"/>
      <c r="B167" s="185"/>
      <c r="C167" s="185"/>
      <c r="D167" s="185"/>
      <c r="E167" s="185"/>
      <c r="F167" s="186"/>
      <c r="G167" s="184"/>
      <c r="H167" s="185"/>
      <c r="I167" s="185"/>
      <c r="J167" s="185"/>
      <c r="K167" s="185"/>
      <c r="L167" s="186"/>
      <c r="M167" s="184"/>
      <c r="N167" s="185"/>
      <c r="O167" s="185"/>
      <c r="P167" s="185"/>
      <c r="Q167" s="185"/>
      <c r="R167" s="186"/>
      <c r="S167" s="184"/>
      <c r="T167" s="185"/>
      <c r="U167" s="185"/>
      <c r="V167" s="185"/>
      <c r="W167" s="185"/>
      <c r="X167" s="186"/>
      <c r="Y167" s="184"/>
      <c r="Z167" s="185"/>
      <c r="AA167" s="185"/>
      <c r="AB167" s="185"/>
      <c r="AC167" s="185"/>
      <c r="AD167" s="186"/>
      <c r="AE167" s="184"/>
      <c r="AF167" s="185"/>
      <c r="AG167" s="185"/>
      <c r="AH167" s="185"/>
      <c r="AI167" s="185"/>
      <c r="AJ167" s="186"/>
      <c r="AK167" s="184"/>
      <c r="AL167" s="185"/>
      <c r="AM167" s="185"/>
      <c r="AN167" s="185"/>
      <c r="AO167" s="185"/>
      <c r="AP167" s="186"/>
      <c r="AQ167" s="41"/>
      <c r="AR167" s="452"/>
      <c r="AS167" s="453"/>
      <c r="AT167" s="453"/>
      <c r="AU167" s="453"/>
      <c r="AV167" s="453"/>
      <c r="AW167" s="454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</row>
    <row r="168" spans="1:79" ht="12" thickBot="1">
      <c r="A168" s="187"/>
      <c r="B168" s="188"/>
      <c r="C168" s="188"/>
      <c r="D168" s="188"/>
      <c r="E168" s="188"/>
      <c r="F168" s="189"/>
      <c r="G168" s="187"/>
      <c r="H168" s="188"/>
      <c r="I168" s="188"/>
      <c r="J168" s="188"/>
      <c r="K168" s="188"/>
      <c r="L168" s="189"/>
      <c r="M168" s="187"/>
      <c r="N168" s="188"/>
      <c r="O168" s="188"/>
      <c r="P168" s="188"/>
      <c r="Q168" s="188"/>
      <c r="R168" s="189"/>
      <c r="S168" s="187"/>
      <c r="T168" s="188"/>
      <c r="U168" s="188"/>
      <c r="V168" s="188"/>
      <c r="W168" s="188"/>
      <c r="X168" s="189"/>
      <c r="Y168" s="187"/>
      <c r="Z168" s="188"/>
      <c r="AA168" s="188"/>
      <c r="AB168" s="188"/>
      <c r="AC168" s="188"/>
      <c r="AD168" s="189"/>
      <c r="AE168" s="187"/>
      <c r="AF168" s="188"/>
      <c r="AG168" s="188"/>
      <c r="AH168" s="188"/>
      <c r="AI168" s="188"/>
      <c r="AJ168" s="189"/>
      <c r="AK168" s="187"/>
      <c r="AL168" s="188"/>
      <c r="AM168" s="188"/>
      <c r="AN168" s="188"/>
      <c r="AO168" s="188"/>
      <c r="AP168" s="189"/>
      <c r="AR168" s="455"/>
      <c r="AS168" s="456"/>
      <c r="AT168" s="456"/>
      <c r="AU168" s="456"/>
      <c r="AV168" s="456"/>
      <c r="AW168" s="457"/>
    </row>
  </sheetData>
  <mergeCells count="126">
    <mergeCell ref="BT100:BX106"/>
    <mergeCell ref="BR109:BX113"/>
    <mergeCell ref="AA8:AE12"/>
    <mergeCell ref="AF8:AJ12"/>
    <mergeCell ref="AK8:AO12"/>
    <mergeCell ref="AP8:AT12"/>
    <mergeCell ref="AU8:AY12"/>
    <mergeCell ref="AG15:AL22"/>
    <mergeCell ref="AM15:AR22"/>
    <mergeCell ref="AS15:AX22"/>
    <mergeCell ref="BB3:BP7"/>
    <mergeCell ref="AY15:BD22"/>
    <mergeCell ref="A17:H22"/>
    <mergeCell ref="I17:P22"/>
    <mergeCell ref="Q17:X22"/>
    <mergeCell ref="Y17:AF22"/>
    <mergeCell ref="AK3:AO7"/>
    <mergeCell ref="AP3:AT7"/>
    <mergeCell ref="AU3:AY7"/>
    <mergeCell ref="A23:O34"/>
    <mergeCell ref="P23:AD34"/>
    <mergeCell ref="AE23:AS34"/>
    <mergeCell ref="AT23:BH34"/>
    <mergeCell ref="P8:T12"/>
    <mergeCell ref="U8:Y12"/>
    <mergeCell ref="A3:E7"/>
    <mergeCell ref="F3:J7"/>
    <mergeCell ref="K3:O7"/>
    <mergeCell ref="P3:T7"/>
    <mergeCell ref="U3:Y7"/>
    <mergeCell ref="AA3:AE7"/>
    <mergeCell ref="AF3:AJ7"/>
    <mergeCell ref="A8:E12"/>
    <mergeCell ref="F8:J12"/>
    <mergeCell ref="K8:O12"/>
    <mergeCell ref="AK47:AV61"/>
    <mergeCell ref="AW47:BH61"/>
    <mergeCell ref="AT35:BH46"/>
    <mergeCell ref="A62:L76"/>
    <mergeCell ref="M62:X76"/>
    <mergeCell ref="BI67:BT76"/>
    <mergeCell ref="AW67:BH76"/>
    <mergeCell ref="AM65:AV76"/>
    <mergeCell ref="A35:O46"/>
    <mergeCell ref="BK31:BN34"/>
    <mergeCell ref="BK36:BO39"/>
    <mergeCell ref="BP36:BS39"/>
    <mergeCell ref="BK40:BN44"/>
    <mergeCell ref="BI47:BT61"/>
    <mergeCell ref="BI87:BR98"/>
    <mergeCell ref="A99:M108"/>
    <mergeCell ref="N99:Z108"/>
    <mergeCell ref="AA99:AM108"/>
    <mergeCell ref="AN99:AZ108"/>
    <mergeCell ref="BA99:BM108"/>
    <mergeCell ref="A87:J98"/>
    <mergeCell ref="K87:T98"/>
    <mergeCell ref="U87:AD98"/>
    <mergeCell ref="AE87:AN98"/>
    <mergeCell ref="AO87:AX98"/>
    <mergeCell ref="AY87:BH98"/>
    <mergeCell ref="AW77:BH86"/>
    <mergeCell ref="BI77:BT86"/>
    <mergeCell ref="P35:AD46"/>
    <mergeCell ref="AE35:AS46"/>
    <mergeCell ref="A47:L61"/>
    <mergeCell ref="M47:X61"/>
    <mergeCell ref="Y47:AJ61"/>
    <mergeCell ref="W152:AG157"/>
    <mergeCell ref="AH152:AR157"/>
    <mergeCell ref="AS152:BC157"/>
    <mergeCell ref="U132:AD141"/>
    <mergeCell ref="AE132:AN141"/>
    <mergeCell ref="AO132:AX141"/>
    <mergeCell ref="U142:AD151"/>
    <mergeCell ref="U119:AD131"/>
    <mergeCell ref="AE119:AN131"/>
    <mergeCell ref="AO119:AX131"/>
    <mergeCell ref="A119:J131"/>
    <mergeCell ref="K119:T131"/>
    <mergeCell ref="A109:M118"/>
    <mergeCell ref="N109:Z118"/>
    <mergeCell ref="A77:L86"/>
    <mergeCell ref="M77:X86"/>
    <mergeCell ref="Y77:AJ86"/>
    <mergeCell ref="AK77:AV86"/>
    <mergeCell ref="A158:F168"/>
    <mergeCell ref="G158:L168"/>
    <mergeCell ref="M158:R168"/>
    <mergeCell ref="S158:X168"/>
    <mergeCell ref="Y158:AD168"/>
    <mergeCell ref="A152:K157"/>
    <mergeCell ref="L152:V157"/>
    <mergeCell ref="A132:J141"/>
    <mergeCell ref="K132:T141"/>
    <mergeCell ref="A142:J151"/>
    <mergeCell ref="K142:T151"/>
    <mergeCell ref="AB109:AH118"/>
    <mergeCell ref="AK109:AQ118"/>
    <mergeCell ref="AE158:AJ168"/>
    <mergeCell ref="AK158:AP168"/>
    <mergeCell ref="AE142:AN151"/>
    <mergeCell ref="BP41:BT45"/>
    <mergeCell ref="BF18:BK21"/>
    <mergeCell ref="BM18:BR21"/>
    <mergeCell ref="BG10:BJ15"/>
    <mergeCell ref="BM10:BP15"/>
    <mergeCell ref="BT132:BY141"/>
    <mergeCell ref="BT143:CC148"/>
    <mergeCell ref="AR158:AW168"/>
    <mergeCell ref="BQ158:CA163"/>
    <mergeCell ref="AS110:BB116"/>
    <mergeCell ref="BD110:BM116"/>
    <mergeCell ref="AY119:BH131"/>
    <mergeCell ref="BI119:BR131"/>
    <mergeCell ref="AY132:BH141"/>
    <mergeCell ref="AY142:BH151"/>
    <mergeCell ref="BI132:BR141"/>
    <mergeCell ref="BI142:BR151"/>
    <mergeCell ref="BD152:BN157"/>
    <mergeCell ref="BD158:BN163"/>
    <mergeCell ref="AO142:AX151"/>
    <mergeCell ref="BK23:BN26"/>
    <mergeCell ref="BO23:BR26"/>
    <mergeCell ref="BK27:BN30"/>
    <mergeCell ref="BO27:BR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A162"/>
  <sheetViews>
    <sheetView zoomScale="80" zoomScaleNormal="80" workbookViewId="0">
      <selection activeCell="BC24" sqref="BC24:BI28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40" customFormat="1" ht="11.25" customHeight="1">
      <c r="A3" s="101" t="s">
        <v>4</v>
      </c>
      <c r="B3" s="106"/>
      <c r="C3" s="106"/>
      <c r="D3" s="106"/>
      <c r="E3" s="107"/>
      <c r="F3" s="101" t="s">
        <v>5</v>
      </c>
      <c r="G3" s="106"/>
      <c r="H3" s="106"/>
      <c r="I3" s="106"/>
      <c r="J3" s="107"/>
      <c r="K3" s="101" t="s">
        <v>6</v>
      </c>
      <c r="L3" s="106"/>
      <c r="M3" s="106"/>
      <c r="N3" s="106"/>
      <c r="O3" s="107"/>
      <c r="P3" s="101" t="s">
        <v>7</v>
      </c>
      <c r="Q3" s="106"/>
      <c r="R3" s="106"/>
      <c r="S3" s="106"/>
      <c r="T3" s="107"/>
      <c r="U3" s="101" t="s">
        <v>8</v>
      </c>
      <c r="V3" s="106"/>
      <c r="W3" s="106"/>
      <c r="X3" s="106"/>
      <c r="Y3" s="107"/>
      <c r="Z3" s="41"/>
      <c r="AA3" s="328" t="s">
        <v>20</v>
      </c>
      <c r="AB3" s="329"/>
      <c r="AC3" s="329"/>
      <c r="AD3" s="329"/>
      <c r="AE3" s="330"/>
      <c r="AF3" s="328" t="s">
        <v>22</v>
      </c>
      <c r="AG3" s="329"/>
      <c r="AH3" s="329"/>
      <c r="AI3" s="329"/>
      <c r="AJ3" s="330"/>
      <c r="AK3" s="328" t="s">
        <v>24</v>
      </c>
      <c r="AL3" s="329"/>
      <c r="AM3" s="329"/>
      <c r="AN3" s="329"/>
      <c r="AO3" s="330"/>
      <c r="AP3" s="328" t="s">
        <v>26</v>
      </c>
      <c r="AQ3" s="329"/>
      <c r="AR3" s="329"/>
      <c r="AS3" s="329"/>
      <c r="AT3" s="330"/>
      <c r="AU3" s="328" t="s">
        <v>27</v>
      </c>
      <c r="AV3" s="329"/>
      <c r="AW3" s="329"/>
      <c r="AX3" s="329"/>
      <c r="AY3" s="330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s="40" customFormat="1">
      <c r="A4" s="108"/>
      <c r="B4" s="104"/>
      <c r="C4" s="104"/>
      <c r="D4" s="104"/>
      <c r="E4" s="109"/>
      <c r="F4" s="108"/>
      <c r="G4" s="104"/>
      <c r="H4" s="104"/>
      <c r="I4" s="104"/>
      <c r="J4" s="109"/>
      <c r="K4" s="108"/>
      <c r="L4" s="104"/>
      <c r="M4" s="104"/>
      <c r="N4" s="104"/>
      <c r="O4" s="109"/>
      <c r="P4" s="108"/>
      <c r="Q4" s="104"/>
      <c r="R4" s="104"/>
      <c r="S4" s="104"/>
      <c r="T4" s="109"/>
      <c r="U4" s="108"/>
      <c r="V4" s="104"/>
      <c r="W4" s="104"/>
      <c r="X4" s="104"/>
      <c r="Y4" s="109"/>
      <c r="Z4" s="41"/>
      <c r="AA4" s="331"/>
      <c r="AB4" s="332"/>
      <c r="AC4" s="332"/>
      <c r="AD4" s="332"/>
      <c r="AE4" s="333"/>
      <c r="AF4" s="331"/>
      <c r="AG4" s="332"/>
      <c r="AH4" s="332"/>
      <c r="AI4" s="332"/>
      <c r="AJ4" s="333"/>
      <c r="AK4" s="331"/>
      <c r="AL4" s="332"/>
      <c r="AM4" s="332"/>
      <c r="AN4" s="332"/>
      <c r="AO4" s="333"/>
      <c r="AP4" s="331"/>
      <c r="AQ4" s="332"/>
      <c r="AR4" s="332"/>
      <c r="AS4" s="332"/>
      <c r="AT4" s="333"/>
      <c r="AU4" s="331"/>
      <c r="AV4" s="332"/>
      <c r="AW4" s="332"/>
      <c r="AX4" s="332"/>
      <c r="AY4" s="333"/>
      <c r="AZ4" s="42"/>
      <c r="BA4" s="42"/>
      <c r="BB4" s="42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 s="40" customFormat="1">
      <c r="A5" s="108"/>
      <c r="B5" s="104"/>
      <c r="C5" s="104"/>
      <c r="D5" s="104"/>
      <c r="E5" s="109"/>
      <c r="F5" s="108"/>
      <c r="G5" s="104"/>
      <c r="H5" s="104"/>
      <c r="I5" s="104"/>
      <c r="J5" s="109"/>
      <c r="K5" s="108"/>
      <c r="L5" s="104"/>
      <c r="M5" s="104"/>
      <c r="N5" s="104"/>
      <c r="O5" s="109"/>
      <c r="P5" s="108"/>
      <c r="Q5" s="104"/>
      <c r="R5" s="104"/>
      <c r="S5" s="104"/>
      <c r="T5" s="109"/>
      <c r="U5" s="108"/>
      <c r="V5" s="104"/>
      <c r="W5" s="104"/>
      <c r="X5" s="104"/>
      <c r="Y5" s="109"/>
      <c r="Z5" s="41"/>
      <c r="AA5" s="331"/>
      <c r="AB5" s="332"/>
      <c r="AC5" s="332"/>
      <c r="AD5" s="332"/>
      <c r="AE5" s="333"/>
      <c r="AF5" s="331"/>
      <c r="AG5" s="332"/>
      <c r="AH5" s="332"/>
      <c r="AI5" s="332"/>
      <c r="AJ5" s="333"/>
      <c r="AK5" s="331"/>
      <c r="AL5" s="332"/>
      <c r="AM5" s="332"/>
      <c r="AN5" s="332"/>
      <c r="AO5" s="333"/>
      <c r="AP5" s="331"/>
      <c r="AQ5" s="332"/>
      <c r="AR5" s="332"/>
      <c r="AS5" s="332"/>
      <c r="AT5" s="333"/>
      <c r="AU5" s="331"/>
      <c r="AV5" s="332"/>
      <c r="AW5" s="332"/>
      <c r="AX5" s="332"/>
      <c r="AY5" s="333"/>
      <c r="AZ5" s="42"/>
      <c r="BA5" s="42"/>
      <c r="BB5" s="42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 s="40" customFormat="1" ht="11.25" customHeight="1">
      <c r="A6" s="108"/>
      <c r="B6" s="104"/>
      <c r="C6" s="104"/>
      <c r="D6" s="104"/>
      <c r="E6" s="109"/>
      <c r="F6" s="108"/>
      <c r="G6" s="104"/>
      <c r="H6" s="104"/>
      <c r="I6" s="104"/>
      <c r="J6" s="109"/>
      <c r="K6" s="108"/>
      <c r="L6" s="104"/>
      <c r="M6" s="104"/>
      <c r="N6" s="104"/>
      <c r="O6" s="109"/>
      <c r="P6" s="108"/>
      <c r="Q6" s="104"/>
      <c r="R6" s="104"/>
      <c r="S6" s="104"/>
      <c r="T6" s="109"/>
      <c r="U6" s="108"/>
      <c r="V6" s="104"/>
      <c r="W6" s="104"/>
      <c r="X6" s="104"/>
      <c r="Y6" s="109"/>
      <c r="Z6" s="41"/>
      <c r="AA6" s="331"/>
      <c r="AB6" s="332"/>
      <c r="AC6" s="332"/>
      <c r="AD6" s="332"/>
      <c r="AE6" s="333"/>
      <c r="AF6" s="331"/>
      <c r="AG6" s="332"/>
      <c r="AH6" s="332"/>
      <c r="AI6" s="332"/>
      <c r="AJ6" s="333"/>
      <c r="AK6" s="331"/>
      <c r="AL6" s="332"/>
      <c r="AM6" s="332"/>
      <c r="AN6" s="332"/>
      <c r="AO6" s="333"/>
      <c r="AP6" s="331"/>
      <c r="AQ6" s="332"/>
      <c r="AR6" s="332"/>
      <c r="AS6" s="332"/>
      <c r="AT6" s="333"/>
      <c r="AU6" s="331"/>
      <c r="AV6" s="332"/>
      <c r="AW6" s="332"/>
      <c r="AX6" s="332"/>
      <c r="AY6" s="333"/>
      <c r="AZ6" s="42"/>
      <c r="BA6" s="42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s="40" customFormat="1" ht="12" thickBot="1">
      <c r="A7" s="110"/>
      <c r="B7" s="111"/>
      <c r="C7" s="111"/>
      <c r="D7" s="111"/>
      <c r="E7" s="105"/>
      <c r="F7" s="110"/>
      <c r="G7" s="111"/>
      <c r="H7" s="111"/>
      <c r="I7" s="111"/>
      <c r="J7" s="105"/>
      <c r="K7" s="110"/>
      <c r="L7" s="111"/>
      <c r="M7" s="111"/>
      <c r="N7" s="111"/>
      <c r="O7" s="105"/>
      <c r="P7" s="110"/>
      <c r="Q7" s="111"/>
      <c r="R7" s="111"/>
      <c r="S7" s="111"/>
      <c r="T7" s="105"/>
      <c r="U7" s="110"/>
      <c r="V7" s="111"/>
      <c r="W7" s="111"/>
      <c r="X7" s="111"/>
      <c r="Y7" s="105"/>
      <c r="Z7" s="41"/>
      <c r="AA7" s="334"/>
      <c r="AB7" s="335"/>
      <c r="AC7" s="335"/>
      <c r="AD7" s="335"/>
      <c r="AE7" s="336"/>
      <c r="AF7" s="334"/>
      <c r="AG7" s="335"/>
      <c r="AH7" s="335"/>
      <c r="AI7" s="335"/>
      <c r="AJ7" s="336"/>
      <c r="AK7" s="334"/>
      <c r="AL7" s="335"/>
      <c r="AM7" s="335"/>
      <c r="AN7" s="335"/>
      <c r="AO7" s="336"/>
      <c r="AP7" s="334"/>
      <c r="AQ7" s="335"/>
      <c r="AR7" s="335"/>
      <c r="AS7" s="335"/>
      <c r="AT7" s="336"/>
      <c r="AU7" s="334"/>
      <c r="AV7" s="335"/>
      <c r="AW7" s="335"/>
      <c r="AX7" s="335"/>
      <c r="AY7" s="336"/>
      <c r="AZ7" s="42"/>
      <c r="BA7" s="42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s="40" customFormat="1" ht="11.25" customHeight="1">
      <c r="A8" s="254" t="s">
        <v>9</v>
      </c>
      <c r="B8" s="255"/>
      <c r="C8" s="255"/>
      <c r="D8" s="255"/>
      <c r="E8" s="256"/>
      <c r="F8" s="254" t="s">
        <v>11</v>
      </c>
      <c r="G8" s="255"/>
      <c r="H8" s="255"/>
      <c r="I8" s="255"/>
      <c r="J8" s="256"/>
      <c r="K8" s="254" t="s">
        <v>14</v>
      </c>
      <c r="L8" s="255"/>
      <c r="M8" s="255"/>
      <c r="N8" s="255"/>
      <c r="O8" s="256"/>
      <c r="P8" s="254" t="s">
        <v>16</v>
      </c>
      <c r="Q8" s="255"/>
      <c r="R8" s="255"/>
      <c r="S8" s="255"/>
      <c r="T8" s="256"/>
      <c r="U8" s="254" t="s">
        <v>18</v>
      </c>
      <c r="V8" s="255"/>
      <c r="W8" s="255"/>
      <c r="X8" s="255"/>
      <c r="Y8" s="256"/>
      <c r="Z8" s="42"/>
      <c r="AA8" s="341" t="s">
        <v>64</v>
      </c>
      <c r="AB8" s="342"/>
      <c r="AC8" s="342"/>
      <c r="AD8" s="342"/>
      <c r="AE8" s="343"/>
      <c r="AF8" s="341" t="s">
        <v>65</v>
      </c>
      <c r="AG8" s="342"/>
      <c r="AH8" s="342"/>
      <c r="AI8" s="342"/>
      <c r="AJ8" s="343"/>
      <c r="AK8" s="341" t="s">
        <v>66</v>
      </c>
      <c r="AL8" s="342"/>
      <c r="AM8" s="342"/>
      <c r="AN8" s="342"/>
      <c r="AO8" s="343"/>
      <c r="AP8" s="341" t="s">
        <v>67</v>
      </c>
      <c r="AQ8" s="342"/>
      <c r="AR8" s="342"/>
      <c r="AS8" s="342"/>
      <c r="AT8" s="343"/>
      <c r="AU8" s="341" t="s">
        <v>68</v>
      </c>
      <c r="AV8" s="342"/>
      <c r="AW8" s="342"/>
      <c r="AX8" s="342"/>
      <c r="AY8" s="343"/>
      <c r="AZ8" s="42"/>
      <c r="BA8" s="42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40" customFormat="1">
      <c r="A9" s="257"/>
      <c r="B9" s="258"/>
      <c r="C9" s="258"/>
      <c r="D9" s="258"/>
      <c r="E9" s="259"/>
      <c r="F9" s="257"/>
      <c r="G9" s="258"/>
      <c r="H9" s="258"/>
      <c r="I9" s="258"/>
      <c r="J9" s="259"/>
      <c r="K9" s="257"/>
      <c r="L9" s="258"/>
      <c r="M9" s="258"/>
      <c r="N9" s="258"/>
      <c r="O9" s="259"/>
      <c r="P9" s="257"/>
      <c r="Q9" s="258"/>
      <c r="R9" s="258"/>
      <c r="S9" s="258"/>
      <c r="T9" s="259"/>
      <c r="U9" s="257"/>
      <c r="V9" s="258"/>
      <c r="W9" s="258"/>
      <c r="X9" s="258"/>
      <c r="Y9" s="259"/>
      <c r="Z9" s="42"/>
      <c r="AA9" s="344"/>
      <c r="AB9" s="345"/>
      <c r="AC9" s="345"/>
      <c r="AD9" s="345"/>
      <c r="AE9" s="346"/>
      <c r="AF9" s="344"/>
      <c r="AG9" s="345"/>
      <c r="AH9" s="345"/>
      <c r="AI9" s="345"/>
      <c r="AJ9" s="346"/>
      <c r="AK9" s="344"/>
      <c r="AL9" s="345"/>
      <c r="AM9" s="345"/>
      <c r="AN9" s="345"/>
      <c r="AO9" s="346"/>
      <c r="AP9" s="344"/>
      <c r="AQ9" s="345"/>
      <c r="AR9" s="345"/>
      <c r="AS9" s="345"/>
      <c r="AT9" s="346"/>
      <c r="AU9" s="344"/>
      <c r="AV9" s="345"/>
      <c r="AW9" s="345"/>
      <c r="AX9" s="345"/>
      <c r="AY9" s="346"/>
      <c r="AZ9" s="42"/>
      <c r="BA9" s="42"/>
      <c r="BH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s="40" customFormat="1">
      <c r="A10" s="257"/>
      <c r="B10" s="258"/>
      <c r="C10" s="258"/>
      <c r="D10" s="258"/>
      <c r="E10" s="259"/>
      <c r="F10" s="257"/>
      <c r="G10" s="258"/>
      <c r="H10" s="258"/>
      <c r="I10" s="258"/>
      <c r="J10" s="259"/>
      <c r="K10" s="257"/>
      <c r="L10" s="258"/>
      <c r="M10" s="258"/>
      <c r="N10" s="258"/>
      <c r="O10" s="259"/>
      <c r="P10" s="257"/>
      <c r="Q10" s="258"/>
      <c r="R10" s="258"/>
      <c r="S10" s="258"/>
      <c r="T10" s="259"/>
      <c r="U10" s="257"/>
      <c r="V10" s="258"/>
      <c r="W10" s="258"/>
      <c r="X10" s="258"/>
      <c r="Y10" s="259"/>
      <c r="Z10" s="42"/>
      <c r="AA10" s="344"/>
      <c r="AB10" s="345"/>
      <c r="AC10" s="345"/>
      <c r="AD10" s="345"/>
      <c r="AE10" s="346"/>
      <c r="AF10" s="344"/>
      <c r="AG10" s="345"/>
      <c r="AH10" s="345"/>
      <c r="AI10" s="345"/>
      <c r="AJ10" s="346"/>
      <c r="AK10" s="344"/>
      <c r="AL10" s="345"/>
      <c r="AM10" s="345"/>
      <c r="AN10" s="345"/>
      <c r="AO10" s="346"/>
      <c r="AP10" s="344"/>
      <c r="AQ10" s="345"/>
      <c r="AR10" s="345"/>
      <c r="AS10" s="345"/>
      <c r="AT10" s="346"/>
      <c r="AU10" s="344"/>
      <c r="AV10" s="345"/>
      <c r="AW10" s="345"/>
      <c r="AX10" s="345"/>
      <c r="AY10" s="346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s="40" customFormat="1" ht="12" thickBot="1">
      <c r="A11" s="257"/>
      <c r="B11" s="258"/>
      <c r="C11" s="258"/>
      <c r="D11" s="258"/>
      <c r="E11" s="259"/>
      <c r="F11" s="257"/>
      <c r="G11" s="258"/>
      <c r="H11" s="258"/>
      <c r="I11" s="258"/>
      <c r="J11" s="259"/>
      <c r="K11" s="257"/>
      <c r="L11" s="258"/>
      <c r="M11" s="258"/>
      <c r="N11" s="258"/>
      <c r="O11" s="259"/>
      <c r="P11" s="257"/>
      <c r="Q11" s="258"/>
      <c r="R11" s="258"/>
      <c r="S11" s="258"/>
      <c r="T11" s="259"/>
      <c r="U11" s="257"/>
      <c r="V11" s="258"/>
      <c r="W11" s="258"/>
      <c r="X11" s="258"/>
      <c r="Y11" s="259"/>
      <c r="Z11" s="42"/>
      <c r="AA11" s="344"/>
      <c r="AB11" s="345"/>
      <c r="AC11" s="345"/>
      <c r="AD11" s="345"/>
      <c r="AE11" s="346"/>
      <c r="AF11" s="344"/>
      <c r="AG11" s="345"/>
      <c r="AH11" s="345"/>
      <c r="AI11" s="345"/>
      <c r="AJ11" s="346"/>
      <c r="AK11" s="344"/>
      <c r="AL11" s="345"/>
      <c r="AM11" s="345"/>
      <c r="AN11" s="345"/>
      <c r="AO11" s="346"/>
      <c r="AP11" s="344"/>
      <c r="AQ11" s="345"/>
      <c r="AR11" s="345"/>
      <c r="AS11" s="345"/>
      <c r="AT11" s="346"/>
      <c r="AU11" s="344"/>
      <c r="AV11" s="345"/>
      <c r="AW11" s="345"/>
      <c r="AX11" s="345"/>
      <c r="AY11" s="346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3"/>
      <c r="BP11" s="3"/>
      <c r="BQ11" s="4"/>
      <c r="BR11" s="2"/>
      <c r="BS11" s="5"/>
      <c r="BT11" s="5"/>
      <c r="BU11" s="6"/>
      <c r="BV11" s="6"/>
      <c r="BW11" s="6"/>
      <c r="BX11" s="6"/>
      <c r="BY11" s="6"/>
      <c r="BZ11" s="6"/>
      <c r="CA11" s="6"/>
    </row>
    <row r="12" spans="1:79" s="40" customFormat="1" ht="12" thickBot="1">
      <c r="A12" s="260"/>
      <c r="B12" s="261"/>
      <c r="C12" s="261"/>
      <c r="D12" s="261"/>
      <c r="E12" s="262"/>
      <c r="F12" s="260"/>
      <c r="G12" s="261"/>
      <c r="H12" s="261"/>
      <c r="I12" s="261"/>
      <c r="J12" s="262"/>
      <c r="K12" s="260"/>
      <c r="L12" s="261"/>
      <c r="M12" s="261"/>
      <c r="N12" s="261"/>
      <c r="O12" s="262"/>
      <c r="P12" s="260"/>
      <c r="Q12" s="261"/>
      <c r="R12" s="261"/>
      <c r="S12" s="261"/>
      <c r="T12" s="262"/>
      <c r="U12" s="260"/>
      <c r="V12" s="261"/>
      <c r="W12" s="261"/>
      <c r="X12" s="261"/>
      <c r="Y12" s="262"/>
      <c r="Z12" s="42"/>
      <c r="AA12" s="347"/>
      <c r="AB12" s="348"/>
      <c r="AC12" s="348"/>
      <c r="AD12" s="348"/>
      <c r="AE12" s="349"/>
      <c r="AF12" s="347"/>
      <c r="AG12" s="348"/>
      <c r="AH12" s="348"/>
      <c r="AI12" s="348"/>
      <c r="AJ12" s="349"/>
      <c r="AK12" s="347"/>
      <c r="AL12" s="348"/>
      <c r="AM12" s="348"/>
      <c r="AN12" s="348"/>
      <c r="AO12" s="349"/>
      <c r="AP12" s="347"/>
      <c r="AQ12" s="348"/>
      <c r="AR12" s="348"/>
      <c r="AS12" s="348"/>
      <c r="AT12" s="349"/>
      <c r="AU12" s="347"/>
      <c r="AV12" s="348"/>
      <c r="AW12" s="348"/>
      <c r="AX12" s="348"/>
      <c r="AY12" s="349"/>
      <c r="AZ12" s="42"/>
      <c r="BA12" s="42"/>
      <c r="BB12" s="42"/>
      <c r="BC12" s="42"/>
      <c r="BD12" s="42"/>
      <c r="BE12" s="42"/>
      <c r="BF12" s="222" t="s">
        <v>56</v>
      </c>
      <c r="BG12" s="222"/>
      <c r="BH12" s="222"/>
      <c r="BI12" s="223"/>
      <c r="BJ12" s="42"/>
      <c r="BK12" s="42"/>
      <c r="BL12" s="222" t="s">
        <v>452</v>
      </c>
      <c r="BM12" s="222"/>
      <c r="BN12" s="222"/>
      <c r="BO12" s="223"/>
      <c r="BP12" s="3"/>
      <c r="BQ12" s="4"/>
      <c r="BR12" s="2"/>
      <c r="BS12" s="5"/>
      <c r="BT12" s="5"/>
      <c r="BU12" s="6"/>
      <c r="BV12" s="6"/>
      <c r="BW12" s="6"/>
      <c r="BX12" s="6"/>
      <c r="BY12" s="6"/>
      <c r="BZ12" s="6"/>
      <c r="CA12" s="6"/>
    </row>
    <row r="13" spans="1:79" ht="12" thickBo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222"/>
      <c r="BG13" s="224"/>
      <c r="BH13" s="224"/>
      <c r="BI13" s="225"/>
      <c r="BJ13" s="42"/>
      <c r="BK13" s="42"/>
      <c r="BL13" s="222"/>
      <c r="BM13" s="224"/>
      <c r="BN13" s="224"/>
      <c r="BO13" s="225"/>
      <c r="BP13" s="3"/>
      <c r="BQ13" s="4"/>
      <c r="BR13" s="2"/>
      <c r="BS13" s="5"/>
      <c r="BT13" s="5"/>
      <c r="BU13" s="6"/>
      <c r="BV13" s="6"/>
      <c r="BW13" s="6"/>
      <c r="BX13" s="6"/>
      <c r="BY13" s="6"/>
      <c r="BZ13" s="6"/>
      <c r="CA13" s="6"/>
    </row>
    <row r="14" spans="1:79" ht="12" thickBo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222"/>
      <c r="BG14" s="224"/>
      <c r="BH14" s="224"/>
      <c r="BI14" s="225"/>
      <c r="BJ14" s="42"/>
      <c r="BK14" s="42"/>
      <c r="BL14" s="222"/>
      <c r="BM14" s="224"/>
      <c r="BN14" s="224"/>
      <c r="BO14" s="225"/>
      <c r="BP14" s="3"/>
      <c r="BQ14" s="4"/>
      <c r="BR14" s="2"/>
      <c r="BS14" s="5"/>
      <c r="BT14" s="5"/>
      <c r="BU14" s="6"/>
      <c r="BV14" s="6"/>
      <c r="BW14" s="6"/>
      <c r="BX14" s="6"/>
      <c r="BY14" s="6"/>
      <c r="BZ14" s="6"/>
      <c r="CA14" s="6"/>
    </row>
    <row r="15" spans="1:79" ht="12" thickBot="1">
      <c r="A15" s="101" t="s">
        <v>177</v>
      </c>
      <c r="B15" s="101"/>
      <c r="C15" s="101"/>
      <c r="D15" s="101"/>
      <c r="E15" s="101"/>
      <c r="F15" s="101"/>
      <c r="G15" s="101"/>
      <c r="H15" s="395"/>
      <c r="I15" s="101" t="s">
        <v>178</v>
      </c>
      <c r="J15" s="101"/>
      <c r="K15" s="101"/>
      <c r="L15" s="101"/>
      <c r="M15" s="101"/>
      <c r="N15" s="101"/>
      <c r="O15" s="101"/>
      <c r="P15" s="395"/>
      <c r="Q15" s="101" t="s">
        <v>179</v>
      </c>
      <c r="R15" s="101"/>
      <c r="S15" s="101"/>
      <c r="T15" s="101"/>
      <c r="U15" s="101"/>
      <c r="V15" s="101"/>
      <c r="W15" s="101"/>
      <c r="X15" s="395"/>
      <c r="Y15" s="101" t="s">
        <v>180</v>
      </c>
      <c r="Z15" s="101"/>
      <c r="AA15" s="101"/>
      <c r="AB15" s="101"/>
      <c r="AC15" s="101"/>
      <c r="AD15" s="101"/>
      <c r="AE15" s="101"/>
      <c r="AF15" s="395"/>
      <c r="AG15" s="101" t="s">
        <v>181</v>
      </c>
      <c r="AH15" s="101"/>
      <c r="AI15" s="101"/>
      <c r="AJ15" s="101"/>
      <c r="AK15" s="101"/>
      <c r="AL15" s="101"/>
      <c r="AM15" s="101"/>
      <c r="AN15" s="395"/>
      <c r="AO15" s="101" t="s">
        <v>182</v>
      </c>
      <c r="AP15" s="101"/>
      <c r="AQ15" s="101"/>
      <c r="AR15" s="101"/>
      <c r="AS15" s="101"/>
      <c r="AT15" s="101"/>
      <c r="AU15" s="101"/>
      <c r="AV15" s="395"/>
      <c r="AW15" s="101" t="s">
        <v>183</v>
      </c>
      <c r="AX15" s="101"/>
      <c r="AY15" s="101"/>
      <c r="AZ15" s="101"/>
      <c r="BA15" s="101"/>
      <c r="BB15" s="101"/>
      <c r="BC15" s="101"/>
      <c r="BD15" s="395"/>
      <c r="BE15" s="42"/>
      <c r="BF15" s="222"/>
      <c r="BG15" s="224"/>
      <c r="BH15" s="224"/>
      <c r="BI15" s="225"/>
      <c r="BJ15" s="42"/>
      <c r="BK15" s="42"/>
      <c r="BL15" s="222"/>
      <c r="BM15" s="224"/>
      <c r="BN15" s="224"/>
      <c r="BO15" s="225"/>
      <c r="BP15" s="3"/>
      <c r="BQ15" s="4"/>
      <c r="BR15" s="2"/>
      <c r="BS15" s="5"/>
      <c r="BT15" s="5"/>
      <c r="BU15" s="6"/>
      <c r="BV15" s="6"/>
      <c r="BW15" s="6"/>
      <c r="BX15" s="6"/>
      <c r="BY15" s="6"/>
      <c r="BZ15" s="6"/>
      <c r="CA15" s="6"/>
    </row>
    <row r="16" spans="1:79" ht="12" thickBot="1">
      <c r="A16" s="101"/>
      <c r="B16" s="396"/>
      <c r="C16" s="396"/>
      <c r="D16" s="396"/>
      <c r="E16" s="396"/>
      <c r="F16" s="396"/>
      <c r="G16" s="396"/>
      <c r="H16" s="397"/>
      <c r="I16" s="101"/>
      <c r="J16" s="396"/>
      <c r="K16" s="396"/>
      <c r="L16" s="396"/>
      <c r="M16" s="396"/>
      <c r="N16" s="396"/>
      <c r="O16" s="396"/>
      <c r="P16" s="397"/>
      <c r="Q16" s="101"/>
      <c r="R16" s="396"/>
      <c r="S16" s="396"/>
      <c r="T16" s="396"/>
      <c r="U16" s="396"/>
      <c r="V16" s="396"/>
      <c r="W16" s="396"/>
      <c r="X16" s="397"/>
      <c r="Y16" s="101"/>
      <c r="Z16" s="396"/>
      <c r="AA16" s="396"/>
      <c r="AB16" s="396"/>
      <c r="AC16" s="396"/>
      <c r="AD16" s="396"/>
      <c r="AE16" s="396"/>
      <c r="AF16" s="397"/>
      <c r="AG16" s="101"/>
      <c r="AH16" s="396"/>
      <c r="AI16" s="396"/>
      <c r="AJ16" s="396"/>
      <c r="AK16" s="396"/>
      <c r="AL16" s="396"/>
      <c r="AM16" s="396"/>
      <c r="AN16" s="397"/>
      <c r="AO16" s="101"/>
      <c r="AP16" s="396"/>
      <c r="AQ16" s="396"/>
      <c r="AR16" s="396"/>
      <c r="AS16" s="396"/>
      <c r="AT16" s="396"/>
      <c r="AU16" s="396"/>
      <c r="AV16" s="397"/>
      <c r="AW16" s="101"/>
      <c r="AX16" s="396"/>
      <c r="AY16" s="396"/>
      <c r="AZ16" s="396"/>
      <c r="BA16" s="396"/>
      <c r="BB16" s="396"/>
      <c r="BC16" s="396"/>
      <c r="BD16" s="397"/>
      <c r="BE16" s="42"/>
      <c r="BF16" s="222"/>
      <c r="BG16" s="224"/>
      <c r="BH16" s="224"/>
      <c r="BI16" s="226"/>
      <c r="BJ16" s="42"/>
      <c r="BK16" s="42"/>
      <c r="BL16" s="222"/>
      <c r="BM16" s="224"/>
      <c r="BN16" s="224"/>
      <c r="BO16" s="226"/>
      <c r="BP16" s="3"/>
      <c r="BQ16" s="4"/>
      <c r="BR16" s="2"/>
      <c r="BS16" s="5"/>
      <c r="BT16" s="5"/>
      <c r="BU16" s="6"/>
      <c r="BV16" s="6"/>
      <c r="BW16" s="6"/>
      <c r="BX16" s="6"/>
      <c r="BY16" s="6"/>
      <c r="BZ16" s="6"/>
      <c r="CA16" s="6"/>
    </row>
    <row r="17" spans="1:79" ht="12" thickBot="1">
      <c r="A17" s="101"/>
      <c r="B17" s="396"/>
      <c r="C17" s="396"/>
      <c r="D17" s="396"/>
      <c r="E17" s="396"/>
      <c r="F17" s="396"/>
      <c r="G17" s="396"/>
      <c r="H17" s="397"/>
      <c r="I17" s="101"/>
      <c r="J17" s="396"/>
      <c r="K17" s="396"/>
      <c r="L17" s="396"/>
      <c r="M17" s="396"/>
      <c r="N17" s="396"/>
      <c r="O17" s="396"/>
      <c r="P17" s="397"/>
      <c r="Q17" s="101"/>
      <c r="R17" s="396"/>
      <c r="S17" s="396"/>
      <c r="T17" s="396"/>
      <c r="U17" s="396"/>
      <c r="V17" s="396"/>
      <c r="W17" s="396"/>
      <c r="X17" s="397"/>
      <c r="Y17" s="101"/>
      <c r="Z17" s="396"/>
      <c r="AA17" s="396"/>
      <c r="AB17" s="396"/>
      <c r="AC17" s="396"/>
      <c r="AD17" s="396"/>
      <c r="AE17" s="396"/>
      <c r="AF17" s="397"/>
      <c r="AG17" s="101"/>
      <c r="AH17" s="396"/>
      <c r="AI17" s="396"/>
      <c r="AJ17" s="396"/>
      <c r="AK17" s="396"/>
      <c r="AL17" s="396"/>
      <c r="AM17" s="396"/>
      <c r="AN17" s="397"/>
      <c r="AO17" s="101"/>
      <c r="AP17" s="396"/>
      <c r="AQ17" s="396"/>
      <c r="AR17" s="396"/>
      <c r="AS17" s="396"/>
      <c r="AT17" s="396"/>
      <c r="AU17" s="396"/>
      <c r="AV17" s="397"/>
      <c r="AW17" s="101"/>
      <c r="AX17" s="396"/>
      <c r="AY17" s="396"/>
      <c r="AZ17" s="396"/>
      <c r="BA17" s="396"/>
      <c r="BB17" s="396"/>
      <c r="BC17" s="396"/>
      <c r="BD17" s="397"/>
      <c r="BE17" s="42"/>
      <c r="BF17" s="223"/>
      <c r="BG17" s="225"/>
      <c r="BH17" s="225"/>
      <c r="BI17" s="225"/>
      <c r="BJ17" s="42"/>
      <c r="BK17" s="42"/>
      <c r="BL17" s="223"/>
      <c r="BM17" s="225"/>
      <c r="BN17" s="225"/>
      <c r="BO17" s="225"/>
      <c r="BP17" s="3"/>
      <c r="BQ17" s="4"/>
      <c r="BR17" s="2"/>
      <c r="BS17" s="5"/>
      <c r="BT17" s="5"/>
      <c r="BU17" s="6"/>
      <c r="BV17" s="6"/>
      <c r="BW17" s="6"/>
      <c r="BX17" s="6"/>
      <c r="BY17" s="6"/>
      <c r="BZ17" s="6"/>
      <c r="CA17" s="6"/>
    </row>
    <row r="18" spans="1:79" ht="12" thickBot="1">
      <c r="A18" s="101"/>
      <c r="B18" s="396"/>
      <c r="C18" s="396"/>
      <c r="D18" s="396"/>
      <c r="E18" s="396"/>
      <c r="F18" s="396"/>
      <c r="G18" s="396"/>
      <c r="H18" s="397"/>
      <c r="I18" s="101"/>
      <c r="J18" s="396"/>
      <c r="K18" s="396"/>
      <c r="L18" s="396"/>
      <c r="M18" s="396"/>
      <c r="N18" s="396"/>
      <c r="O18" s="396"/>
      <c r="P18" s="397"/>
      <c r="Q18" s="101"/>
      <c r="R18" s="396"/>
      <c r="S18" s="396"/>
      <c r="T18" s="396"/>
      <c r="U18" s="396"/>
      <c r="V18" s="396"/>
      <c r="W18" s="396"/>
      <c r="X18" s="397"/>
      <c r="Y18" s="101"/>
      <c r="Z18" s="396"/>
      <c r="AA18" s="396"/>
      <c r="AB18" s="396"/>
      <c r="AC18" s="396"/>
      <c r="AD18" s="396"/>
      <c r="AE18" s="396"/>
      <c r="AF18" s="397"/>
      <c r="AG18" s="101"/>
      <c r="AH18" s="396"/>
      <c r="AI18" s="396"/>
      <c r="AJ18" s="396"/>
      <c r="AK18" s="396"/>
      <c r="AL18" s="396"/>
      <c r="AM18" s="396"/>
      <c r="AN18" s="397"/>
      <c r="AO18" s="101"/>
      <c r="AP18" s="396"/>
      <c r="AQ18" s="396"/>
      <c r="AR18" s="396"/>
      <c r="AS18" s="396"/>
      <c r="AT18" s="396"/>
      <c r="AU18" s="396"/>
      <c r="AV18" s="397"/>
      <c r="AW18" s="101"/>
      <c r="AX18" s="396"/>
      <c r="AY18" s="396"/>
      <c r="AZ18" s="396"/>
      <c r="BA18" s="396"/>
      <c r="BB18" s="396"/>
      <c r="BC18" s="396"/>
      <c r="BD18" s="397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3"/>
      <c r="BP18" s="3"/>
      <c r="BQ18" s="4"/>
      <c r="BR18" s="2"/>
      <c r="BS18" s="5"/>
      <c r="BT18" s="5"/>
      <c r="BU18" s="6"/>
      <c r="BV18" s="6"/>
      <c r="BW18" s="6"/>
      <c r="BX18" s="6"/>
      <c r="BY18" s="6"/>
      <c r="BZ18" s="6"/>
      <c r="CA18" s="6"/>
    </row>
    <row r="19" spans="1:79" ht="12" customHeight="1" thickBot="1">
      <c r="A19" s="101"/>
      <c r="B19" s="396"/>
      <c r="C19" s="396"/>
      <c r="D19" s="396"/>
      <c r="E19" s="396"/>
      <c r="F19" s="396"/>
      <c r="G19" s="396"/>
      <c r="H19" s="397"/>
      <c r="I19" s="101"/>
      <c r="J19" s="396"/>
      <c r="K19" s="396"/>
      <c r="L19" s="396"/>
      <c r="M19" s="396"/>
      <c r="N19" s="396"/>
      <c r="O19" s="396"/>
      <c r="P19" s="397"/>
      <c r="Q19" s="101"/>
      <c r="R19" s="396"/>
      <c r="S19" s="396"/>
      <c r="T19" s="396"/>
      <c r="U19" s="396"/>
      <c r="V19" s="396"/>
      <c r="W19" s="396"/>
      <c r="X19" s="397"/>
      <c r="Y19" s="101"/>
      <c r="Z19" s="396"/>
      <c r="AA19" s="396"/>
      <c r="AB19" s="396"/>
      <c r="AC19" s="396"/>
      <c r="AD19" s="396"/>
      <c r="AE19" s="396"/>
      <c r="AF19" s="397"/>
      <c r="AG19" s="101"/>
      <c r="AH19" s="396"/>
      <c r="AI19" s="396"/>
      <c r="AJ19" s="396"/>
      <c r="AK19" s="396"/>
      <c r="AL19" s="396"/>
      <c r="AM19" s="396"/>
      <c r="AN19" s="397"/>
      <c r="AO19" s="101"/>
      <c r="AP19" s="396"/>
      <c r="AQ19" s="396"/>
      <c r="AR19" s="396"/>
      <c r="AS19" s="396"/>
      <c r="AT19" s="396"/>
      <c r="AU19" s="396"/>
      <c r="AV19" s="397"/>
      <c r="AW19" s="101"/>
      <c r="AX19" s="396"/>
      <c r="AY19" s="396"/>
      <c r="AZ19" s="396"/>
      <c r="BA19" s="396"/>
      <c r="BB19" s="396"/>
      <c r="BC19" s="396"/>
      <c r="BD19" s="397"/>
      <c r="BE19" s="42"/>
      <c r="BF19" s="129" t="s">
        <v>56</v>
      </c>
      <c r="BG19" s="130"/>
      <c r="BH19" s="130"/>
      <c r="BI19" s="130"/>
      <c r="BJ19" s="130"/>
      <c r="BK19" s="131"/>
      <c r="BL19" s="42"/>
      <c r="BM19" s="42"/>
      <c r="BN19" s="129" t="s">
        <v>452</v>
      </c>
      <c r="BO19" s="130"/>
      <c r="BP19" s="130"/>
      <c r="BQ19" s="130"/>
      <c r="BR19" s="130"/>
      <c r="BS19" s="131"/>
      <c r="BT19" s="5"/>
      <c r="BU19" s="6"/>
      <c r="BV19" s="6"/>
      <c r="BW19" s="6"/>
      <c r="BX19" s="6"/>
      <c r="BY19" s="6"/>
      <c r="BZ19" s="6"/>
      <c r="CA19" s="6"/>
    </row>
    <row r="20" spans="1:79" ht="12" thickBot="1">
      <c r="A20" s="395"/>
      <c r="B20" s="397"/>
      <c r="C20" s="397"/>
      <c r="D20" s="397"/>
      <c r="E20" s="397"/>
      <c r="F20" s="397"/>
      <c r="G20" s="397"/>
      <c r="H20" s="397"/>
      <c r="I20" s="395"/>
      <c r="J20" s="397"/>
      <c r="K20" s="397"/>
      <c r="L20" s="397"/>
      <c r="M20" s="397"/>
      <c r="N20" s="397"/>
      <c r="O20" s="397"/>
      <c r="P20" s="397"/>
      <c r="Q20" s="395"/>
      <c r="R20" s="397"/>
      <c r="S20" s="397"/>
      <c r="T20" s="397"/>
      <c r="U20" s="397"/>
      <c r="V20" s="397"/>
      <c r="W20" s="397"/>
      <c r="X20" s="397"/>
      <c r="Y20" s="395"/>
      <c r="Z20" s="397"/>
      <c r="AA20" s="397"/>
      <c r="AB20" s="397"/>
      <c r="AC20" s="397"/>
      <c r="AD20" s="397"/>
      <c r="AE20" s="397"/>
      <c r="AF20" s="397"/>
      <c r="AG20" s="395"/>
      <c r="AH20" s="397"/>
      <c r="AI20" s="397"/>
      <c r="AJ20" s="397"/>
      <c r="AK20" s="397"/>
      <c r="AL20" s="397"/>
      <c r="AM20" s="397"/>
      <c r="AN20" s="397"/>
      <c r="AO20" s="395"/>
      <c r="AP20" s="397"/>
      <c r="AQ20" s="397"/>
      <c r="AR20" s="397"/>
      <c r="AS20" s="397"/>
      <c r="AT20" s="397"/>
      <c r="AU20" s="397"/>
      <c r="AV20" s="397"/>
      <c r="AW20" s="395"/>
      <c r="AX20" s="397"/>
      <c r="AY20" s="397"/>
      <c r="AZ20" s="397"/>
      <c r="BA20" s="397"/>
      <c r="BB20" s="397"/>
      <c r="BC20" s="397"/>
      <c r="BD20" s="397"/>
      <c r="BE20" s="42"/>
      <c r="BF20" s="132"/>
      <c r="BG20" s="133"/>
      <c r="BH20" s="133"/>
      <c r="BI20" s="133"/>
      <c r="BJ20" s="133"/>
      <c r="BK20" s="134"/>
      <c r="BL20" s="42"/>
      <c r="BM20" s="42"/>
      <c r="BN20" s="132"/>
      <c r="BO20" s="133"/>
      <c r="BP20" s="133"/>
      <c r="BQ20" s="133"/>
      <c r="BR20" s="133"/>
      <c r="BS20" s="134"/>
      <c r="BT20" s="5"/>
      <c r="BU20" s="6"/>
      <c r="BV20" s="6"/>
      <c r="BW20" s="6"/>
      <c r="BX20" s="6"/>
      <c r="BY20" s="6"/>
      <c r="BZ20" s="6"/>
      <c r="CA20" s="6"/>
    </row>
    <row r="21" spans="1:79" ht="12" thickBot="1">
      <c r="A21" s="350" t="s">
        <v>177</v>
      </c>
      <c r="B21" s="414"/>
      <c r="C21" s="414"/>
      <c r="D21" s="414"/>
      <c r="E21" s="414"/>
      <c r="F21" s="415"/>
      <c r="G21" s="350" t="s">
        <v>178</v>
      </c>
      <c r="H21" s="414"/>
      <c r="I21" s="414"/>
      <c r="J21" s="414"/>
      <c r="K21" s="414"/>
      <c r="L21" s="415"/>
      <c r="M21" s="350" t="s">
        <v>179</v>
      </c>
      <c r="N21" s="414"/>
      <c r="O21" s="414"/>
      <c r="P21" s="414"/>
      <c r="Q21" s="414"/>
      <c r="R21" s="415"/>
      <c r="S21" s="350" t="s">
        <v>180</v>
      </c>
      <c r="T21" s="414"/>
      <c r="U21" s="414"/>
      <c r="V21" s="414"/>
      <c r="W21" s="414"/>
      <c r="X21" s="415"/>
      <c r="Y21" s="350" t="s">
        <v>181</v>
      </c>
      <c r="Z21" s="414"/>
      <c r="AA21" s="414"/>
      <c r="AB21" s="414"/>
      <c r="AC21" s="414"/>
      <c r="AD21" s="415"/>
      <c r="AE21" s="350" t="s">
        <v>182</v>
      </c>
      <c r="AF21" s="414"/>
      <c r="AG21" s="414"/>
      <c r="AH21" s="414"/>
      <c r="AI21" s="414"/>
      <c r="AJ21" s="415"/>
      <c r="AK21" s="350" t="s">
        <v>183</v>
      </c>
      <c r="AL21" s="414"/>
      <c r="AM21" s="414"/>
      <c r="AN21" s="414"/>
      <c r="AO21" s="414"/>
      <c r="AP21" s="415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132"/>
      <c r="BG21" s="133"/>
      <c r="BH21" s="133"/>
      <c r="BI21" s="133"/>
      <c r="BJ21" s="133"/>
      <c r="BK21" s="134"/>
      <c r="BL21" s="42"/>
      <c r="BM21" s="42"/>
      <c r="BN21" s="132"/>
      <c r="BO21" s="133"/>
      <c r="BP21" s="133"/>
      <c r="BQ21" s="133"/>
      <c r="BR21" s="133"/>
      <c r="BS21" s="134"/>
      <c r="BT21" s="5"/>
      <c r="BU21" s="6"/>
      <c r="BV21" s="6"/>
      <c r="BW21" s="6"/>
      <c r="BX21" s="6"/>
      <c r="BY21" s="6"/>
      <c r="BZ21" s="6"/>
      <c r="CA21" s="6"/>
    </row>
    <row r="22" spans="1:79" ht="12" thickBot="1">
      <c r="A22" s="416"/>
      <c r="B22" s="417"/>
      <c r="C22" s="417"/>
      <c r="D22" s="417"/>
      <c r="E22" s="417"/>
      <c r="F22" s="418"/>
      <c r="G22" s="416"/>
      <c r="H22" s="417"/>
      <c r="I22" s="417"/>
      <c r="J22" s="417"/>
      <c r="K22" s="417"/>
      <c r="L22" s="418"/>
      <c r="M22" s="416"/>
      <c r="N22" s="417"/>
      <c r="O22" s="417"/>
      <c r="P22" s="417"/>
      <c r="Q22" s="417"/>
      <c r="R22" s="418"/>
      <c r="S22" s="416"/>
      <c r="T22" s="417"/>
      <c r="U22" s="417"/>
      <c r="V22" s="417"/>
      <c r="W22" s="417"/>
      <c r="X22" s="418"/>
      <c r="Y22" s="416"/>
      <c r="Z22" s="417"/>
      <c r="AA22" s="417"/>
      <c r="AB22" s="417"/>
      <c r="AC22" s="417"/>
      <c r="AD22" s="418"/>
      <c r="AE22" s="416"/>
      <c r="AF22" s="417"/>
      <c r="AG22" s="417"/>
      <c r="AH22" s="417"/>
      <c r="AI22" s="417"/>
      <c r="AJ22" s="418"/>
      <c r="AK22" s="416"/>
      <c r="AL22" s="417"/>
      <c r="AM22" s="417"/>
      <c r="AN22" s="417"/>
      <c r="AO22" s="417"/>
      <c r="AP22" s="418"/>
      <c r="AQ22" s="42"/>
      <c r="AR22" s="42"/>
      <c r="AS22" s="42"/>
      <c r="AT22" s="42"/>
      <c r="AU22" s="42"/>
      <c r="AV22" s="42"/>
      <c r="AW22" s="42"/>
      <c r="AX22" s="293" t="s">
        <v>36</v>
      </c>
      <c r="AY22" s="311"/>
      <c r="AZ22" s="311"/>
      <c r="BA22" s="311"/>
      <c r="BB22" s="312"/>
      <c r="BC22" s="42"/>
      <c r="BD22" s="42"/>
      <c r="BE22" s="42"/>
      <c r="BF22" s="135"/>
      <c r="BG22" s="136"/>
      <c r="BH22" s="136"/>
      <c r="BI22" s="136"/>
      <c r="BJ22" s="136"/>
      <c r="BK22" s="137"/>
      <c r="BN22" s="135"/>
      <c r="BO22" s="136"/>
      <c r="BP22" s="136"/>
      <c r="BQ22" s="136"/>
      <c r="BR22" s="136"/>
      <c r="BS22" s="137"/>
      <c r="BT22" s="5"/>
      <c r="BU22" s="6"/>
      <c r="BV22" s="6"/>
      <c r="BW22" s="6"/>
      <c r="BX22" s="6"/>
      <c r="BY22" s="6"/>
      <c r="BZ22" s="6"/>
      <c r="CA22" s="6"/>
    </row>
    <row r="23" spans="1:79" ht="12" thickBot="1">
      <c r="A23" s="416"/>
      <c r="B23" s="417"/>
      <c r="C23" s="417"/>
      <c r="D23" s="417"/>
      <c r="E23" s="417"/>
      <c r="F23" s="418"/>
      <c r="G23" s="416"/>
      <c r="H23" s="417"/>
      <c r="I23" s="417"/>
      <c r="J23" s="417"/>
      <c r="K23" s="417"/>
      <c r="L23" s="418"/>
      <c r="M23" s="416"/>
      <c r="N23" s="417"/>
      <c r="O23" s="417"/>
      <c r="P23" s="417"/>
      <c r="Q23" s="417"/>
      <c r="R23" s="418"/>
      <c r="S23" s="416"/>
      <c r="T23" s="417"/>
      <c r="U23" s="417"/>
      <c r="V23" s="417"/>
      <c r="W23" s="417"/>
      <c r="X23" s="418"/>
      <c r="Y23" s="416"/>
      <c r="Z23" s="417"/>
      <c r="AA23" s="417"/>
      <c r="AB23" s="417"/>
      <c r="AC23" s="417"/>
      <c r="AD23" s="418"/>
      <c r="AE23" s="416"/>
      <c r="AF23" s="417"/>
      <c r="AG23" s="417"/>
      <c r="AH23" s="417"/>
      <c r="AI23" s="417"/>
      <c r="AJ23" s="418"/>
      <c r="AK23" s="416"/>
      <c r="AL23" s="417"/>
      <c r="AM23" s="417"/>
      <c r="AN23" s="417"/>
      <c r="AO23" s="417"/>
      <c r="AP23" s="418"/>
      <c r="AQ23" s="42"/>
      <c r="AR23" s="42"/>
      <c r="AS23" s="42"/>
      <c r="AT23" s="42"/>
      <c r="AU23" s="42"/>
      <c r="AV23" s="42"/>
      <c r="AW23" s="42"/>
      <c r="AX23" s="313"/>
      <c r="AY23" s="314"/>
      <c r="AZ23" s="314"/>
      <c r="BA23" s="314"/>
      <c r="BB23" s="315"/>
      <c r="BC23" s="42"/>
      <c r="BD23" s="42"/>
      <c r="BE23" s="42"/>
      <c r="BF23" s="42"/>
      <c r="BG23" s="42"/>
      <c r="BH23" s="42"/>
      <c r="BI23" s="42"/>
      <c r="BJ23" s="42"/>
      <c r="BP23" s="3"/>
      <c r="BQ23" s="4"/>
      <c r="BR23" s="2"/>
      <c r="BS23" s="5"/>
      <c r="BT23" s="5"/>
      <c r="BU23" s="6"/>
      <c r="BV23" s="6"/>
      <c r="BW23" s="6"/>
      <c r="BX23" s="6"/>
      <c r="BY23" s="6"/>
      <c r="BZ23" s="6"/>
      <c r="CA23" s="6"/>
    </row>
    <row r="24" spans="1:79" ht="12" thickBot="1">
      <c r="A24" s="416"/>
      <c r="B24" s="417"/>
      <c r="C24" s="417"/>
      <c r="D24" s="417"/>
      <c r="E24" s="417"/>
      <c r="F24" s="418"/>
      <c r="G24" s="416"/>
      <c r="H24" s="417"/>
      <c r="I24" s="417"/>
      <c r="J24" s="417"/>
      <c r="K24" s="417"/>
      <c r="L24" s="418"/>
      <c r="M24" s="416"/>
      <c r="N24" s="417"/>
      <c r="O24" s="417"/>
      <c r="P24" s="417"/>
      <c r="Q24" s="417"/>
      <c r="R24" s="418"/>
      <c r="S24" s="416"/>
      <c r="T24" s="417"/>
      <c r="U24" s="417"/>
      <c r="V24" s="417"/>
      <c r="W24" s="417"/>
      <c r="X24" s="418"/>
      <c r="Y24" s="416"/>
      <c r="Z24" s="417"/>
      <c r="AA24" s="417"/>
      <c r="AB24" s="417"/>
      <c r="AC24" s="417"/>
      <c r="AD24" s="418"/>
      <c r="AE24" s="416"/>
      <c r="AF24" s="417"/>
      <c r="AG24" s="417"/>
      <c r="AH24" s="417"/>
      <c r="AI24" s="417"/>
      <c r="AJ24" s="418"/>
      <c r="AK24" s="416"/>
      <c r="AL24" s="417"/>
      <c r="AM24" s="417"/>
      <c r="AN24" s="417"/>
      <c r="AO24" s="417"/>
      <c r="AP24" s="418"/>
      <c r="AX24" s="313"/>
      <c r="AY24" s="314"/>
      <c r="AZ24" s="314"/>
      <c r="BA24" s="314"/>
      <c r="BB24" s="315"/>
      <c r="BC24" s="75" t="s">
        <v>36</v>
      </c>
      <c r="BD24" s="75"/>
      <c r="BE24" s="75"/>
      <c r="BF24" s="75"/>
      <c r="BG24" s="75"/>
      <c r="BH24" s="75"/>
      <c r="BI24" s="121"/>
      <c r="BJ24" s="42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ht="12" thickBot="1">
      <c r="A25" s="416"/>
      <c r="B25" s="417"/>
      <c r="C25" s="417"/>
      <c r="D25" s="417"/>
      <c r="E25" s="417"/>
      <c r="F25" s="418"/>
      <c r="G25" s="416"/>
      <c r="H25" s="417"/>
      <c r="I25" s="417"/>
      <c r="J25" s="417"/>
      <c r="K25" s="417"/>
      <c r="L25" s="418"/>
      <c r="M25" s="416"/>
      <c r="N25" s="417"/>
      <c r="O25" s="417"/>
      <c r="P25" s="417"/>
      <c r="Q25" s="417"/>
      <c r="R25" s="418"/>
      <c r="S25" s="416"/>
      <c r="T25" s="417"/>
      <c r="U25" s="417"/>
      <c r="V25" s="417"/>
      <c r="W25" s="417"/>
      <c r="X25" s="418"/>
      <c r="Y25" s="416"/>
      <c r="Z25" s="417"/>
      <c r="AA25" s="417"/>
      <c r="AB25" s="417"/>
      <c r="AC25" s="417"/>
      <c r="AD25" s="418"/>
      <c r="AE25" s="416"/>
      <c r="AF25" s="417"/>
      <c r="AG25" s="417"/>
      <c r="AH25" s="417"/>
      <c r="AI25" s="417"/>
      <c r="AJ25" s="418"/>
      <c r="AK25" s="416"/>
      <c r="AL25" s="417"/>
      <c r="AM25" s="417"/>
      <c r="AN25" s="417"/>
      <c r="AO25" s="417"/>
      <c r="AP25" s="418"/>
      <c r="AX25" s="313"/>
      <c r="AY25" s="314"/>
      <c r="AZ25" s="314"/>
      <c r="BA25" s="314"/>
      <c r="BB25" s="315"/>
      <c r="BC25" s="75"/>
      <c r="BD25" s="122"/>
      <c r="BE25" s="122"/>
      <c r="BF25" s="122"/>
      <c r="BG25" s="122"/>
      <c r="BH25" s="122"/>
      <c r="BI25" s="123"/>
      <c r="BJ25" s="42"/>
      <c r="BP25" s="3"/>
      <c r="BQ25" s="4"/>
      <c r="BR25" s="2"/>
      <c r="BS25" s="5"/>
      <c r="BT25" s="213" t="s">
        <v>451</v>
      </c>
      <c r="BU25" s="214"/>
      <c r="BV25" s="214"/>
      <c r="BW25" s="214"/>
      <c r="BX25" s="215"/>
      <c r="BY25" s="6"/>
      <c r="BZ25" s="6"/>
      <c r="CA25" s="6"/>
    </row>
    <row r="26" spans="1:79" ht="12" thickBot="1">
      <c r="A26" s="416"/>
      <c r="B26" s="417"/>
      <c r="C26" s="417"/>
      <c r="D26" s="417"/>
      <c r="E26" s="417"/>
      <c r="F26" s="418"/>
      <c r="G26" s="416"/>
      <c r="H26" s="417"/>
      <c r="I26" s="417"/>
      <c r="J26" s="417"/>
      <c r="K26" s="417"/>
      <c r="L26" s="418"/>
      <c r="M26" s="416"/>
      <c r="N26" s="417"/>
      <c r="O26" s="417"/>
      <c r="P26" s="417"/>
      <c r="Q26" s="417"/>
      <c r="R26" s="418"/>
      <c r="S26" s="416"/>
      <c r="T26" s="417"/>
      <c r="U26" s="417"/>
      <c r="V26" s="417"/>
      <c r="W26" s="417"/>
      <c r="X26" s="418"/>
      <c r="Y26" s="416"/>
      <c r="Z26" s="417"/>
      <c r="AA26" s="417"/>
      <c r="AB26" s="417"/>
      <c r="AC26" s="417"/>
      <c r="AD26" s="418"/>
      <c r="AE26" s="416"/>
      <c r="AF26" s="417"/>
      <c r="AG26" s="417"/>
      <c r="AH26" s="417"/>
      <c r="AI26" s="417"/>
      <c r="AJ26" s="418"/>
      <c r="AK26" s="416"/>
      <c r="AL26" s="417"/>
      <c r="AM26" s="417"/>
      <c r="AN26" s="417"/>
      <c r="AO26" s="417"/>
      <c r="AP26" s="418"/>
      <c r="AX26" s="313"/>
      <c r="AY26" s="314"/>
      <c r="AZ26" s="314"/>
      <c r="BA26" s="314"/>
      <c r="BB26" s="315"/>
      <c r="BC26" s="75"/>
      <c r="BD26" s="122"/>
      <c r="BE26" s="122"/>
      <c r="BF26" s="122"/>
      <c r="BG26" s="122"/>
      <c r="BH26" s="122"/>
      <c r="BI26" s="123"/>
      <c r="BJ26" s="42"/>
      <c r="BP26" s="3"/>
      <c r="BQ26" s="4"/>
      <c r="BR26" s="2"/>
      <c r="BS26" s="5"/>
      <c r="BT26" s="216"/>
      <c r="BU26" s="217"/>
      <c r="BV26" s="217"/>
      <c r="BW26" s="217"/>
      <c r="BX26" s="218"/>
      <c r="BY26" s="6"/>
      <c r="BZ26" s="6"/>
      <c r="CA26" s="6"/>
    </row>
    <row r="27" spans="1:79" ht="12" thickBot="1">
      <c r="A27" s="416"/>
      <c r="B27" s="417"/>
      <c r="C27" s="417"/>
      <c r="D27" s="417"/>
      <c r="E27" s="417"/>
      <c r="F27" s="418"/>
      <c r="G27" s="416"/>
      <c r="H27" s="417"/>
      <c r="I27" s="417"/>
      <c r="J27" s="417"/>
      <c r="K27" s="417"/>
      <c r="L27" s="418"/>
      <c r="M27" s="416"/>
      <c r="N27" s="417"/>
      <c r="O27" s="417"/>
      <c r="P27" s="417"/>
      <c r="Q27" s="417"/>
      <c r="R27" s="418"/>
      <c r="S27" s="416"/>
      <c r="T27" s="417"/>
      <c r="U27" s="417"/>
      <c r="V27" s="417"/>
      <c r="W27" s="417"/>
      <c r="X27" s="418"/>
      <c r="Y27" s="416"/>
      <c r="Z27" s="417"/>
      <c r="AA27" s="417"/>
      <c r="AB27" s="417"/>
      <c r="AC27" s="417"/>
      <c r="AD27" s="418"/>
      <c r="AE27" s="416"/>
      <c r="AF27" s="417"/>
      <c r="AG27" s="417"/>
      <c r="AH27" s="417"/>
      <c r="AI27" s="417"/>
      <c r="AJ27" s="418"/>
      <c r="AK27" s="416"/>
      <c r="AL27" s="417"/>
      <c r="AM27" s="417"/>
      <c r="AN27" s="417"/>
      <c r="AO27" s="417"/>
      <c r="AP27" s="418"/>
      <c r="AX27" s="313"/>
      <c r="AY27" s="314"/>
      <c r="AZ27" s="314"/>
      <c r="BA27" s="314"/>
      <c r="BB27" s="315"/>
      <c r="BC27" s="75"/>
      <c r="BD27" s="122"/>
      <c r="BE27" s="122"/>
      <c r="BF27" s="122"/>
      <c r="BG27" s="122"/>
      <c r="BH27" s="122"/>
      <c r="BI27" s="123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216"/>
      <c r="BU27" s="217"/>
      <c r="BV27" s="217"/>
      <c r="BW27" s="217"/>
      <c r="BX27" s="218"/>
      <c r="BY27" s="6"/>
      <c r="BZ27" s="6"/>
      <c r="CA27" s="6"/>
    </row>
    <row r="28" spans="1:79" ht="12" thickBot="1">
      <c r="A28" s="419"/>
      <c r="B28" s="420"/>
      <c r="C28" s="420"/>
      <c r="D28" s="420"/>
      <c r="E28" s="420"/>
      <c r="F28" s="421"/>
      <c r="G28" s="419"/>
      <c r="H28" s="420"/>
      <c r="I28" s="420"/>
      <c r="J28" s="420"/>
      <c r="K28" s="420"/>
      <c r="L28" s="421"/>
      <c r="M28" s="419"/>
      <c r="N28" s="420"/>
      <c r="O28" s="420"/>
      <c r="P28" s="420"/>
      <c r="Q28" s="420"/>
      <c r="R28" s="421"/>
      <c r="S28" s="419"/>
      <c r="T28" s="420"/>
      <c r="U28" s="420"/>
      <c r="V28" s="420"/>
      <c r="W28" s="420"/>
      <c r="X28" s="421"/>
      <c r="Y28" s="419"/>
      <c r="Z28" s="420"/>
      <c r="AA28" s="420"/>
      <c r="AB28" s="420"/>
      <c r="AC28" s="420"/>
      <c r="AD28" s="421"/>
      <c r="AE28" s="419"/>
      <c r="AF28" s="420"/>
      <c r="AG28" s="420"/>
      <c r="AH28" s="420"/>
      <c r="AI28" s="420"/>
      <c r="AJ28" s="421"/>
      <c r="AK28" s="419"/>
      <c r="AL28" s="420"/>
      <c r="AM28" s="420"/>
      <c r="AN28" s="420"/>
      <c r="AO28" s="420"/>
      <c r="AP28" s="421"/>
      <c r="AX28" s="316"/>
      <c r="AY28" s="317"/>
      <c r="AZ28" s="317"/>
      <c r="BA28" s="317"/>
      <c r="BB28" s="318"/>
      <c r="BC28" s="121"/>
      <c r="BD28" s="123"/>
      <c r="BE28" s="123"/>
      <c r="BF28" s="123"/>
      <c r="BG28" s="123"/>
      <c r="BH28" s="123"/>
      <c r="BI28" s="123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216"/>
      <c r="BU28" s="217"/>
      <c r="BV28" s="217"/>
      <c r="BW28" s="217"/>
      <c r="BX28" s="218"/>
      <c r="BY28" s="6"/>
      <c r="BZ28" s="6"/>
      <c r="CA28" s="6"/>
    </row>
    <row r="29" spans="1:79" ht="12" thickBot="1">
      <c r="A29" s="75" t="s">
        <v>184</v>
      </c>
      <c r="B29" s="398"/>
      <c r="C29" s="398"/>
      <c r="D29" s="398"/>
      <c r="E29" s="398"/>
      <c r="F29" s="398"/>
      <c r="G29" s="398"/>
      <c r="H29" s="398"/>
      <c r="I29" s="398"/>
      <c r="J29" s="399"/>
      <c r="K29" s="75" t="s">
        <v>185</v>
      </c>
      <c r="L29" s="398"/>
      <c r="M29" s="398"/>
      <c r="N29" s="398"/>
      <c r="O29" s="398"/>
      <c r="P29" s="398"/>
      <c r="Q29" s="398"/>
      <c r="R29" s="398"/>
      <c r="S29" s="398"/>
      <c r="T29" s="399"/>
      <c r="U29" s="75" t="s">
        <v>186</v>
      </c>
      <c r="V29" s="398"/>
      <c r="W29" s="398"/>
      <c r="X29" s="398"/>
      <c r="Y29" s="398"/>
      <c r="Z29" s="398"/>
      <c r="AA29" s="398"/>
      <c r="AB29" s="398"/>
      <c r="AC29" s="398"/>
      <c r="AD29" s="399"/>
      <c r="AE29" s="75" t="s">
        <v>187</v>
      </c>
      <c r="AF29" s="398"/>
      <c r="AG29" s="398"/>
      <c r="AH29" s="398"/>
      <c r="AI29" s="398"/>
      <c r="AJ29" s="398"/>
      <c r="AK29" s="398"/>
      <c r="AL29" s="398"/>
      <c r="AM29" s="398"/>
      <c r="AN29" s="399"/>
      <c r="AO29" s="75" t="s">
        <v>188</v>
      </c>
      <c r="AP29" s="398"/>
      <c r="AQ29" s="398"/>
      <c r="AR29" s="398"/>
      <c r="AS29" s="398"/>
      <c r="AT29" s="398"/>
      <c r="AU29" s="398"/>
      <c r="AV29" s="398"/>
      <c r="AW29" s="398"/>
      <c r="AX29" s="399"/>
      <c r="AY29" s="75" t="s">
        <v>189</v>
      </c>
      <c r="AZ29" s="398"/>
      <c r="BA29" s="398"/>
      <c r="BB29" s="398"/>
      <c r="BC29" s="398"/>
      <c r="BD29" s="398"/>
      <c r="BE29" s="398"/>
      <c r="BF29" s="398"/>
      <c r="BG29" s="398"/>
      <c r="BH29" s="399"/>
      <c r="BI29" s="75" t="s">
        <v>190</v>
      </c>
      <c r="BJ29" s="398"/>
      <c r="BK29" s="398"/>
      <c r="BL29" s="398"/>
      <c r="BM29" s="398"/>
      <c r="BN29" s="398"/>
      <c r="BO29" s="398"/>
      <c r="BP29" s="398"/>
      <c r="BQ29" s="398"/>
      <c r="BR29" s="399"/>
      <c r="BS29" s="5"/>
      <c r="BT29" s="219"/>
      <c r="BU29" s="220"/>
      <c r="BV29" s="220"/>
      <c r="BW29" s="220"/>
      <c r="BX29" s="221"/>
      <c r="BY29" s="6"/>
      <c r="BZ29" s="6"/>
      <c r="CA29" s="6"/>
    </row>
    <row r="30" spans="1:79">
      <c r="A30" s="400"/>
      <c r="B30" s="122"/>
      <c r="C30" s="122"/>
      <c r="D30" s="122"/>
      <c r="E30" s="122"/>
      <c r="F30" s="122"/>
      <c r="G30" s="122"/>
      <c r="H30" s="122"/>
      <c r="I30" s="122"/>
      <c r="J30" s="401"/>
      <c r="K30" s="400"/>
      <c r="L30" s="122"/>
      <c r="M30" s="122"/>
      <c r="N30" s="122"/>
      <c r="O30" s="122"/>
      <c r="P30" s="122"/>
      <c r="Q30" s="122"/>
      <c r="R30" s="122"/>
      <c r="S30" s="122"/>
      <c r="T30" s="401"/>
      <c r="U30" s="400"/>
      <c r="V30" s="122"/>
      <c r="W30" s="122"/>
      <c r="X30" s="122"/>
      <c r="Y30" s="122"/>
      <c r="Z30" s="122"/>
      <c r="AA30" s="122"/>
      <c r="AB30" s="122"/>
      <c r="AC30" s="122"/>
      <c r="AD30" s="401"/>
      <c r="AE30" s="400"/>
      <c r="AF30" s="122"/>
      <c r="AG30" s="122"/>
      <c r="AH30" s="122"/>
      <c r="AI30" s="122"/>
      <c r="AJ30" s="122"/>
      <c r="AK30" s="122"/>
      <c r="AL30" s="122"/>
      <c r="AM30" s="122"/>
      <c r="AN30" s="401"/>
      <c r="AO30" s="400"/>
      <c r="AP30" s="122"/>
      <c r="AQ30" s="122"/>
      <c r="AR30" s="122"/>
      <c r="AS30" s="122"/>
      <c r="AT30" s="122"/>
      <c r="AU30" s="122"/>
      <c r="AV30" s="122"/>
      <c r="AW30" s="122"/>
      <c r="AX30" s="401"/>
      <c r="AY30" s="400"/>
      <c r="AZ30" s="122"/>
      <c r="BA30" s="122"/>
      <c r="BB30" s="122"/>
      <c r="BC30" s="122"/>
      <c r="BD30" s="122"/>
      <c r="BE30" s="122"/>
      <c r="BF30" s="122"/>
      <c r="BG30" s="122"/>
      <c r="BH30" s="401"/>
      <c r="BI30" s="400"/>
      <c r="BJ30" s="122"/>
      <c r="BK30" s="122"/>
      <c r="BL30" s="122"/>
      <c r="BM30" s="122"/>
      <c r="BN30" s="122"/>
      <c r="BO30" s="122"/>
      <c r="BP30" s="122"/>
      <c r="BQ30" s="122"/>
      <c r="BR30" s="401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>
      <c r="A31" s="400"/>
      <c r="B31" s="122"/>
      <c r="C31" s="122"/>
      <c r="D31" s="122"/>
      <c r="E31" s="122"/>
      <c r="F31" s="122"/>
      <c r="G31" s="122"/>
      <c r="H31" s="122"/>
      <c r="I31" s="122"/>
      <c r="J31" s="401"/>
      <c r="K31" s="400"/>
      <c r="L31" s="122"/>
      <c r="M31" s="122"/>
      <c r="N31" s="122"/>
      <c r="O31" s="122"/>
      <c r="P31" s="122"/>
      <c r="Q31" s="122"/>
      <c r="R31" s="122"/>
      <c r="S31" s="122"/>
      <c r="T31" s="401"/>
      <c r="U31" s="400"/>
      <c r="V31" s="122"/>
      <c r="W31" s="122"/>
      <c r="X31" s="122"/>
      <c r="Y31" s="122"/>
      <c r="Z31" s="122"/>
      <c r="AA31" s="122"/>
      <c r="AB31" s="122"/>
      <c r="AC31" s="122"/>
      <c r="AD31" s="401"/>
      <c r="AE31" s="400"/>
      <c r="AF31" s="122"/>
      <c r="AG31" s="122"/>
      <c r="AH31" s="122"/>
      <c r="AI31" s="122"/>
      <c r="AJ31" s="122"/>
      <c r="AK31" s="122"/>
      <c r="AL31" s="122"/>
      <c r="AM31" s="122"/>
      <c r="AN31" s="401"/>
      <c r="AO31" s="400"/>
      <c r="AP31" s="122"/>
      <c r="AQ31" s="122"/>
      <c r="AR31" s="122"/>
      <c r="AS31" s="122"/>
      <c r="AT31" s="122"/>
      <c r="AU31" s="122"/>
      <c r="AV31" s="122"/>
      <c r="AW31" s="122"/>
      <c r="AX31" s="401"/>
      <c r="AY31" s="400"/>
      <c r="AZ31" s="122"/>
      <c r="BA31" s="122"/>
      <c r="BB31" s="122"/>
      <c r="BC31" s="122"/>
      <c r="BD31" s="122"/>
      <c r="BE31" s="122"/>
      <c r="BF31" s="122"/>
      <c r="BG31" s="122"/>
      <c r="BH31" s="401"/>
      <c r="BI31" s="400"/>
      <c r="BJ31" s="122"/>
      <c r="BK31" s="122"/>
      <c r="BL31" s="122"/>
      <c r="BM31" s="122"/>
      <c r="BN31" s="122"/>
      <c r="BO31" s="122"/>
      <c r="BP31" s="122"/>
      <c r="BQ31" s="122"/>
      <c r="BR31" s="401"/>
      <c r="BS31" s="5"/>
      <c r="BT31" s="41"/>
      <c r="BU31" s="41"/>
      <c r="BV31" s="41"/>
      <c r="BW31" s="41"/>
      <c r="BX31" s="41"/>
      <c r="BY31" s="41"/>
      <c r="BZ31" s="41"/>
      <c r="CA31" s="41"/>
    </row>
    <row r="32" spans="1:79">
      <c r="A32" s="400"/>
      <c r="B32" s="122"/>
      <c r="C32" s="122"/>
      <c r="D32" s="122"/>
      <c r="E32" s="122"/>
      <c r="F32" s="122"/>
      <c r="G32" s="122"/>
      <c r="H32" s="122"/>
      <c r="I32" s="122"/>
      <c r="J32" s="401"/>
      <c r="K32" s="400"/>
      <c r="L32" s="122"/>
      <c r="M32" s="122"/>
      <c r="N32" s="122"/>
      <c r="O32" s="122"/>
      <c r="P32" s="122"/>
      <c r="Q32" s="122"/>
      <c r="R32" s="122"/>
      <c r="S32" s="122"/>
      <c r="T32" s="401"/>
      <c r="U32" s="400"/>
      <c r="V32" s="122"/>
      <c r="W32" s="122"/>
      <c r="X32" s="122"/>
      <c r="Y32" s="122"/>
      <c r="Z32" s="122"/>
      <c r="AA32" s="122"/>
      <c r="AB32" s="122"/>
      <c r="AC32" s="122"/>
      <c r="AD32" s="401"/>
      <c r="AE32" s="400"/>
      <c r="AF32" s="122"/>
      <c r="AG32" s="122"/>
      <c r="AH32" s="122"/>
      <c r="AI32" s="122"/>
      <c r="AJ32" s="122"/>
      <c r="AK32" s="122"/>
      <c r="AL32" s="122"/>
      <c r="AM32" s="122"/>
      <c r="AN32" s="401"/>
      <c r="AO32" s="400"/>
      <c r="AP32" s="122"/>
      <c r="AQ32" s="122"/>
      <c r="AR32" s="122"/>
      <c r="AS32" s="122"/>
      <c r="AT32" s="122"/>
      <c r="AU32" s="122"/>
      <c r="AV32" s="122"/>
      <c r="AW32" s="122"/>
      <c r="AX32" s="401"/>
      <c r="AY32" s="400"/>
      <c r="AZ32" s="122"/>
      <c r="BA32" s="122"/>
      <c r="BB32" s="122"/>
      <c r="BC32" s="122"/>
      <c r="BD32" s="122"/>
      <c r="BE32" s="122"/>
      <c r="BF32" s="122"/>
      <c r="BG32" s="122"/>
      <c r="BH32" s="401"/>
      <c r="BI32" s="400"/>
      <c r="BJ32" s="122"/>
      <c r="BK32" s="122"/>
      <c r="BL32" s="122"/>
      <c r="BM32" s="122"/>
      <c r="BN32" s="122"/>
      <c r="BO32" s="122"/>
      <c r="BP32" s="122"/>
      <c r="BQ32" s="122"/>
      <c r="BR32" s="401"/>
      <c r="BS32" s="41"/>
      <c r="BT32" s="41"/>
      <c r="BU32" s="41"/>
      <c r="BV32" s="41"/>
      <c r="BW32" s="41"/>
      <c r="BX32" s="41"/>
      <c r="BY32" s="41"/>
      <c r="BZ32" s="41"/>
      <c r="CA32" s="41"/>
    </row>
    <row r="33" spans="1:79">
      <c r="A33" s="400"/>
      <c r="B33" s="122"/>
      <c r="C33" s="122"/>
      <c r="D33" s="122"/>
      <c r="E33" s="122"/>
      <c r="F33" s="122"/>
      <c r="G33" s="122"/>
      <c r="H33" s="122"/>
      <c r="I33" s="122"/>
      <c r="J33" s="401"/>
      <c r="K33" s="400"/>
      <c r="L33" s="122"/>
      <c r="M33" s="122"/>
      <c r="N33" s="122"/>
      <c r="O33" s="122"/>
      <c r="P33" s="122"/>
      <c r="Q33" s="122"/>
      <c r="R33" s="122"/>
      <c r="S33" s="122"/>
      <c r="T33" s="401"/>
      <c r="U33" s="400"/>
      <c r="V33" s="122"/>
      <c r="W33" s="122"/>
      <c r="X33" s="122"/>
      <c r="Y33" s="122"/>
      <c r="Z33" s="122"/>
      <c r="AA33" s="122"/>
      <c r="AB33" s="122"/>
      <c r="AC33" s="122"/>
      <c r="AD33" s="401"/>
      <c r="AE33" s="400"/>
      <c r="AF33" s="122"/>
      <c r="AG33" s="122"/>
      <c r="AH33" s="122"/>
      <c r="AI33" s="122"/>
      <c r="AJ33" s="122"/>
      <c r="AK33" s="122"/>
      <c r="AL33" s="122"/>
      <c r="AM33" s="122"/>
      <c r="AN33" s="401"/>
      <c r="AO33" s="400"/>
      <c r="AP33" s="122"/>
      <c r="AQ33" s="122"/>
      <c r="AR33" s="122"/>
      <c r="AS33" s="122"/>
      <c r="AT33" s="122"/>
      <c r="AU33" s="122"/>
      <c r="AV33" s="122"/>
      <c r="AW33" s="122"/>
      <c r="AX33" s="401"/>
      <c r="AY33" s="400"/>
      <c r="AZ33" s="122"/>
      <c r="BA33" s="122"/>
      <c r="BB33" s="122"/>
      <c r="BC33" s="122"/>
      <c r="BD33" s="122"/>
      <c r="BE33" s="122"/>
      <c r="BF33" s="122"/>
      <c r="BG33" s="122"/>
      <c r="BH33" s="401"/>
      <c r="BI33" s="400"/>
      <c r="BJ33" s="122"/>
      <c r="BK33" s="122"/>
      <c r="BL33" s="122"/>
      <c r="BM33" s="122"/>
      <c r="BN33" s="122"/>
      <c r="BO33" s="122"/>
      <c r="BP33" s="122"/>
      <c r="BQ33" s="122"/>
      <c r="BR33" s="401"/>
      <c r="BS33" s="41"/>
      <c r="BT33" s="41"/>
      <c r="BU33" s="41"/>
      <c r="BV33" s="41"/>
      <c r="BW33" s="41"/>
      <c r="BX33" s="41"/>
      <c r="BY33" s="41"/>
      <c r="BZ33" s="41"/>
      <c r="CA33" s="41"/>
    </row>
    <row r="34" spans="1:79">
      <c r="A34" s="400"/>
      <c r="B34" s="122"/>
      <c r="C34" s="122"/>
      <c r="D34" s="122"/>
      <c r="E34" s="122"/>
      <c r="F34" s="122"/>
      <c r="G34" s="122"/>
      <c r="H34" s="122"/>
      <c r="I34" s="122"/>
      <c r="J34" s="401"/>
      <c r="K34" s="400"/>
      <c r="L34" s="122"/>
      <c r="M34" s="122"/>
      <c r="N34" s="122"/>
      <c r="O34" s="122"/>
      <c r="P34" s="122"/>
      <c r="Q34" s="122"/>
      <c r="R34" s="122"/>
      <c r="S34" s="122"/>
      <c r="T34" s="401"/>
      <c r="U34" s="400"/>
      <c r="V34" s="122"/>
      <c r="W34" s="122"/>
      <c r="X34" s="122"/>
      <c r="Y34" s="122"/>
      <c r="Z34" s="122"/>
      <c r="AA34" s="122"/>
      <c r="AB34" s="122"/>
      <c r="AC34" s="122"/>
      <c r="AD34" s="401"/>
      <c r="AE34" s="400"/>
      <c r="AF34" s="122"/>
      <c r="AG34" s="122"/>
      <c r="AH34" s="122"/>
      <c r="AI34" s="122"/>
      <c r="AJ34" s="122"/>
      <c r="AK34" s="122"/>
      <c r="AL34" s="122"/>
      <c r="AM34" s="122"/>
      <c r="AN34" s="401"/>
      <c r="AO34" s="400"/>
      <c r="AP34" s="122"/>
      <c r="AQ34" s="122"/>
      <c r="AR34" s="122"/>
      <c r="AS34" s="122"/>
      <c r="AT34" s="122"/>
      <c r="AU34" s="122"/>
      <c r="AV34" s="122"/>
      <c r="AW34" s="122"/>
      <c r="AX34" s="401"/>
      <c r="AY34" s="400"/>
      <c r="AZ34" s="122"/>
      <c r="BA34" s="122"/>
      <c r="BB34" s="122"/>
      <c r="BC34" s="122"/>
      <c r="BD34" s="122"/>
      <c r="BE34" s="122"/>
      <c r="BF34" s="122"/>
      <c r="BG34" s="122"/>
      <c r="BH34" s="401"/>
      <c r="BI34" s="400"/>
      <c r="BJ34" s="122"/>
      <c r="BK34" s="122"/>
      <c r="BL34" s="122"/>
      <c r="BM34" s="122"/>
      <c r="BN34" s="122"/>
      <c r="BO34" s="122"/>
      <c r="BP34" s="122"/>
      <c r="BQ34" s="122"/>
      <c r="BR34" s="401"/>
      <c r="BS34" s="41"/>
      <c r="BT34" s="41"/>
      <c r="BU34" s="41"/>
      <c r="BV34" s="41"/>
      <c r="BW34" s="41"/>
      <c r="BX34" s="41"/>
      <c r="BY34" s="41"/>
      <c r="BZ34" s="41"/>
      <c r="CA34" s="41"/>
    </row>
    <row r="35" spans="1:79" ht="12" thickBot="1">
      <c r="A35" s="402"/>
      <c r="B35" s="403"/>
      <c r="C35" s="403"/>
      <c r="D35" s="403"/>
      <c r="E35" s="403"/>
      <c r="F35" s="403"/>
      <c r="G35" s="403"/>
      <c r="H35" s="403"/>
      <c r="I35" s="403"/>
      <c r="J35" s="123"/>
      <c r="K35" s="402"/>
      <c r="L35" s="403"/>
      <c r="M35" s="403"/>
      <c r="N35" s="403"/>
      <c r="O35" s="403"/>
      <c r="P35" s="403"/>
      <c r="Q35" s="403"/>
      <c r="R35" s="403"/>
      <c r="S35" s="403"/>
      <c r="T35" s="123"/>
      <c r="U35" s="402"/>
      <c r="V35" s="403"/>
      <c r="W35" s="403"/>
      <c r="X35" s="403"/>
      <c r="Y35" s="403"/>
      <c r="Z35" s="403"/>
      <c r="AA35" s="403"/>
      <c r="AB35" s="403"/>
      <c r="AC35" s="403"/>
      <c r="AD35" s="123"/>
      <c r="AE35" s="402"/>
      <c r="AF35" s="403"/>
      <c r="AG35" s="403"/>
      <c r="AH35" s="403"/>
      <c r="AI35" s="403"/>
      <c r="AJ35" s="403"/>
      <c r="AK35" s="403"/>
      <c r="AL35" s="403"/>
      <c r="AM35" s="403"/>
      <c r="AN35" s="123"/>
      <c r="AO35" s="402"/>
      <c r="AP35" s="403"/>
      <c r="AQ35" s="403"/>
      <c r="AR35" s="403"/>
      <c r="AS35" s="403"/>
      <c r="AT35" s="403"/>
      <c r="AU35" s="403"/>
      <c r="AV35" s="403"/>
      <c r="AW35" s="403"/>
      <c r="AX35" s="123"/>
      <c r="AY35" s="402"/>
      <c r="AZ35" s="403"/>
      <c r="BA35" s="403"/>
      <c r="BB35" s="403"/>
      <c r="BC35" s="403"/>
      <c r="BD35" s="403"/>
      <c r="BE35" s="403"/>
      <c r="BF35" s="403"/>
      <c r="BG35" s="403"/>
      <c r="BH35" s="123"/>
      <c r="BI35" s="402"/>
      <c r="BJ35" s="403"/>
      <c r="BK35" s="403"/>
      <c r="BL35" s="403"/>
      <c r="BM35" s="403"/>
      <c r="BN35" s="403"/>
      <c r="BO35" s="403"/>
      <c r="BP35" s="403"/>
      <c r="BQ35" s="403"/>
      <c r="BR35" s="123"/>
      <c r="BS35" s="41"/>
      <c r="BT35" s="41"/>
      <c r="BU35" s="41"/>
      <c r="BV35" s="41"/>
      <c r="BW35" s="41"/>
      <c r="BX35" s="41"/>
      <c r="BY35" s="41"/>
      <c r="BZ35" s="41"/>
      <c r="CA35" s="41"/>
    </row>
    <row r="36" spans="1:79">
      <c r="A36" s="293" t="s">
        <v>184</v>
      </c>
      <c r="B36" s="311"/>
      <c r="C36" s="311"/>
      <c r="D36" s="311"/>
      <c r="E36" s="311"/>
      <c r="F36" s="311"/>
      <c r="G36" s="312"/>
      <c r="H36" s="293" t="s">
        <v>185</v>
      </c>
      <c r="I36" s="311"/>
      <c r="J36" s="311"/>
      <c r="K36" s="311"/>
      <c r="L36" s="311"/>
      <c r="M36" s="311"/>
      <c r="N36" s="312"/>
      <c r="O36" s="293" t="s">
        <v>186</v>
      </c>
      <c r="P36" s="311"/>
      <c r="Q36" s="311"/>
      <c r="R36" s="311"/>
      <c r="S36" s="311"/>
      <c r="T36" s="311"/>
      <c r="U36" s="312"/>
      <c r="V36" s="293" t="s">
        <v>187</v>
      </c>
      <c r="W36" s="311"/>
      <c r="X36" s="311"/>
      <c r="Y36" s="311"/>
      <c r="Z36" s="311"/>
      <c r="AA36" s="311"/>
      <c r="AB36" s="312"/>
      <c r="AC36" s="293" t="s">
        <v>188</v>
      </c>
      <c r="AD36" s="311"/>
      <c r="AE36" s="311"/>
      <c r="AF36" s="311"/>
      <c r="AG36" s="311"/>
      <c r="AH36" s="311"/>
      <c r="AI36" s="312"/>
      <c r="AJ36" s="293" t="s">
        <v>189</v>
      </c>
      <c r="AK36" s="311"/>
      <c r="AL36" s="311"/>
      <c r="AM36" s="311"/>
      <c r="AN36" s="311"/>
      <c r="AO36" s="311"/>
      <c r="AP36" s="312"/>
      <c r="AQ36" s="293" t="s">
        <v>190</v>
      </c>
      <c r="AR36" s="311"/>
      <c r="AS36" s="311"/>
      <c r="AT36" s="311"/>
      <c r="AU36" s="311"/>
      <c r="AV36" s="311"/>
      <c r="AW36" s="312"/>
      <c r="AX36" s="75" t="s">
        <v>191</v>
      </c>
      <c r="AY36" s="398"/>
      <c r="AZ36" s="398"/>
      <c r="BA36" s="398"/>
      <c r="BB36" s="398"/>
      <c r="BC36" s="398"/>
      <c r="BD36" s="399"/>
      <c r="BE36" s="75" t="s">
        <v>192</v>
      </c>
      <c r="BF36" s="398"/>
      <c r="BG36" s="398"/>
      <c r="BH36" s="398"/>
      <c r="BI36" s="398"/>
      <c r="BJ36" s="398"/>
      <c r="BK36" s="399"/>
      <c r="BL36" s="75" t="s">
        <v>193</v>
      </c>
      <c r="BM36" s="398"/>
      <c r="BN36" s="398"/>
      <c r="BO36" s="398"/>
      <c r="BP36" s="398"/>
      <c r="BQ36" s="398"/>
      <c r="BR36" s="399"/>
      <c r="BS36" s="41"/>
      <c r="BT36" s="41"/>
      <c r="BU36" s="41"/>
      <c r="BV36" s="41"/>
      <c r="BW36" s="41"/>
      <c r="BX36" s="41"/>
      <c r="BY36" s="41"/>
      <c r="BZ36" s="41"/>
      <c r="CA36" s="41"/>
    </row>
    <row r="37" spans="1:79">
      <c r="A37" s="313"/>
      <c r="B37" s="314"/>
      <c r="C37" s="314"/>
      <c r="D37" s="314"/>
      <c r="E37" s="314"/>
      <c r="F37" s="314"/>
      <c r="G37" s="315"/>
      <c r="H37" s="313"/>
      <c r="I37" s="314"/>
      <c r="J37" s="314"/>
      <c r="K37" s="314"/>
      <c r="L37" s="314"/>
      <c r="M37" s="314"/>
      <c r="N37" s="315"/>
      <c r="O37" s="313"/>
      <c r="P37" s="314"/>
      <c r="Q37" s="314"/>
      <c r="R37" s="314"/>
      <c r="S37" s="314"/>
      <c r="T37" s="314"/>
      <c r="U37" s="315"/>
      <c r="V37" s="313"/>
      <c r="W37" s="314"/>
      <c r="X37" s="314"/>
      <c r="Y37" s="314"/>
      <c r="Z37" s="314"/>
      <c r="AA37" s="314"/>
      <c r="AB37" s="315"/>
      <c r="AC37" s="313"/>
      <c r="AD37" s="314"/>
      <c r="AE37" s="314"/>
      <c r="AF37" s="314"/>
      <c r="AG37" s="314"/>
      <c r="AH37" s="314"/>
      <c r="AI37" s="315"/>
      <c r="AJ37" s="313"/>
      <c r="AK37" s="314"/>
      <c r="AL37" s="314"/>
      <c r="AM37" s="314"/>
      <c r="AN37" s="314"/>
      <c r="AO37" s="314"/>
      <c r="AP37" s="315"/>
      <c r="AQ37" s="313"/>
      <c r="AR37" s="314"/>
      <c r="AS37" s="314"/>
      <c r="AT37" s="314"/>
      <c r="AU37" s="314"/>
      <c r="AV37" s="314"/>
      <c r="AW37" s="315"/>
      <c r="AX37" s="400"/>
      <c r="AY37" s="122"/>
      <c r="AZ37" s="122"/>
      <c r="BA37" s="122"/>
      <c r="BB37" s="122"/>
      <c r="BC37" s="122"/>
      <c r="BD37" s="401"/>
      <c r="BE37" s="400"/>
      <c r="BF37" s="122"/>
      <c r="BG37" s="122"/>
      <c r="BH37" s="122"/>
      <c r="BI37" s="122"/>
      <c r="BJ37" s="122"/>
      <c r="BK37" s="401"/>
      <c r="BL37" s="400"/>
      <c r="BM37" s="122"/>
      <c r="BN37" s="122"/>
      <c r="BO37" s="122"/>
      <c r="BP37" s="122"/>
      <c r="BQ37" s="122"/>
      <c r="BR37" s="401"/>
      <c r="BS37" s="41"/>
      <c r="BT37" s="41"/>
      <c r="BU37" s="41"/>
      <c r="BV37" s="41"/>
      <c r="BW37" s="41"/>
      <c r="BX37" s="41"/>
      <c r="BY37" s="41"/>
      <c r="BZ37" s="41"/>
      <c r="CA37" s="41"/>
    </row>
    <row r="38" spans="1:79">
      <c r="A38" s="313"/>
      <c r="B38" s="314"/>
      <c r="C38" s="314"/>
      <c r="D38" s="314"/>
      <c r="E38" s="314"/>
      <c r="F38" s="314"/>
      <c r="G38" s="315"/>
      <c r="H38" s="313"/>
      <c r="I38" s="314"/>
      <c r="J38" s="314"/>
      <c r="K38" s="314"/>
      <c r="L38" s="314"/>
      <c r="M38" s="314"/>
      <c r="N38" s="315"/>
      <c r="O38" s="313"/>
      <c r="P38" s="314"/>
      <c r="Q38" s="314"/>
      <c r="R38" s="314"/>
      <c r="S38" s="314"/>
      <c r="T38" s="314"/>
      <c r="U38" s="315"/>
      <c r="V38" s="313"/>
      <c r="W38" s="314"/>
      <c r="X38" s="314"/>
      <c r="Y38" s="314"/>
      <c r="Z38" s="314"/>
      <c r="AA38" s="314"/>
      <c r="AB38" s="315"/>
      <c r="AC38" s="313"/>
      <c r="AD38" s="314"/>
      <c r="AE38" s="314"/>
      <c r="AF38" s="314"/>
      <c r="AG38" s="314"/>
      <c r="AH38" s="314"/>
      <c r="AI38" s="315"/>
      <c r="AJ38" s="313"/>
      <c r="AK38" s="314"/>
      <c r="AL38" s="314"/>
      <c r="AM38" s="314"/>
      <c r="AN38" s="314"/>
      <c r="AO38" s="314"/>
      <c r="AP38" s="315"/>
      <c r="AQ38" s="313"/>
      <c r="AR38" s="314"/>
      <c r="AS38" s="314"/>
      <c r="AT38" s="314"/>
      <c r="AU38" s="314"/>
      <c r="AV38" s="314"/>
      <c r="AW38" s="315"/>
      <c r="AX38" s="400"/>
      <c r="AY38" s="122"/>
      <c r="AZ38" s="122"/>
      <c r="BA38" s="122"/>
      <c r="BB38" s="122"/>
      <c r="BC38" s="122"/>
      <c r="BD38" s="401"/>
      <c r="BE38" s="400"/>
      <c r="BF38" s="122"/>
      <c r="BG38" s="122"/>
      <c r="BH38" s="122"/>
      <c r="BI38" s="122"/>
      <c r="BJ38" s="122"/>
      <c r="BK38" s="401"/>
      <c r="BL38" s="400"/>
      <c r="BM38" s="122"/>
      <c r="BN38" s="122"/>
      <c r="BO38" s="122"/>
      <c r="BP38" s="122"/>
      <c r="BQ38" s="122"/>
      <c r="BR38" s="401"/>
      <c r="BS38" s="41"/>
      <c r="BT38" s="41"/>
      <c r="BU38" s="41"/>
      <c r="BV38" s="41"/>
      <c r="BW38" s="41"/>
      <c r="BX38" s="41"/>
      <c r="BY38" s="41"/>
      <c r="BZ38" s="41"/>
      <c r="CA38" s="41"/>
    </row>
    <row r="39" spans="1:79">
      <c r="A39" s="313"/>
      <c r="B39" s="314"/>
      <c r="C39" s="314"/>
      <c r="D39" s="314"/>
      <c r="E39" s="314"/>
      <c r="F39" s="314"/>
      <c r="G39" s="315"/>
      <c r="H39" s="313"/>
      <c r="I39" s="314"/>
      <c r="J39" s="314"/>
      <c r="K39" s="314"/>
      <c r="L39" s="314"/>
      <c r="M39" s="314"/>
      <c r="N39" s="315"/>
      <c r="O39" s="313"/>
      <c r="P39" s="314"/>
      <c r="Q39" s="314"/>
      <c r="R39" s="314"/>
      <c r="S39" s="314"/>
      <c r="T39" s="314"/>
      <c r="U39" s="315"/>
      <c r="V39" s="313"/>
      <c r="W39" s="314"/>
      <c r="X39" s="314"/>
      <c r="Y39" s="314"/>
      <c r="Z39" s="314"/>
      <c r="AA39" s="314"/>
      <c r="AB39" s="315"/>
      <c r="AC39" s="313"/>
      <c r="AD39" s="314"/>
      <c r="AE39" s="314"/>
      <c r="AF39" s="314"/>
      <c r="AG39" s="314"/>
      <c r="AH39" s="314"/>
      <c r="AI39" s="315"/>
      <c r="AJ39" s="313"/>
      <c r="AK39" s="314"/>
      <c r="AL39" s="314"/>
      <c r="AM39" s="314"/>
      <c r="AN39" s="314"/>
      <c r="AO39" s="314"/>
      <c r="AP39" s="315"/>
      <c r="AQ39" s="313"/>
      <c r="AR39" s="314"/>
      <c r="AS39" s="314"/>
      <c r="AT39" s="314"/>
      <c r="AU39" s="314"/>
      <c r="AV39" s="314"/>
      <c r="AW39" s="315"/>
      <c r="AX39" s="400"/>
      <c r="AY39" s="122"/>
      <c r="AZ39" s="122"/>
      <c r="BA39" s="122"/>
      <c r="BB39" s="122"/>
      <c r="BC39" s="122"/>
      <c r="BD39" s="401"/>
      <c r="BE39" s="400"/>
      <c r="BF39" s="122"/>
      <c r="BG39" s="122"/>
      <c r="BH39" s="122"/>
      <c r="BI39" s="122"/>
      <c r="BJ39" s="122"/>
      <c r="BK39" s="401"/>
      <c r="BL39" s="400"/>
      <c r="BM39" s="122"/>
      <c r="BN39" s="122"/>
      <c r="BO39" s="122"/>
      <c r="BP39" s="122"/>
      <c r="BQ39" s="122"/>
      <c r="BR39" s="401"/>
      <c r="BS39" s="41"/>
      <c r="BT39" s="41"/>
      <c r="BU39" s="41"/>
      <c r="BV39" s="41"/>
      <c r="BW39" s="41"/>
      <c r="BX39" s="41"/>
      <c r="BY39" s="41"/>
      <c r="BZ39" s="41"/>
      <c r="CA39" s="41"/>
    </row>
    <row r="40" spans="1:79" ht="12" thickBot="1">
      <c r="A40" s="313"/>
      <c r="B40" s="314"/>
      <c r="C40" s="314"/>
      <c r="D40" s="314"/>
      <c r="E40" s="314"/>
      <c r="F40" s="314"/>
      <c r="G40" s="315"/>
      <c r="H40" s="313"/>
      <c r="I40" s="314"/>
      <c r="J40" s="314"/>
      <c r="K40" s="314"/>
      <c r="L40" s="314"/>
      <c r="M40" s="314"/>
      <c r="N40" s="315"/>
      <c r="O40" s="313"/>
      <c r="P40" s="314"/>
      <c r="Q40" s="314"/>
      <c r="R40" s="314"/>
      <c r="S40" s="314"/>
      <c r="T40" s="314"/>
      <c r="U40" s="315"/>
      <c r="V40" s="313"/>
      <c r="W40" s="314"/>
      <c r="X40" s="314"/>
      <c r="Y40" s="314"/>
      <c r="Z40" s="314"/>
      <c r="AA40" s="314"/>
      <c r="AB40" s="315"/>
      <c r="AC40" s="313"/>
      <c r="AD40" s="314"/>
      <c r="AE40" s="314"/>
      <c r="AF40" s="314"/>
      <c r="AG40" s="314"/>
      <c r="AH40" s="314"/>
      <c r="AI40" s="315"/>
      <c r="AJ40" s="313"/>
      <c r="AK40" s="314"/>
      <c r="AL40" s="314"/>
      <c r="AM40" s="314"/>
      <c r="AN40" s="314"/>
      <c r="AO40" s="314"/>
      <c r="AP40" s="315"/>
      <c r="AQ40" s="313"/>
      <c r="AR40" s="314"/>
      <c r="AS40" s="314"/>
      <c r="AT40" s="314"/>
      <c r="AU40" s="314"/>
      <c r="AV40" s="314"/>
      <c r="AW40" s="315"/>
      <c r="AX40" s="402"/>
      <c r="AY40" s="403"/>
      <c r="AZ40" s="403"/>
      <c r="BA40" s="403"/>
      <c r="BB40" s="403"/>
      <c r="BC40" s="403"/>
      <c r="BD40" s="123"/>
      <c r="BE40" s="402"/>
      <c r="BF40" s="403"/>
      <c r="BG40" s="403"/>
      <c r="BH40" s="403"/>
      <c r="BI40" s="403"/>
      <c r="BJ40" s="403"/>
      <c r="BK40" s="123"/>
      <c r="BL40" s="402"/>
      <c r="BM40" s="403"/>
      <c r="BN40" s="403"/>
      <c r="BO40" s="403"/>
      <c r="BP40" s="403"/>
      <c r="BQ40" s="403"/>
      <c r="BR40" s="123"/>
      <c r="BS40" s="41"/>
      <c r="BT40" s="41"/>
      <c r="BU40" s="41"/>
    </row>
    <row r="41" spans="1:79">
      <c r="A41" s="313"/>
      <c r="B41" s="314"/>
      <c r="C41" s="314"/>
      <c r="D41" s="314"/>
      <c r="E41" s="314"/>
      <c r="F41" s="314"/>
      <c r="G41" s="315"/>
      <c r="H41" s="313"/>
      <c r="I41" s="314"/>
      <c r="J41" s="314"/>
      <c r="K41" s="314"/>
      <c r="L41" s="314"/>
      <c r="M41" s="314"/>
      <c r="N41" s="315"/>
      <c r="O41" s="313"/>
      <c r="P41" s="314"/>
      <c r="Q41" s="314"/>
      <c r="R41" s="314"/>
      <c r="S41" s="314"/>
      <c r="T41" s="314"/>
      <c r="U41" s="315"/>
      <c r="V41" s="313"/>
      <c r="W41" s="314"/>
      <c r="X41" s="314"/>
      <c r="Y41" s="314"/>
      <c r="Z41" s="314"/>
      <c r="AA41" s="314"/>
      <c r="AB41" s="315"/>
      <c r="AC41" s="313"/>
      <c r="AD41" s="314"/>
      <c r="AE41" s="314"/>
      <c r="AF41" s="314"/>
      <c r="AG41" s="314"/>
      <c r="AH41" s="314"/>
      <c r="AI41" s="315"/>
      <c r="AJ41" s="313"/>
      <c r="AK41" s="314"/>
      <c r="AL41" s="314"/>
      <c r="AM41" s="314"/>
      <c r="AN41" s="314"/>
      <c r="AO41" s="314"/>
      <c r="AP41" s="315"/>
      <c r="AQ41" s="313"/>
      <c r="AR41" s="314"/>
      <c r="AS41" s="314"/>
      <c r="AT41" s="314"/>
      <c r="AU41" s="314"/>
      <c r="AV41" s="314"/>
      <c r="AW41" s="315"/>
      <c r="AX41" s="75" t="s">
        <v>194</v>
      </c>
      <c r="AY41" s="398"/>
      <c r="AZ41" s="398"/>
      <c r="BA41" s="398"/>
      <c r="BB41" s="398"/>
      <c r="BC41" s="398"/>
      <c r="BD41" s="399"/>
      <c r="BE41" s="75" t="s">
        <v>195</v>
      </c>
      <c r="BF41" s="398"/>
      <c r="BG41" s="398"/>
      <c r="BH41" s="398"/>
      <c r="BI41" s="398"/>
      <c r="BJ41" s="398"/>
      <c r="BK41" s="399"/>
      <c r="BL41" s="41"/>
      <c r="BM41" s="41"/>
      <c r="BN41" s="41"/>
      <c r="BO41" s="41"/>
      <c r="BP41" s="41"/>
      <c r="BQ41" s="41"/>
      <c r="BR41" s="41"/>
      <c r="BS41" s="41"/>
      <c r="BT41" s="41"/>
      <c r="BU41" s="41"/>
    </row>
    <row r="42" spans="1:79">
      <c r="A42" s="313"/>
      <c r="B42" s="314"/>
      <c r="C42" s="314"/>
      <c r="D42" s="314"/>
      <c r="E42" s="314"/>
      <c r="F42" s="314"/>
      <c r="G42" s="315"/>
      <c r="H42" s="313"/>
      <c r="I42" s="314"/>
      <c r="J42" s="314"/>
      <c r="K42" s="314"/>
      <c r="L42" s="314"/>
      <c r="M42" s="314"/>
      <c r="N42" s="315"/>
      <c r="O42" s="313"/>
      <c r="P42" s="314"/>
      <c r="Q42" s="314"/>
      <c r="R42" s="314"/>
      <c r="S42" s="314"/>
      <c r="T42" s="314"/>
      <c r="U42" s="315"/>
      <c r="V42" s="313"/>
      <c r="W42" s="314"/>
      <c r="X42" s="314"/>
      <c r="Y42" s="314"/>
      <c r="Z42" s="314"/>
      <c r="AA42" s="314"/>
      <c r="AB42" s="315"/>
      <c r="AC42" s="313"/>
      <c r="AD42" s="314"/>
      <c r="AE42" s="314"/>
      <c r="AF42" s="314"/>
      <c r="AG42" s="314"/>
      <c r="AH42" s="314"/>
      <c r="AI42" s="315"/>
      <c r="AJ42" s="313"/>
      <c r="AK42" s="314"/>
      <c r="AL42" s="314"/>
      <c r="AM42" s="314"/>
      <c r="AN42" s="314"/>
      <c r="AO42" s="314"/>
      <c r="AP42" s="315"/>
      <c r="AQ42" s="313"/>
      <c r="AR42" s="314"/>
      <c r="AS42" s="314"/>
      <c r="AT42" s="314"/>
      <c r="AU42" s="314"/>
      <c r="AV42" s="314"/>
      <c r="AW42" s="315"/>
      <c r="AX42" s="400"/>
      <c r="AY42" s="122"/>
      <c r="AZ42" s="122"/>
      <c r="BA42" s="122"/>
      <c r="BB42" s="122"/>
      <c r="BC42" s="122"/>
      <c r="BD42" s="401"/>
      <c r="BE42" s="400"/>
      <c r="BF42" s="122"/>
      <c r="BG42" s="122"/>
      <c r="BH42" s="122"/>
      <c r="BI42" s="122"/>
      <c r="BJ42" s="122"/>
      <c r="BK42" s="401"/>
      <c r="BL42" s="41"/>
      <c r="BM42" s="41"/>
      <c r="BN42" s="41"/>
      <c r="BO42" s="41"/>
      <c r="BP42" s="41"/>
      <c r="BQ42" s="41"/>
      <c r="BR42" s="41"/>
      <c r="BS42" s="41"/>
      <c r="BT42" s="41"/>
      <c r="BU42" s="41"/>
    </row>
    <row r="43" spans="1:79">
      <c r="A43" s="313"/>
      <c r="B43" s="314"/>
      <c r="C43" s="314"/>
      <c r="D43" s="314"/>
      <c r="E43" s="314"/>
      <c r="F43" s="314"/>
      <c r="G43" s="315"/>
      <c r="H43" s="313"/>
      <c r="I43" s="314"/>
      <c r="J43" s="314"/>
      <c r="K43" s="314"/>
      <c r="L43" s="314"/>
      <c r="M43" s="314"/>
      <c r="N43" s="315"/>
      <c r="O43" s="313"/>
      <c r="P43" s="314"/>
      <c r="Q43" s="314"/>
      <c r="R43" s="314"/>
      <c r="S43" s="314"/>
      <c r="T43" s="314"/>
      <c r="U43" s="315"/>
      <c r="V43" s="313"/>
      <c r="W43" s="314"/>
      <c r="X43" s="314"/>
      <c r="Y43" s="314"/>
      <c r="Z43" s="314"/>
      <c r="AA43" s="314"/>
      <c r="AB43" s="315"/>
      <c r="AC43" s="313"/>
      <c r="AD43" s="314"/>
      <c r="AE43" s="314"/>
      <c r="AF43" s="314"/>
      <c r="AG43" s="314"/>
      <c r="AH43" s="314"/>
      <c r="AI43" s="315"/>
      <c r="AJ43" s="313"/>
      <c r="AK43" s="314"/>
      <c r="AL43" s="314"/>
      <c r="AM43" s="314"/>
      <c r="AN43" s="314"/>
      <c r="AO43" s="314"/>
      <c r="AP43" s="315"/>
      <c r="AQ43" s="313"/>
      <c r="AR43" s="314"/>
      <c r="AS43" s="314"/>
      <c r="AT43" s="314"/>
      <c r="AU43" s="314"/>
      <c r="AV43" s="314"/>
      <c r="AW43" s="315"/>
      <c r="AX43" s="400"/>
      <c r="AY43" s="122"/>
      <c r="AZ43" s="122"/>
      <c r="BA43" s="122"/>
      <c r="BB43" s="122"/>
      <c r="BC43" s="122"/>
      <c r="BD43" s="401"/>
      <c r="BE43" s="400"/>
      <c r="BF43" s="122"/>
      <c r="BG43" s="122"/>
      <c r="BH43" s="122"/>
      <c r="BI43" s="122"/>
      <c r="BJ43" s="122"/>
      <c r="BK43" s="401"/>
      <c r="BL43" s="41"/>
      <c r="BM43" s="41"/>
      <c r="BN43" s="41"/>
      <c r="BO43" s="41"/>
      <c r="BP43" s="41"/>
      <c r="BQ43" s="41"/>
      <c r="BR43" s="41"/>
      <c r="BS43" s="41"/>
      <c r="BT43" s="41"/>
      <c r="BU43" s="41"/>
    </row>
    <row r="44" spans="1:79">
      <c r="A44" s="313"/>
      <c r="B44" s="314"/>
      <c r="C44" s="314"/>
      <c r="D44" s="314"/>
      <c r="E44" s="314"/>
      <c r="F44" s="314"/>
      <c r="G44" s="315"/>
      <c r="H44" s="313"/>
      <c r="I44" s="314"/>
      <c r="J44" s="314"/>
      <c r="K44" s="314"/>
      <c r="L44" s="314"/>
      <c r="M44" s="314"/>
      <c r="N44" s="315"/>
      <c r="O44" s="313"/>
      <c r="P44" s="314"/>
      <c r="Q44" s="314"/>
      <c r="R44" s="314"/>
      <c r="S44" s="314"/>
      <c r="T44" s="314"/>
      <c r="U44" s="315"/>
      <c r="V44" s="313"/>
      <c r="W44" s="314"/>
      <c r="X44" s="314"/>
      <c r="Y44" s="314"/>
      <c r="Z44" s="314"/>
      <c r="AA44" s="314"/>
      <c r="AB44" s="315"/>
      <c r="AC44" s="313"/>
      <c r="AD44" s="314"/>
      <c r="AE44" s="314"/>
      <c r="AF44" s="314"/>
      <c r="AG44" s="314"/>
      <c r="AH44" s="314"/>
      <c r="AI44" s="315"/>
      <c r="AJ44" s="313"/>
      <c r="AK44" s="314"/>
      <c r="AL44" s="314"/>
      <c r="AM44" s="314"/>
      <c r="AN44" s="314"/>
      <c r="AO44" s="314"/>
      <c r="AP44" s="315"/>
      <c r="AQ44" s="313"/>
      <c r="AR44" s="314"/>
      <c r="AS44" s="314"/>
      <c r="AT44" s="314"/>
      <c r="AU44" s="314"/>
      <c r="AV44" s="314"/>
      <c r="AW44" s="315"/>
      <c r="AX44" s="400"/>
      <c r="AY44" s="122"/>
      <c r="AZ44" s="122"/>
      <c r="BA44" s="122"/>
      <c r="BB44" s="122"/>
      <c r="BC44" s="122"/>
      <c r="BD44" s="401"/>
      <c r="BE44" s="400"/>
      <c r="BF44" s="122"/>
      <c r="BG44" s="122"/>
      <c r="BH44" s="122"/>
      <c r="BI44" s="122"/>
      <c r="BJ44" s="122"/>
      <c r="BK44" s="401"/>
      <c r="BL44" s="41"/>
      <c r="BM44" s="41"/>
      <c r="BN44" s="41"/>
      <c r="BO44" s="41"/>
      <c r="BP44" s="41"/>
      <c r="BQ44" s="41"/>
      <c r="BR44" s="41"/>
      <c r="BS44" s="41"/>
      <c r="BT44" s="41"/>
      <c r="BU44" s="41"/>
    </row>
    <row r="45" spans="1:79" ht="11.25" customHeight="1" thickBot="1">
      <c r="A45" s="316"/>
      <c r="B45" s="317"/>
      <c r="C45" s="317"/>
      <c r="D45" s="317"/>
      <c r="E45" s="317"/>
      <c r="F45" s="317"/>
      <c r="G45" s="318"/>
      <c r="H45" s="316"/>
      <c r="I45" s="317"/>
      <c r="J45" s="317"/>
      <c r="K45" s="317"/>
      <c r="L45" s="317"/>
      <c r="M45" s="317"/>
      <c r="N45" s="318"/>
      <c r="O45" s="316"/>
      <c r="P45" s="317"/>
      <c r="Q45" s="317"/>
      <c r="R45" s="317"/>
      <c r="S45" s="317"/>
      <c r="T45" s="317"/>
      <c r="U45" s="318"/>
      <c r="V45" s="316"/>
      <c r="W45" s="317"/>
      <c r="X45" s="317"/>
      <c r="Y45" s="317"/>
      <c r="Z45" s="317"/>
      <c r="AA45" s="317"/>
      <c r="AB45" s="318"/>
      <c r="AC45" s="316"/>
      <c r="AD45" s="317"/>
      <c r="AE45" s="317"/>
      <c r="AF45" s="317"/>
      <c r="AG45" s="317"/>
      <c r="AH45" s="317"/>
      <c r="AI45" s="318"/>
      <c r="AJ45" s="316"/>
      <c r="AK45" s="317"/>
      <c r="AL45" s="317"/>
      <c r="AM45" s="317"/>
      <c r="AN45" s="317"/>
      <c r="AO45" s="317"/>
      <c r="AP45" s="318"/>
      <c r="AQ45" s="316"/>
      <c r="AR45" s="317"/>
      <c r="AS45" s="317"/>
      <c r="AT45" s="317"/>
      <c r="AU45" s="317"/>
      <c r="AV45" s="317"/>
      <c r="AW45" s="318"/>
      <c r="AX45" s="402"/>
      <c r="AY45" s="403"/>
      <c r="AZ45" s="403"/>
      <c r="BA45" s="403"/>
      <c r="BB45" s="403"/>
      <c r="BC45" s="403"/>
      <c r="BD45" s="123"/>
      <c r="BE45" s="402"/>
      <c r="BF45" s="403"/>
      <c r="BG45" s="403"/>
      <c r="BH45" s="403"/>
      <c r="BI45" s="403"/>
      <c r="BJ45" s="403"/>
      <c r="BK45" s="123"/>
      <c r="BL45" s="41"/>
      <c r="BM45" s="41"/>
      <c r="BN45" s="41"/>
      <c r="BO45" s="41"/>
      <c r="BP45" s="41"/>
      <c r="BQ45" s="41"/>
      <c r="BR45" s="41"/>
      <c r="BS45" s="41"/>
      <c r="BT45" s="41"/>
      <c r="BU45" s="41"/>
    </row>
    <row r="46" spans="1:79" ht="11.25" customHeight="1">
      <c r="A46" s="75" t="s">
        <v>196</v>
      </c>
      <c r="B46" s="398"/>
      <c r="C46" s="398"/>
      <c r="D46" s="398"/>
      <c r="E46" s="398"/>
      <c r="F46" s="398"/>
      <c r="G46" s="398"/>
      <c r="H46" s="399"/>
      <c r="I46" s="75" t="s">
        <v>197</v>
      </c>
      <c r="J46" s="398"/>
      <c r="K46" s="398"/>
      <c r="L46" s="398"/>
      <c r="M46" s="398"/>
      <c r="N46" s="398"/>
      <c r="O46" s="398"/>
      <c r="P46" s="399"/>
      <c r="Q46" s="75" t="s">
        <v>198</v>
      </c>
      <c r="R46" s="398"/>
      <c r="S46" s="398"/>
      <c r="T46" s="398"/>
      <c r="U46" s="398"/>
      <c r="V46" s="398"/>
      <c r="W46" s="398"/>
      <c r="X46" s="399"/>
      <c r="Y46" s="75" t="s">
        <v>199</v>
      </c>
      <c r="Z46" s="398"/>
      <c r="AA46" s="398"/>
      <c r="AB46" s="398"/>
      <c r="AC46" s="398"/>
      <c r="AD46" s="398"/>
      <c r="AE46" s="398"/>
      <c r="AF46" s="399"/>
      <c r="AG46" s="75" t="s">
        <v>200</v>
      </c>
      <c r="AH46" s="398"/>
      <c r="AI46" s="398"/>
      <c r="AJ46" s="398"/>
      <c r="AK46" s="398"/>
      <c r="AL46" s="398"/>
      <c r="AM46" s="398"/>
      <c r="AN46" s="399"/>
      <c r="AO46" s="75" t="s">
        <v>201</v>
      </c>
      <c r="AP46" s="398"/>
      <c r="AQ46" s="398"/>
      <c r="AR46" s="398"/>
      <c r="AS46" s="398"/>
      <c r="AT46" s="398"/>
      <c r="AU46" s="398"/>
      <c r="AV46" s="399"/>
      <c r="AW46" s="293" t="s">
        <v>191</v>
      </c>
      <c r="AX46" s="311"/>
      <c r="AY46" s="311"/>
      <c r="AZ46" s="311"/>
      <c r="BA46" s="312"/>
      <c r="BB46" s="293" t="s">
        <v>194</v>
      </c>
      <c r="BC46" s="311"/>
      <c r="BD46" s="311"/>
      <c r="BE46" s="311"/>
      <c r="BF46" s="312"/>
      <c r="BG46" s="293" t="s">
        <v>192</v>
      </c>
      <c r="BH46" s="311"/>
      <c r="BI46" s="311"/>
      <c r="BJ46" s="311"/>
      <c r="BK46" s="312"/>
      <c r="BL46" s="293" t="s">
        <v>195</v>
      </c>
      <c r="BM46" s="311"/>
      <c r="BN46" s="311"/>
      <c r="BO46" s="311"/>
      <c r="BP46" s="312"/>
      <c r="BQ46" s="293" t="s">
        <v>193</v>
      </c>
      <c r="BR46" s="311"/>
      <c r="BS46" s="311"/>
      <c r="BT46" s="311"/>
      <c r="BU46" s="312"/>
    </row>
    <row r="47" spans="1:79">
      <c r="A47" s="400"/>
      <c r="B47" s="122"/>
      <c r="C47" s="122"/>
      <c r="D47" s="122"/>
      <c r="E47" s="122"/>
      <c r="F47" s="122"/>
      <c r="G47" s="122"/>
      <c r="H47" s="401"/>
      <c r="I47" s="400"/>
      <c r="J47" s="122"/>
      <c r="K47" s="122"/>
      <c r="L47" s="122"/>
      <c r="M47" s="122"/>
      <c r="N47" s="122"/>
      <c r="O47" s="122"/>
      <c r="P47" s="401"/>
      <c r="Q47" s="400"/>
      <c r="R47" s="122"/>
      <c r="S47" s="122"/>
      <c r="T47" s="122"/>
      <c r="U47" s="122"/>
      <c r="V47" s="122"/>
      <c r="W47" s="122"/>
      <c r="X47" s="401"/>
      <c r="Y47" s="400"/>
      <c r="Z47" s="122"/>
      <c r="AA47" s="122"/>
      <c r="AB47" s="122"/>
      <c r="AC47" s="122"/>
      <c r="AD47" s="122"/>
      <c r="AE47" s="122"/>
      <c r="AF47" s="401"/>
      <c r="AG47" s="400"/>
      <c r="AH47" s="122"/>
      <c r="AI47" s="122"/>
      <c r="AJ47" s="122"/>
      <c r="AK47" s="122"/>
      <c r="AL47" s="122"/>
      <c r="AM47" s="122"/>
      <c r="AN47" s="401"/>
      <c r="AO47" s="400"/>
      <c r="AP47" s="122"/>
      <c r="AQ47" s="122"/>
      <c r="AR47" s="122"/>
      <c r="AS47" s="122"/>
      <c r="AT47" s="122"/>
      <c r="AU47" s="122"/>
      <c r="AV47" s="401"/>
      <c r="AW47" s="313"/>
      <c r="AX47" s="314"/>
      <c r="AY47" s="314"/>
      <c r="AZ47" s="314"/>
      <c r="BA47" s="315"/>
      <c r="BB47" s="313"/>
      <c r="BC47" s="314"/>
      <c r="BD47" s="314"/>
      <c r="BE47" s="314"/>
      <c r="BF47" s="315"/>
      <c r="BG47" s="313"/>
      <c r="BH47" s="314"/>
      <c r="BI47" s="314"/>
      <c r="BJ47" s="314"/>
      <c r="BK47" s="315"/>
      <c r="BL47" s="313"/>
      <c r="BM47" s="314"/>
      <c r="BN47" s="314"/>
      <c r="BO47" s="314"/>
      <c r="BP47" s="315"/>
      <c r="BQ47" s="313"/>
      <c r="BR47" s="314"/>
      <c r="BS47" s="314"/>
      <c r="BT47" s="314"/>
      <c r="BU47" s="315"/>
    </row>
    <row r="48" spans="1:79">
      <c r="A48" s="400"/>
      <c r="B48" s="122"/>
      <c r="C48" s="122"/>
      <c r="D48" s="122"/>
      <c r="E48" s="122"/>
      <c r="F48" s="122"/>
      <c r="G48" s="122"/>
      <c r="H48" s="401"/>
      <c r="I48" s="400"/>
      <c r="J48" s="122"/>
      <c r="K48" s="122"/>
      <c r="L48" s="122"/>
      <c r="M48" s="122"/>
      <c r="N48" s="122"/>
      <c r="O48" s="122"/>
      <c r="P48" s="401"/>
      <c r="Q48" s="400"/>
      <c r="R48" s="122"/>
      <c r="S48" s="122"/>
      <c r="T48" s="122"/>
      <c r="U48" s="122"/>
      <c r="V48" s="122"/>
      <c r="W48" s="122"/>
      <c r="X48" s="401"/>
      <c r="Y48" s="400"/>
      <c r="Z48" s="122"/>
      <c r="AA48" s="122"/>
      <c r="AB48" s="122"/>
      <c r="AC48" s="122"/>
      <c r="AD48" s="122"/>
      <c r="AE48" s="122"/>
      <c r="AF48" s="401"/>
      <c r="AG48" s="400"/>
      <c r="AH48" s="122"/>
      <c r="AI48" s="122"/>
      <c r="AJ48" s="122"/>
      <c r="AK48" s="122"/>
      <c r="AL48" s="122"/>
      <c r="AM48" s="122"/>
      <c r="AN48" s="401"/>
      <c r="AO48" s="400"/>
      <c r="AP48" s="122"/>
      <c r="AQ48" s="122"/>
      <c r="AR48" s="122"/>
      <c r="AS48" s="122"/>
      <c r="AT48" s="122"/>
      <c r="AU48" s="122"/>
      <c r="AV48" s="401"/>
      <c r="AW48" s="313"/>
      <c r="AX48" s="314"/>
      <c r="AY48" s="314"/>
      <c r="AZ48" s="314"/>
      <c r="BA48" s="315"/>
      <c r="BB48" s="313"/>
      <c r="BC48" s="314"/>
      <c r="BD48" s="314"/>
      <c r="BE48" s="314"/>
      <c r="BF48" s="315"/>
      <c r="BG48" s="313"/>
      <c r="BH48" s="314"/>
      <c r="BI48" s="314"/>
      <c r="BJ48" s="314"/>
      <c r="BK48" s="315"/>
      <c r="BL48" s="313"/>
      <c r="BM48" s="314"/>
      <c r="BN48" s="314"/>
      <c r="BO48" s="314"/>
      <c r="BP48" s="315"/>
      <c r="BQ48" s="313"/>
      <c r="BR48" s="314"/>
      <c r="BS48" s="314"/>
      <c r="BT48" s="314"/>
      <c r="BU48" s="315"/>
    </row>
    <row r="49" spans="1:73">
      <c r="A49" s="400"/>
      <c r="B49" s="122"/>
      <c r="C49" s="122"/>
      <c r="D49" s="122"/>
      <c r="E49" s="122"/>
      <c r="F49" s="122"/>
      <c r="G49" s="122"/>
      <c r="H49" s="401"/>
      <c r="I49" s="400"/>
      <c r="J49" s="122"/>
      <c r="K49" s="122"/>
      <c r="L49" s="122"/>
      <c r="M49" s="122"/>
      <c r="N49" s="122"/>
      <c r="O49" s="122"/>
      <c r="P49" s="401"/>
      <c r="Q49" s="400"/>
      <c r="R49" s="122"/>
      <c r="S49" s="122"/>
      <c r="T49" s="122"/>
      <c r="U49" s="122"/>
      <c r="V49" s="122"/>
      <c r="W49" s="122"/>
      <c r="X49" s="401"/>
      <c r="Y49" s="400"/>
      <c r="Z49" s="122"/>
      <c r="AA49" s="122"/>
      <c r="AB49" s="122"/>
      <c r="AC49" s="122"/>
      <c r="AD49" s="122"/>
      <c r="AE49" s="122"/>
      <c r="AF49" s="401"/>
      <c r="AG49" s="400"/>
      <c r="AH49" s="122"/>
      <c r="AI49" s="122"/>
      <c r="AJ49" s="122"/>
      <c r="AK49" s="122"/>
      <c r="AL49" s="122"/>
      <c r="AM49" s="122"/>
      <c r="AN49" s="401"/>
      <c r="AO49" s="400"/>
      <c r="AP49" s="122"/>
      <c r="AQ49" s="122"/>
      <c r="AR49" s="122"/>
      <c r="AS49" s="122"/>
      <c r="AT49" s="122"/>
      <c r="AU49" s="122"/>
      <c r="AV49" s="401"/>
      <c r="AW49" s="313"/>
      <c r="AX49" s="314"/>
      <c r="AY49" s="314"/>
      <c r="AZ49" s="314"/>
      <c r="BA49" s="315"/>
      <c r="BB49" s="313"/>
      <c r="BC49" s="314"/>
      <c r="BD49" s="314"/>
      <c r="BE49" s="314"/>
      <c r="BF49" s="315"/>
      <c r="BG49" s="313"/>
      <c r="BH49" s="314"/>
      <c r="BI49" s="314"/>
      <c r="BJ49" s="314"/>
      <c r="BK49" s="315"/>
      <c r="BL49" s="313"/>
      <c r="BM49" s="314"/>
      <c r="BN49" s="314"/>
      <c r="BO49" s="314"/>
      <c r="BP49" s="315"/>
      <c r="BQ49" s="313"/>
      <c r="BR49" s="314"/>
      <c r="BS49" s="314"/>
      <c r="BT49" s="314"/>
      <c r="BU49" s="315"/>
    </row>
    <row r="50" spans="1:73" ht="11.25" customHeight="1">
      <c r="A50" s="400"/>
      <c r="B50" s="122"/>
      <c r="C50" s="122"/>
      <c r="D50" s="122"/>
      <c r="E50" s="122"/>
      <c r="F50" s="122"/>
      <c r="G50" s="122"/>
      <c r="H50" s="401"/>
      <c r="I50" s="400"/>
      <c r="J50" s="122"/>
      <c r="K50" s="122"/>
      <c r="L50" s="122"/>
      <c r="M50" s="122"/>
      <c r="N50" s="122"/>
      <c r="O50" s="122"/>
      <c r="P50" s="401"/>
      <c r="Q50" s="400"/>
      <c r="R50" s="122"/>
      <c r="S50" s="122"/>
      <c r="T50" s="122"/>
      <c r="U50" s="122"/>
      <c r="V50" s="122"/>
      <c r="W50" s="122"/>
      <c r="X50" s="401"/>
      <c r="Y50" s="400"/>
      <c r="Z50" s="122"/>
      <c r="AA50" s="122"/>
      <c r="AB50" s="122"/>
      <c r="AC50" s="122"/>
      <c r="AD50" s="122"/>
      <c r="AE50" s="122"/>
      <c r="AF50" s="401"/>
      <c r="AG50" s="400"/>
      <c r="AH50" s="122"/>
      <c r="AI50" s="122"/>
      <c r="AJ50" s="122"/>
      <c r="AK50" s="122"/>
      <c r="AL50" s="122"/>
      <c r="AM50" s="122"/>
      <c r="AN50" s="401"/>
      <c r="AO50" s="400"/>
      <c r="AP50" s="122"/>
      <c r="AQ50" s="122"/>
      <c r="AR50" s="122"/>
      <c r="AS50" s="122"/>
      <c r="AT50" s="122"/>
      <c r="AU50" s="122"/>
      <c r="AV50" s="401"/>
      <c r="AW50" s="313"/>
      <c r="AX50" s="314"/>
      <c r="AY50" s="314"/>
      <c r="AZ50" s="314"/>
      <c r="BA50" s="315"/>
      <c r="BB50" s="313"/>
      <c r="BC50" s="314"/>
      <c r="BD50" s="314"/>
      <c r="BE50" s="314"/>
      <c r="BF50" s="315"/>
      <c r="BG50" s="313"/>
      <c r="BH50" s="314"/>
      <c r="BI50" s="314"/>
      <c r="BJ50" s="314"/>
      <c r="BK50" s="315"/>
      <c r="BL50" s="313"/>
      <c r="BM50" s="314"/>
      <c r="BN50" s="314"/>
      <c r="BO50" s="314"/>
      <c r="BP50" s="315"/>
      <c r="BQ50" s="313"/>
      <c r="BR50" s="314"/>
      <c r="BS50" s="314"/>
      <c r="BT50" s="314"/>
      <c r="BU50" s="315"/>
    </row>
    <row r="51" spans="1:73" ht="12" thickBot="1">
      <c r="A51" s="402"/>
      <c r="B51" s="403"/>
      <c r="C51" s="403"/>
      <c r="D51" s="403"/>
      <c r="E51" s="403"/>
      <c r="F51" s="403"/>
      <c r="G51" s="403"/>
      <c r="H51" s="123"/>
      <c r="I51" s="402"/>
      <c r="J51" s="403"/>
      <c r="K51" s="403"/>
      <c r="L51" s="403"/>
      <c r="M51" s="403"/>
      <c r="N51" s="403"/>
      <c r="O51" s="403"/>
      <c r="P51" s="123"/>
      <c r="Q51" s="402"/>
      <c r="R51" s="403"/>
      <c r="S51" s="403"/>
      <c r="T51" s="403"/>
      <c r="U51" s="403"/>
      <c r="V51" s="403"/>
      <c r="W51" s="403"/>
      <c r="X51" s="123"/>
      <c r="Y51" s="402"/>
      <c r="Z51" s="403"/>
      <c r="AA51" s="403"/>
      <c r="AB51" s="403"/>
      <c r="AC51" s="403"/>
      <c r="AD51" s="403"/>
      <c r="AE51" s="403"/>
      <c r="AF51" s="123"/>
      <c r="AG51" s="402"/>
      <c r="AH51" s="403"/>
      <c r="AI51" s="403"/>
      <c r="AJ51" s="403"/>
      <c r="AK51" s="403"/>
      <c r="AL51" s="403"/>
      <c r="AM51" s="403"/>
      <c r="AN51" s="123"/>
      <c r="AO51" s="402"/>
      <c r="AP51" s="403"/>
      <c r="AQ51" s="403"/>
      <c r="AR51" s="403"/>
      <c r="AS51" s="403"/>
      <c r="AT51" s="403"/>
      <c r="AU51" s="403"/>
      <c r="AV51" s="123"/>
      <c r="AW51" s="313"/>
      <c r="AX51" s="314"/>
      <c r="AY51" s="314"/>
      <c r="AZ51" s="314"/>
      <c r="BA51" s="315"/>
      <c r="BB51" s="313"/>
      <c r="BC51" s="314"/>
      <c r="BD51" s="314"/>
      <c r="BE51" s="314"/>
      <c r="BF51" s="315"/>
      <c r="BG51" s="313"/>
      <c r="BH51" s="314"/>
      <c r="BI51" s="314"/>
      <c r="BJ51" s="314"/>
      <c r="BK51" s="315"/>
      <c r="BL51" s="313"/>
      <c r="BM51" s="314"/>
      <c r="BN51" s="314"/>
      <c r="BO51" s="314"/>
      <c r="BP51" s="315"/>
      <c r="BQ51" s="313"/>
      <c r="BR51" s="314"/>
      <c r="BS51" s="314"/>
      <c r="BT51" s="314"/>
      <c r="BU51" s="315"/>
    </row>
    <row r="52" spans="1:73" ht="12" thickBot="1">
      <c r="A52" s="293" t="s">
        <v>196</v>
      </c>
      <c r="B52" s="311"/>
      <c r="C52" s="311"/>
      <c r="D52" s="311"/>
      <c r="E52" s="311"/>
      <c r="F52" s="312"/>
      <c r="G52" s="293" t="s">
        <v>197</v>
      </c>
      <c r="H52" s="311"/>
      <c r="I52" s="311"/>
      <c r="J52" s="311"/>
      <c r="K52" s="311"/>
      <c r="L52" s="312"/>
      <c r="M52" s="293" t="s">
        <v>198</v>
      </c>
      <c r="N52" s="311"/>
      <c r="O52" s="311"/>
      <c r="P52" s="311"/>
      <c r="Q52" s="311"/>
      <c r="R52" s="312"/>
      <c r="S52" s="293" t="s">
        <v>199</v>
      </c>
      <c r="T52" s="311"/>
      <c r="U52" s="311"/>
      <c r="V52" s="311"/>
      <c r="W52" s="311"/>
      <c r="X52" s="312"/>
      <c r="Y52" s="293" t="s">
        <v>200</v>
      </c>
      <c r="Z52" s="311"/>
      <c r="AA52" s="311"/>
      <c r="AB52" s="311"/>
      <c r="AC52" s="311"/>
      <c r="AD52" s="312"/>
      <c r="AE52" s="293" t="s">
        <v>201</v>
      </c>
      <c r="AF52" s="311"/>
      <c r="AG52" s="311"/>
      <c r="AH52" s="311"/>
      <c r="AI52" s="311"/>
      <c r="AJ52" s="312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316"/>
      <c r="AX52" s="317"/>
      <c r="AY52" s="317"/>
      <c r="AZ52" s="317"/>
      <c r="BA52" s="318"/>
      <c r="BB52" s="316"/>
      <c r="BC52" s="317"/>
      <c r="BD52" s="317"/>
      <c r="BE52" s="317"/>
      <c r="BF52" s="318"/>
      <c r="BG52" s="316"/>
      <c r="BH52" s="317"/>
      <c r="BI52" s="317"/>
      <c r="BJ52" s="317"/>
      <c r="BK52" s="318"/>
      <c r="BL52" s="316"/>
      <c r="BM52" s="317"/>
      <c r="BN52" s="317"/>
      <c r="BO52" s="317"/>
      <c r="BP52" s="318"/>
      <c r="BQ52" s="316"/>
      <c r="BR52" s="317"/>
      <c r="BS52" s="317"/>
      <c r="BT52" s="317"/>
      <c r="BU52" s="318"/>
    </row>
    <row r="53" spans="1:73" ht="11.25" customHeight="1" thickBot="1">
      <c r="A53" s="313"/>
      <c r="B53" s="314"/>
      <c r="C53" s="314"/>
      <c r="D53" s="314"/>
      <c r="E53" s="314"/>
      <c r="F53" s="315"/>
      <c r="G53" s="313"/>
      <c r="H53" s="314"/>
      <c r="I53" s="314"/>
      <c r="J53" s="314"/>
      <c r="K53" s="314"/>
      <c r="L53" s="315"/>
      <c r="M53" s="313"/>
      <c r="N53" s="314"/>
      <c r="O53" s="314"/>
      <c r="P53" s="314"/>
      <c r="Q53" s="314"/>
      <c r="R53" s="315"/>
      <c r="S53" s="313"/>
      <c r="T53" s="314"/>
      <c r="U53" s="314"/>
      <c r="V53" s="314"/>
      <c r="W53" s="314"/>
      <c r="X53" s="315"/>
      <c r="Y53" s="313"/>
      <c r="Z53" s="314"/>
      <c r="AA53" s="314"/>
      <c r="AB53" s="314"/>
      <c r="AC53" s="314"/>
      <c r="AD53" s="315"/>
      <c r="AE53" s="313"/>
      <c r="AF53" s="314"/>
      <c r="AG53" s="314"/>
      <c r="AH53" s="314"/>
      <c r="AI53" s="314"/>
      <c r="AJ53" s="315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</row>
    <row r="54" spans="1:73" ht="12" thickBot="1">
      <c r="A54" s="313"/>
      <c r="B54" s="314"/>
      <c r="C54" s="314"/>
      <c r="D54" s="314"/>
      <c r="E54" s="314"/>
      <c r="F54" s="315"/>
      <c r="G54" s="313"/>
      <c r="H54" s="314"/>
      <c r="I54" s="314"/>
      <c r="J54" s="314"/>
      <c r="K54" s="314"/>
      <c r="L54" s="315"/>
      <c r="M54" s="313"/>
      <c r="N54" s="314"/>
      <c r="O54" s="314"/>
      <c r="P54" s="314"/>
      <c r="Q54" s="314"/>
      <c r="R54" s="315"/>
      <c r="S54" s="313"/>
      <c r="T54" s="314"/>
      <c r="U54" s="314"/>
      <c r="V54" s="314"/>
      <c r="W54" s="314"/>
      <c r="X54" s="315"/>
      <c r="Y54" s="313"/>
      <c r="Z54" s="314"/>
      <c r="AA54" s="314"/>
      <c r="AB54" s="314"/>
      <c r="AC54" s="314"/>
      <c r="AD54" s="315"/>
      <c r="AE54" s="313"/>
      <c r="AF54" s="314"/>
      <c r="AG54" s="314"/>
      <c r="AH54" s="314"/>
      <c r="AI54" s="314"/>
      <c r="AJ54" s="315"/>
      <c r="AK54" s="75" t="s">
        <v>202</v>
      </c>
      <c r="AL54" s="398"/>
      <c r="AM54" s="398"/>
      <c r="AN54" s="398"/>
      <c r="AO54" s="398"/>
      <c r="AP54" s="399"/>
      <c r="AQ54" s="75" t="s">
        <v>203</v>
      </c>
      <c r="AR54" s="398"/>
      <c r="AS54" s="398"/>
      <c r="AT54" s="398"/>
      <c r="AU54" s="398"/>
      <c r="AV54" s="399"/>
      <c r="AW54" s="75" t="s">
        <v>204</v>
      </c>
      <c r="AX54" s="398"/>
      <c r="AY54" s="398"/>
      <c r="AZ54" s="398"/>
      <c r="BA54" s="398"/>
      <c r="BB54" s="399"/>
      <c r="BC54" s="75" t="s">
        <v>205</v>
      </c>
      <c r="BD54" s="398"/>
      <c r="BE54" s="398"/>
      <c r="BF54" s="398"/>
      <c r="BG54" s="398"/>
      <c r="BH54" s="399"/>
      <c r="BI54" s="75" t="s">
        <v>206</v>
      </c>
      <c r="BJ54" s="398"/>
      <c r="BK54" s="398"/>
      <c r="BL54" s="398"/>
      <c r="BM54" s="398"/>
      <c r="BN54" s="399"/>
      <c r="BO54" s="138" t="s">
        <v>38</v>
      </c>
      <c r="BP54" s="138"/>
      <c r="BQ54" s="138"/>
      <c r="BR54" s="138"/>
      <c r="BS54" s="404"/>
      <c r="BT54" s="41"/>
      <c r="BU54" s="41"/>
    </row>
    <row r="55" spans="1:73" ht="11.25" customHeight="1" thickBot="1">
      <c r="A55" s="313"/>
      <c r="B55" s="314"/>
      <c r="C55" s="314"/>
      <c r="D55" s="314"/>
      <c r="E55" s="314"/>
      <c r="F55" s="315"/>
      <c r="G55" s="313"/>
      <c r="H55" s="314"/>
      <c r="I55" s="314"/>
      <c r="J55" s="314"/>
      <c r="K55" s="314"/>
      <c r="L55" s="315"/>
      <c r="M55" s="313"/>
      <c r="N55" s="314"/>
      <c r="O55" s="314"/>
      <c r="P55" s="314"/>
      <c r="Q55" s="314"/>
      <c r="R55" s="315"/>
      <c r="S55" s="313"/>
      <c r="T55" s="314"/>
      <c r="U55" s="314"/>
      <c r="V55" s="314"/>
      <c r="W55" s="314"/>
      <c r="X55" s="315"/>
      <c r="Y55" s="313"/>
      <c r="Z55" s="314"/>
      <c r="AA55" s="314"/>
      <c r="AB55" s="314"/>
      <c r="AC55" s="314"/>
      <c r="AD55" s="315"/>
      <c r="AE55" s="313"/>
      <c r="AF55" s="314"/>
      <c r="AG55" s="314"/>
      <c r="AH55" s="314"/>
      <c r="AI55" s="314"/>
      <c r="AJ55" s="315"/>
      <c r="AK55" s="400"/>
      <c r="AL55" s="122"/>
      <c r="AM55" s="122"/>
      <c r="AN55" s="122"/>
      <c r="AO55" s="122"/>
      <c r="AP55" s="401"/>
      <c r="AQ55" s="400"/>
      <c r="AR55" s="122"/>
      <c r="AS55" s="122"/>
      <c r="AT55" s="122"/>
      <c r="AU55" s="122"/>
      <c r="AV55" s="401"/>
      <c r="AW55" s="400"/>
      <c r="AX55" s="122"/>
      <c r="AY55" s="122"/>
      <c r="AZ55" s="122"/>
      <c r="BA55" s="122"/>
      <c r="BB55" s="401"/>
      <c r="BC55" s="400"/>
      <c r="BD55" s="122"/>
      <c r="BE55" s="122"/>
      <c r="BF55" s="122"/>
      <c r="BG55" s="122"/>
      <c r="BH55" s="401"/>
      <c r="BI55" s="400"/>
      <c r="BJ55" s="122"/>
      <c r="BK55" s="122"/>
      <c r="BL55" s="122"/>
      <c r="BM55" s="122"/>
      <c r="BN55" s="401"/>
      <c r="BO55" s="138"/>
      <c r="BP55" s="142"/>
      <c r="BQ55" s="142"/>
      <c r="BR55" s="142"/>
      <c r="BS55" s="146"/>
      <c r="BT55" s="41"/>
      <c r="BU55" s="41"/>
    </row>
    <row r="56" spans="1:73" ht="12" thickBot="1">
      <c r="A56" s="313"/>
      <c r="B56" s="314"/>
      <c r="C56" s="314"/>
      <c r="D56" s="314"/>
      <c r="E56" s="314"/>
      <c r="F56" s="315"/>
      <c r="G56" s="313"/>
      <c r="H56" s="314"/>
      <c r="I56" s="314"/>
      <c r="J56" s="314"/>
      <c r="K56" s="314"/>
      <c r="L56" s="315"/>
      <c r="M56" s="313"/>
      <c r="N56" s="314"/>
      <c r="O56" s="314"/>
      <c r="P56" s="314"/>
      <c r="Q56" s="314"/>
      <c r="R56" s="315"/>
      <c r="S56" s="313"/>
      <c r="T56" s="314"/>
      <c r="U56" s="314"/>
      <c r="V56" s="314"/>
      <c r="W56" s="314"/>
      <c r="X56" s="315"/>
      <c r="Y56" s="313"/>
      <c r="Z56" s="314"/>
      <c r="AA56" s="314"/>
      <c r="AB56" s="314"/>
      <c r="AC56" s="314"/>
      <c r="AD56" s="315"/>
      <c r="AE56" s="313"/>
      <c r="AF56" s="314"/>
      <c r="AG56" s="314"/>
      <c r="AH56" s="314"/>
      <c r="AI56" s="314"/>
      <c r="AJ56" s="315"/>
      <c r="AK56" s="400"/>
      <c r="AL56" s="122"/>
      <c r="AM56" s="122"/>
      <c r="AN56" s="122"/>
      <c r="AO56" s="122"/>
      <c r="AP56" s="401"/>
      <c r="AQ56" s="400"/>
      <c r="AR56" s="122"/>
      <c r="AS56" s="122"/>
      <c r="AT56" s="122"/>
      <c r="AU56" s="122"/>
      <c r="AV56" s="401"/>
      <c r="AW56" s="400"/>
      <c r="AX56" s="122"/>
      <c r="AY56" s="122"/>
      <c r="AZ56" s="122"/>
      <c r="BA56" s="122"/>
      <c r="BB56" s="401"/>
      <c r="BC56" s="400"/>
      <c r="BD56" s="122"/>
      <c r="BE56" s="122"/>
      <c r="BF56" s="122"/>
      <c r="BG56" s="122"/>
      <c r="BH56" s="401"/>
      <c r="BI56" s="400"/>
      <c r="BJ56" s="122"/>
      <c r="BK56" s="122"/>
      <c r="BL56" s="122"/>
      <c r="BM56" s="122"/>
      <c r="BN56" s="401"/>
      <c r="BO56" s="138"/>
      <c r="BP56" s="142"/>
      <c r="BQ56" s="142"/>
      <c r="BR56" s="142"/>
      <c r="BS56" s="146"/>
    </row>
    <row r="57" spans="1:73" ht="12" thickBot="1">
      <c r="A57" s="313"/>
      <c r="B57" s="314"/>
      <c r="C57" s="314"/>
      <c r="D57" s="314"/>
      <c r="E57" s="314"/>
      <c r="F57" s="315"/>
      <c r="G57" s="313"/>
      <c r="H57" s="314"/>
      <c r="I57" s="314"/>
      <c r="J57" s="314"/>
      <c r="K57" s="314"/>
      <c r="L57" s="315"/>
      <c r="M57" s="313"/>
      <c r="N57" s="314"/>
      <c r="O57" s="314"/>
      <c r="P57" s="314"/>
      <c r="Q57" s="314"/>
      <c r="R57" s="315"/>
      <c r="S57" s="313"/>
      <c r="T57" s="314"/>
      <c r="U57" s="314"/>
      <c r="V57" s="314"/>
      <c r="W57" s="314"/>
      <c r="X57" s="315"/>
      <c r="Y57" s="313"/>
      <c r="Z57" s="314"/>
      <c r="AA57" s="314"/>
      <c r="AB57" s="314"/>
      <c r="AC57" s="314"/>
      <c r="AD57" s="315"/>
      <c r="AE57" s="313"/>
      <c r="AF57" s="314"/>
      <c r="AG57" s="314"/>
      <c r="AH57" s="314"/>
      <c r="AI57" s="314"/>
      <c r="AJ57" s="315"/>
      <c r="AK57" s="400"/>
      <c r="AL57" s="122"/>
      <c r="AM57" s="122"/>
      <c r="AN57" s="122"/>
      <c r="AO57" s="122"/>
      <c r="AP57" s="401"/>
      <c r="AQ57" s="400"/>
      <c r="AR57" s="122"/>
      <c r="AS57" s="122"/>
      <c r="AT57" s="122"/>
      <c r="AU57" s="122"/>
      <c r="AV57" s="401"/>
      <c r="AW57" s="400"/>
      <c r="AX57" s="122"/>
      <c r="AY57" s="122"/>
      <c r="AZ57" s="122"/>
      <c r="BA57" s="122"/>
      <c r="BB57" s="401"/>
      <c r="BC57" s="400"/>
      <c r="BD57" s="122"/>
      <c r="BE57" s="122"/>
      <c r="BF57" s="122"/>
      <c r="BG57" s="122"/>
      <c r="BH57" s="401"/>
      <c r="BI57" s="400"/>
      <c r="BJ57" s="122"/>
      <c r="BK57" s="122"/>
      <c r="BL57" s="122"/>
      <c r="BM57" s="122"/>
      <c r="BN57" s="401"/>
      <c r="BO57" s="404"/>
      <c r="BP57" s="146"/>
      <c r="BQ57" s="146"/>
      <c r="BR57" s="146"/>
      <c r="BS57" s="146"/>
    </row>
    <row r="58" spans="1:73">
      <c r="A58" s="313"/>
      <c r="B58" s="314"/>
      <c r="C58" s="314"/>
      <c r="D58" s="314"/>
      <c r="E58" s="314"/>
      <c r="F58" s="315"/>
      <c r="G58" s="313"/>
      <c r="H58" s="314"/>
      <c r="I58" s="314"/>
      <c r="J58" s="314"/>
      <c r="K58" s="314"/>
      <c r="L58" s="315"/>
      <c r="M58" s="313"/>
      <c r="N58" s="314"/>
      <c r="O58" s="314"/>
      <c r="P58" s="314"/>
      <c r="Q58" s="314"/>
      <c r="R58" s="315"/>
      <c r="S58" s="313"/>
      <c r="T58" s="314"/>
      <c r="U58" s="314"/>
      <c r="V58" s="314"/>
      <c r="W58" s="314"/>
      <c r="X58" s="315"/>
      <c r="Y58" s="313"/>
      <c r="Z58" s="314"/>
      <c r="AA58" s="314"/>
      <c r="AB58" s="314"/>
      <c r="AC58" s="314"/>
      <c r="AD58" s="315"/>
      <c r="AE58" s="313"/>
      <c r="AF58" s="314"/>
      <c r="AG58" s="314"/>
      <c r="AH58" s="314"/>
      <c r="AI58" s="314"/>
      <c r="AJ58" s="315"/>
      <c r="AK58" s="400"/>
      <c r="AL58" s="122"/>
      <c r="AM58" s="122"/>
      <c r="AN58" s="122"/>
      <c r="AO58" s="122"/>
      <c r="AP58" s="401"/>
      <c r="AQ58" s="400"/>
      <c r="AR58" s="122"/>
      <c r="AS58" s="122"/>
      <c r="AT58" s="122"/>
      <c r="AU58" s="122"/>
      <c r="AV58" s="401"/>
      <c r="AW58" s="400"/>
      <c r="AX58" s="122"/>
      <c r="AY58" s="122"/>
      <c r="AZ58" s="122"/>
      <c r="BA58" s="122"/>
      <c r="BB58" s="401"/>
      <c r="BC58" s="400"/>
      <c r="BD58" s="122"/>
      <c r="BE58" s="122"/>
      <c r="BF58" s="122"/>
      <c r="BG58" s="122"/>
      <c r="BH58" s="401"/>
      <c r="BI58" s="400"/>
      <c r="BJ58" s="122"/>
      <c r="BK58" s="122"/>
      <c r="BL58" s="122"/>
      <c r="BM58" s="122"/>
      <c r="BN58" s="401"/>
      <c r="BO58" s="302" t="s">
        <v>38</v>
      </c>
      <c r="BP58" s="303"/>
      <c r="BQ58" s="303"/>
      <c r="BR58" s="304"/>
      <c r="BS58" s="41"/>
    </row>
    <row r="59" spans="1:73" ht="12" thickBot="1">
      <c r="A59" s="316"/>
      <c r="B59" s="317"/>
      <c r="C59" s="317"/>
      <c r="D59" s="317"/>
      <c r="E59" s="317"/>
      <c r="F59" s="318"/>
      <c r="G59" s="316"/>
      <c r="H59" s="317"/>
      <c r="I59" s="317"/>
      <c r="J59" s="317"/>
      <c r="K59" s="317"/>
      <c r="L59" s="318"/>
      <c r="M59" s="316"/>
      <c r="N59" s="317"/>
      <c r="O59" s="317"/>
      <c r="P59" s="317"/>
      <c r="Q59" s="317"/>
      <c r="R59" s="318"/>
      <c r="S59" s="316"/>
      <c r="T59" s="317"/>
      <c r="U59" s="317"/>
      <c r="V59" s="317"/>
      <c r="W59" s="317"/>
      <c r="X59" s="318"/>
      <c r="Y59" s="316"/>
      <c r="Z59" s="317"/>
      <c r="AA59" s="317"/>
      <c r="AB59" s="317"/>
      <c r="AC59" s="317"/>
      <c r="AD59" s="318"/>
      <c r="AE59" s="316"/>
      <c r="AF59" s="317"/>
      <c r="AG59" s="317"/>
      <c r="AH59" s="317"/>
      <c r="AI59" s="317"/>
      <c r="AJ59" s="318"/>
      <c r="AK59" s="402"/>
      <c r="AL59" s="403"/>
      <c r="AM59" s="403"/>
      <c r="AN59" s="403"/>
      <c r="AO59" s="403"/>
      <c r="AP59" s="123"/>
      <c r="AQ59" s="402"/>
      <c r="AR59" s="403"/>
      <c r="AS59" s="403"/>
      <c r="AT59" s="403"/>
      <c r="AU59" s="403"/>
      <c r="AV59" s="123"/>
      <c r="AW59" s="402"/>
      <c r="AX59" s="403"/>
      <c r="AY59" s="403"/>
      <c r="AZ59" s="403"/>
      <c r="BA59" s="403"/>
      <c r="BB59" s="123"/>
      <c r="BC59" s="402"/>
      <c r="BD59" s="403"/>
      <c r="BE59" s="403"/>
      <c r="BF59" s="403"/>
      <c r="BG59" s="403"/>
      <c r="BH59" s="123"/>
      <c r="BI59" s="402"/>
      <c r="BJ59" s="403"/>
      <c r="BK59" s="403"/>
      <c r="BL59" s="403"/>
      <c r="BM59" s="403"/>
      <c r="BN59" s="123"/>
      <c r="BO59" s="305"/>
      <c r="BP59" s="306"/>
      <c r="BQ59" s="306"/>
      <c r="BR59" s="307"/>
      <c r="BS59" s="41"/>
    </row>
    <row r="60" spans="1:73">
      <c r="A60" s="70" t="s">
        <v>207</v>
      </c>
      <c r="B60" s="93"/>
      <c r="C60" s="93"/>
      <c r="D60" s="93"/>
      <c r="E60" s="93"/>
      <c r="F60" s="93"/>
      <c r="G60" s="93"/>
      <c r="H60" s="93"/>
      <c r="I60" s="94"/>
      <c r="J60" s="70" t="s">
        <v>208</v>
      </c>
      <c r="K60" s="93"/>
      <c r="L60" s="93"/>
      <c r="M60" s="93"/>
      <c r="N60" s="93"/>
      <c r="O60" s="93"/>
      <c r="P60" s="93"/>
      <c r="Q60" s="93"/>
      <c r="R60" s="94"/>
      <c r="S60" s="70" t="s">
        <v>209</v>
      </c>
      <c r="T60" s="93"/>
      <c r="U60" s="93"/>
      <c r="V60" s="93"/>
      <c r="W60" s="93"/>
      <c r="X60" s="93"/>
      <c r="Y60" s="93"/>
      <c r="Z60" s="93"/>
      <c r="AA60" s="94"/>
      <c r="AB60" s="70" t="s">
        <v>210</v>
      </c>
      <c r="AC60" s="93"/>
      <c r="AD60" s="93"/>
      <c r="AE60" s="93"/>
      <c r="AF60" s="93"/>
      <c r="AG60" s="93"/>
      <c r="AH60" s="93"/>
      <c r="AI60" s="93"/>
      <c r="AJ60" s="94"/>
      <c r="AK60" s="70" t="s">
        <v>211</v>
      </c>
      <c r="AL60" s="93"/>
      <c r="AM60" s="93"/>
      <c r="AN60" s="93"/>
      <c r="AO60" s="93"/>
      <c r="AP60" s="93"/>
      <c r="AQ60" s="93"/>
      <c r="AR60" s="93"/>
      <c r="AS60" s="94"/>
      <c r="AT60" s="70" t="s">
        <v>212</v>
      </c>
      <c r="AU60" s="93"/>
      <c r="AV60" s="93"/>
      <c r="AW60" s="93"/>
      <c r="AX60" s="93"/>
      <c r="AY60" s="93"/>
      <c r="AZ60" s="93"/>
      <c r="BA60" s="93"/>
      <c r="BB60" s="94"/>
      <c r="BC60" s="70" t="s">
        <v>213</v>
      </c>
      <c r="BD60" s="93"/>
      <c r="BE60" s="93"/>
      <c r="BF60" s="93"/>
      <c r="BG60" s="93"/>
      <c r="BH60" s="93"/>
      <c r="BI60" s="93"/>
      <c r="BJ60" s="93"/>
      <c r="BK60" s="94"/>
      <c r="BL60" s="41"/>
      <c r="BM60" s="41"/>
      <c r="BN60" s="41"/>
      <c r="BO60" s="305"/>
      <c r="BP60" s="306"/>
      <c r="BQ60" s="306"/>
      <c r="BR60" s="307"/>
      <c r="BS60" s="41"/>
    </row>
    <row r="61" spans="1:73">
      <c r="A61" s="95"/>
      <c r="B61" s="96"/>
      <c r="C61" s="96"/>
      <c r="D61" s="96"/>
      <c r="E61" s="96"/>
      <c r="F61" s="96"/>
      <c r="G61" s="96"/>
      <c r="H61" s="96"/>
      <c r="I61" s="97"/>
      <c r="J61" s="95"/>
      <c r="K61" s="96"/>
      <c r="L61" s="96"/>
      <c r="M61" s="96"/>
      <c r="N61" s="96"/>
      <c r="O61" s="96"/>
      <c r="P61" s="96"/>
      <c r="Q61" s="96"/>
      <c r="R61" s="97"/>
      <c r="S61" s="95"/>
      <c r="T61" s="96"/>
      <c r="U61" s="96"/>
      <c r="V61" s="96"/>
      <c r="W61" s="96"/>
      <c r="X61" s="96"/>
      <c r="Y61" s="96"/>
      <c r="Z61" s="96"/>
      <c r="AA61" s="97"/>
      <c r="AB61" s="95"/>
      <c r="AC61" s="96"/>
      <c r="AD61" s="96"/>
      <c r="AE61" s="96"/>
      <c r="AF61" s="96"/>
      <c r="AG61" s="96"/>
      <c r="AH61" s="96"/>
      <c r="AI61" s="96"/>
      <c r="AJ61" s="97"/>
      <c r="AK61" s="95"/>
      <c r="AL61" s="96"/>
      <c r="AM61" s="96"/>
      <c r="AN61" s="96"/>
      <c r="AO61" s="96"/>
      <c r="AP61" s="96"/>
      <c r="AQ61" s="96"/>
      <c r="AR61" s="96"/>
      <c r="AS61" s="97"/>
      <c r="AT61" s="95"/>
      <c r="AU61" s="96"/>
      <c r="AV61" s="96"/>
      <c r="AW61" s="96"/>
      <c r="AX61" s="96"/>
      <c r="AY61" s="96"/>
      <c r="AZ61" s="96"/>
      <c r="BA61" s="96"/>
      <c r="BB61" s="97"/>
      <c r="BC61" s="95"/>
      <c r="BD61" s="96"/>
      <c r="BE61" s="96"/>
      <c r="BF61" s="96"/>
      <c r="BG61" s="96"/>
      <c r="BH61" s="96"/>
      <c r="BI61" s="96"/>
      <c r="BJ61" s="96"/>
      <c r="BK61" s="97"/>
      <c r="BL61" s="41"/>
      <c r="BM61" s="41"/>
      <c r="BN61" s="41"/>
      <c r="BO61" s="305"/>
      <c r="BP61" s="306"/>
      <c r="BQ61" s="306"/>
      <c r="BR61" s="307"/>
      <c r="BS61" s="41"/>
    </row>
    <row r="62" spans="1:73" ht="12" thickBot="1">
      <c r="A62" s="95"/>
      <c r="B62" s="96"/>
      <c r="C62" s="96"/>
      <c r="D62" s="96"/>
      <c r="E62" s="96"/>
      <c r="F62" s="96"/>
      <c r="G62" s="96"/>
      <c r="H62" s="96"/>
      <c r="I62" s="97"/>
      <c r="J62" s="95"/>
      <c r="K62" s="96"/>
      <c r="L62" s="96"/>
      <c r="M62" s="96"/>
      <c r="N62" s="96"/>
      <c r="O62" s="96"/>
      <c r="P62" s="96"/>
      <c r="Q62" s="96"/>
      <c r="R62" s="97"/>
      <c r="S62" s="95"/>
      <c r="T62" s="96"/>
      <c r="U62" s="96"/>
      <c r="V62" s="96"/>
      <c r="W62" s="96"/>
      <c r="X62" s="96"/>
      <c r="Y62" s="96"/>
      <c r="Z62" s="96"/>
      <c r="AA62" s="97"/>
      <c r="AB62" s="95"/>
      <c r="AC62" s="96"/>
      <c r="AD62" s="96"/>
      <c r="AE62" s="96"/>
      <c r="AF62" s="96"/>
      <c r="AG62" s="96"/>
      <c r="AH62" s="96"/>
      <c r="AI62" s="96"/>
      <c r="AJ62" s="97"/>
      <c r="AK62" s="95"/>
      <c r="AL62" s="96"/>
      <c r="AM62" s="96"/>
      <c r="AN62" s="96"/>
      <c r="AO62" s="96"/>
      <c r="AP62" s="96"/>
      <c r="AQ62" s="96"/>
      <c r="AR62" s="96"/>
      <c r="AS62" s="97"/>
      <c r="AT62" s="95"/>
      <c r="AU62" s="96"/>
      <c r="AV62" s="96"/>
      <c r="AW62" s="96"/>
      <c r="AX62" s="96"/>
      <c r="AY62" s="96"/>
      <c r="AZ62" s="96"/>
      <c r="BA62" s="96"/>
      <c r="BB62" s="97"/>
      <c r="BC62" s="95"/>
      <c r="BD62" s="96"/>
      <c r="BE62" s="96"/>
      <c r="BF62" s="96"/>
      <c r="BG62" s="96"/>
      <c r="BH62" s="96"/>
      <c r="BI62" s="96"/>
      <c r="BJ62" s="96"/>
      <c r="BK62" s="97"/>
      <c r="BL62" s="41"/>
      <c r="BM62" s="41"/>
      <c r="BN62" s="41"/>
      <c r="BO62" s="308"/>
      <c r="BP62" s="309"/>
      <c r="BQ62" s="309"/>
      <c r="BR62" s="310"/>
      <c r="BS62" s="41"/>
    </row>
    <row r="63" spans="1:73">
      <c r="A63" s="95"/>
      <c r="B63" s="96"/>
      <c r="C63" s="96"/>
      <c r="D63" s="96"/>
      <c r="E63" s="96"/>
      <c r="F63" s="96"/>
      <c r="G63" s="96"/>
      <c r="H63" s="96"/>
      <c r="I63" s="97"/>
      <c r="J63" s="95"/>
      <c r="K63" s="96"/>
      <c r="L63" s="96"/>
      <c r="M63" s="96"/>
      <c r="N63" s="96"/>
      <c r="O63" s="96"/>
      <c r="P63" s="96"/>
      <c r="Q63" s="96"/>
      <c r="R63" s="97"/>
      <c r="S63" s="95"/>
      <c r="T63" s="96"/>
      <c r="U63" s="96"/>
      <c r="V63" s="96"/>
      <c r="W63" s="96"/>
      <c r="X63" s="96"/>
      <c r="Y63" s="96"/>
      <c r="Z63" s="96"/>
      <c r="AA63" s="97"/>
      <c r="AB63" s="95"/>
      <c r="AC63" s="96"/>
      <c r="AD63" s="96"/>
      <c r="AE63" s="96"/>
      <c r="AF63" s="96"/>
      <c r="AG63" s="96"/>
      <c r="AH63" s="96"/>
      <c r="AI63" s="96"/>
      <c r="AJ63" s="97"/>
      <c r="AK63" s="95"/>
      <c r="AL63" s="96"/>
      <c r="AM63" s="96"/>
      <c r="AN63" s="96"/>
      <c r="AO63" s="96"/>
      <c r="AP63" s="96"/>
      <c r="AQ63" s="96"/>
      <c r="AR63" s="96"/>
      <c r="AS63" s="97"/>
      <c r="AT63" s="95"/>
      <c r="AU63" s="96"/>
      <c r="AV63" s="96"/>
      <c r="AW63" s="96"/>
      <c r="AX63" s="96"/>
      <c r="AY63" s="96"/>
      <c r="AZ63" s="96"/>
      <c r="BA63" s="96"/>
      <c r="BB63" s="97"/>
      <c r="BC63" s="95"/>
      <c r="BD63" s="96"/>
      <c r="BE63" s="96"/>
      <c r="BF63" s="96"/>
      <c r="BG63" s="96"/>
      <c r="BH63" s="96"/>
      <c r="BI63" s="96"/>
      <c r="BJ63" s="96"/>
      <c r="BK63" s="97"/>
      <c r="BL63" s="41"/>
      <c r="BM63" s="41"/>
      <c r="BN63" s="41"/>
      <c r="BO63" s="138" t="s">
        <v>39</v>
      </c>
      <c r="BP63" s="139"/>
      <c r="BQ63" s="139"/>
      <c r="BR63" s="140"/>
      <c r="BS63" s="41"/>
    </row>
    <row r="64" spans="1:73">
      <c r="A64" s="95"/>
      <c r="B64" s="96"/>
      <c r="C64" s="96"/>
      <c r="D64" s="96"/>
      <c r="E64" s="96"/>
      <c r="F64" s="96"/>
      <c r="G64" s="96"/>
      <c r="H64" s="96"/>
      <c r="I64" s="97"/>
      <c r="J64" s="95"/>
      <c r="K64" s="96"/>
      <c r="L64" s="96"/>
      <c r="M64" s="96"/>
      <c r="N64" s="96"/>
      <c r="O64" s="96"/>
      <c r="P64" s="96"/>
      <c r="Q64" s="96"/>
      <c r="R64" s="97"/>
      <c r="S64" s="95"/>
      <c r="T64" s="96"/>
      <c r="U64" s="96"/>
      <c r="V64" s="96"/>
      <c r="W64" s="96"/>
      <c r="X64" s="96"/>
      <c r="Y64" s="96"/>
      <c r="Z64" s="96"/>
      <c r="AA64" s="97"/>
      <c r="AB64" s="95"/>
      <c r="AC64" s="96"/>
      <c r="AD64" s="96"/>
      <c r="AE64" s="96"/>
      <c r="AF64" s="96"/>
      <c r="AG64" s="96"/>
      <c r="AH64" s="96"/>
      <c r="AI64" s="96"/>
      <c r="AJ64" s="97"/>
      <c r="AK64" s="95"/>
      <c r="AL64" s="96"/>
      <c r="AM64" s="96"/>
      <c r="AN64" s="96"/>
      <c r="AO64" s="96"/>
      <c r="AP64" s="96"/>
      <c r="AQ64" s="96"/>
      <c r="AR64" s="96"/>
      <c r="AS64" s="97"/>
      <c r="AT64" s="95"/>
      <c r="AU64" s="96"/>
      <c r="AV64" s="96"/>
      <c r="AW64" s="96"/>
      <c r="AX64" s="96"/>
      <c r="AY64" s="96"/>
      <c r="AZ64" s="96"/>
      <c r="BA64" s="96"/>
      <c r="BB64" s="97"/>
      <c r="BC64" s="95"/>
      <c r="BD64" s="96"/>
      <c r="BE64" s="96"/>
      <c r="BF64" s="96"/>
      <c r="BG64" s="96"/>
      <c r="BH64" s="96"/>
      <c r="BI64" s="96"/>
      <c r="BJ64" s="96"/>
      <c r="BK64" s="97"/>
      <c r="BL64" s="41"/>
      <c r="BM64" s="41"/>
      <c r="BN64" s="41"/>
      <c r="BO64" s="141"/>
      <c r="BP64" s="142"/>
      <c r="BQ64" s="142"/>
      <c r="BR64" s="143"/>
      <c r="BS64" s="41"/>
    </row>
    <row r="65" spans="1:71">
      <c r="A65" s="95"/>
      <c r="B65" s="96"/>
      <c r="C65" s="96"/>
      <c r="D65" s="96"/>
      <c r="E65" s="96"/>
      <c r="F65" s="96"/>
      <c r="G65" s="96"/>
      <c r="H65" s="96"/>
      <c r="I65" s="97"/>
      <c r="J65" s="95"/>
      <c r="K65" s="96"/>
      <c r="L65" s="96"/>
      <c r="M65" s="96"/>
      <c r="N65" s="96"/>
      <c r="O65" s="96"/>
      <c r="P65" s="96"/>
      <c r="Q65" s="96"/>
      <c r="R65" s="97"/>
      <c r="S65" s="95"/>
      <c r="T65" s="96"/>
      <c r="U65" s="96"/>
      <c r="V65" s="96"/>
      <c r="W65" s="96"/>
      <c r="X65" s="96"/>
      <c r="Y65" s="96"/>
      <c r="Z65" s="96"/>
      <c r="AA65" s="97"/>
      <c r="AB65" s="95"/>
      <c r="AC65" s="96"/>
      <c r="AD65" s="96"/>
      <c r="AE65" s="96"/>
      <c r="AF65" s="96"/>
      <c r="AG65" s="96"/>
      <c r="AH65" s="96"/>
      <c r="AI65" s="96"/>
      <c r="AJ65" s="97"/>
      <c r="AK65" s="95"/>
      <c r="AL65" s="96"/>
      <c r="AM65" s="96"/>
      <c r="AN65" s="96"/>
      <c r="AO65" s="96"/>
      <c r="AP65" s="96"/>
      <c r="AQ65" s="96"/>
      <c r="AR65" s="96"/>
      <c r="AS65" s="97"/>
      <c r="AT65" s="95"/>
      <c r="AU65" s="96"/>
      <c r="AV65" s="96"/>
      <c r="AW65" s="96"/>
      <c r="AX65" s="96"/>
      <c r="AY65" s="96"/>
      <c r="AZ65" s="96"/>
      <c r="BA65" s="96"/>
      <c r="BB65" s="97"/>
      <c r="BC65" s="95"/>
      <c r="BD65" s="96"/>
      <c r="BE65" s="96"/>
      <c r="BF65" s="96"/>
      <c r="BG65" s="96"/>
      <c r="BH65" s="96"/>
      <c r="BI65" s="96"/>
      <c r="BJ65" s="96"/>
      <c r="BK65" s="97"/>
      <c r="BL65" s="41"/>
      <c r="BM65" s="41"/>
      <c r="BN65" s="41"/>
      <c r="BO65" s="141"/>
      <c r="BP65" s="142"/>
      <c r="BQ65" s="142"/>
      <c r="BR65" s="143"/>
      <c r="BS65" s="41"/>
    </row>
    <row r="66" spans="1:71" ht="12" thickBot="1">
      <c r="A66" s="98"/>
      <c r="B66" s="99"/>
      <c r="C66" s="99"/>
      <c r="D66" s="99"/>
      <c r="E66" s="99"/>
      <c r="F66" s="99"/>
      <c r="G66" s="99"/>
      <c r="H66" s="99"/>
      <c r="I66" s="100"/>
      <c r="J66" s="98"/>
      <c r="K66" s="99"/>
      <c r="L66" s="99"/>
      <c r="M66" s="99"/>
      <c r="N66" s="99"/>
      <c r="O66" s="99"/>
      <c r="P66" s="99"/>
      <c r="Q66" s="99"/>
      <c r="R66" s="100"/>
      <c r="S66" s="98"/>
      <c r="T66" s="99"/>
      <c r="U66" s="99"/>
      <c r="V66" s="99"/>
      <c r="W66" s="99"/>
      <c r="X66" s="99"/>
      <c r="Y66" s="99"/>
      <c r="Z66" s="99"/>
      <c r="AA66" s="100"/>
      <c r="AB66" s="98"/>
      <c r="AC66" s="99"/>
      <c r="AD66" s="99"/>
      <c r="AE66" s="99"/>
      <c r="AF66" s="99"/>
      <c r="AG66" s="99"/>
      <c r="AH66" s="99"/>
      <c r="AI66" s="99"/>
      <c r="AJ66" s="100"/>
      <c r="AK66" s="98"/>
      <c r="AL66" s="99"/>
      <c r="AM66" s="99"/>
      <c r="AN66" s="99"/>
      <c r="AO66" s="99"/>
      <c r="AP66" s="99"/>
      <c r="AQ66" s="99"/>
      <c r="AR66" s="99"/>
      <c r="AS66" s="100"/>
      <c r="AT66" s="98"/>
      <c r="AU66" s="99"/>
      <c r="AV66" s="99"/>
      <c r="AW66" s="99"/>
      <c r="AX66" s="99"/>
      <c r="AY66" s="99"/>
      <c r="AZ66" s="99"/>
      <c r="BA66" s="99"/>
      <c r="BB66" s="100"/>
      <c r="BC66" s="98"/>
      <c r="BD66" s="99"/>
      <c r="BE66" s="99"/>
      <c r="BF66" s="99"/>
      <c r="BG66" s="99"/>
      <c r="BH66" s="99"/>
      <c r="BI66" s="99"/>
      <c r="BJ66" s="99"/>
      <c r="BK66" s="100"/>
      <c r="BL66" s="41"/>
      <c r="BM66" s="41"/>
      <c r="BN66" s="41"/>
      <c r="BO66" s="144"/>
      <c r="BP66" s="145"/>
      <c r="BQ66" s="145"/>
      <c r="BR66" s="146"/>
      <c r="BS66" s="41"/>
    </row>
    <row r="67" spans="1:71" ht="12" thickBot="1">
      <c r="A67" s="61" t="s">
        <v>207</v>
      </c>
      <c r="B67" s="62"/>
      <c r="C67" s="62"/>
      <c r="D67" s="62"/>
      <c r="E67" s="62"/>
      <c r="F67" s="62"/>
      <c r="G67" s="63"/>
      <c r="H67" s="61" t="s">
        <v>208</v>
      </c>
      <c r="I67" s="62"/>
      <c r="J67" s="62"/>
      <c r="K67" s="62"/>
      <c r="L67" s="62"/>
      <c r="M67" s="62"/>
      <c r="N67" s="63"/>
      <c r="O67" s="61" t="s">
        <v>209</v>
      </c>
      <c r="P67" s="62"/>
      <c r="Q67" s="62"/>
      <c r="R67" s="62"/>
      <c r="S67" s="62"/>
      <c r="T67" s="62"/>
      <c r="U67" s="63"/>
      <c r="V67" s="61" t="s">
        <v>210</v>
      </c>
      <c r="W67" s="62"/>
      <c r="X67" s="62"/>
      <c r="Y67" s="62"/>
      <c r="Z67" s="62"/>
      <c r="AA67" s="62"/>
      <c r="AB67" s="63"/>
      <c r="AC67" s="61" t="s">
        <v>211</v>
      </c>
      <c r="AD67" s="62"/>
      <c r="AE67" s="62"/>
      <c r="AF67" s="62"/>
      <c r="AG67" s="62"/>
      <c r="AH67" s="62"/>
      <c r="AI67" s="63"/>
      <c r="AJ67" s="61" t="s">
        <v>212</v>
      </c>
      <c r="AK67" s="62"/>
      <c r="AL67" s="62"/>
      <c r="AM67" s="62"/>
      <c r="AN67" s="62"/>
      <c r="AO67" s="62"/>
      <c r="AP67" s="63"/>
      <c r="AQ67" s="61" t="s">
        <v>213</v>
      </c>
      <c r="AR67" s="62"/>
      <c r="AS67" s="62"/>
      <c r="AT67" s="62"/>
      <c r="AU67" s="62"/>
      <c r="AV67" s="62"/>
      <c r="AW67" s="63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</row>
    <row r="68" spans="1:71">
      <c r="A68" s="64"/>
      <c r="B68" s="65"/>
      <c r="C68" s="65"/>
      <c r="D68" s="65"/>
      <c r="E68" s="65"/>
      <c r="F68" s="65"/>
      <c r="G68" s="66"/>
      <c r="H68" s="64"/>
      <c r="I68" s="65"/>
      <c r="J68" s="65"/>
      <c r="K68" s="65"/>
      <c r="L68" s="65"/>
      <c r="M68" s="65"/>
      <c r="N68" s="66"/>
      <c r="O68" s="64"/>
      <c r="P68" s="65"/>
      <c r="Q68" s="65"/>
      <c r="R68" s="65"/>
      <c r="S68" s="65"/>
      <c r="T68" s="65"/>
      <c r="U68" s="66"/>
      <c r="V68" s="64"/>
      <c r="W68" s="65"/>
      <c r="X68" s="65"/>
      <c r="Y68" s="65"/>
      <c r="Z68" s="65"/>
      <c r="AA68" s="65"/>
      <c r="AB68" s="66"/>
      <c r="AC68" s="64"/>
      <c r="AD68" s="65"/>
      <c r="AE68" s="65"/>
      <c r="AF68" s="65"/>
      <c r="AG68" s="65"/>
      <c r="AH68" s="65"/>
      <c r="AI68" s="66"/>
      <c r="AJ68" s="64"/>
      <c r="AK68" s="65"/>
      <c r="AL68" s="65"/>
      <c r="AM68" s="65"/>
      <c r="AN68" s="65"/>
      <c r="AO68" s="65"/>
      <c r="AP68" s="66"/>
      <c r="AQ68" s="64"/>
      <c r="AR68" s="65"/>
      <c r="AS68" s="65"/>
      <c r="AT68" s="65"/>
      <c r="AU68" s="65"/>
      <c r="AV68" s="65"/>
      <c r="AW68" s="66"/>
      <c r="AX68" s="41"/>
      <c r="AY68" s="386" t="s">
        <v>466</v>
      </c>
      <c r="AZ68" s="237"/>
      <c r="BA68" s="237"/>
      <c r="BB68" s="237"/>
      <c r="BC68" s="237"/>
      <c r="BD68" s="237"/>
      <c r="BE68" s="238"/>
      <c r="BF68" s="41"/>
      <c r="BG68" s="41"/>
      <c r="BH68" s="41"/>
      <c r="BI68" s="41"/>
      <c r="BJ68" s="386" t="s">
        <v>466</v>
      </c>
      <c r="BK68" s="237"/>
      <c r="BL68" s="237"/>
      <c r="BM68" s="237"/>
      <c r="BN68" s="238"/>
      <c r="BO68" s="41"/>
      <c r="BP68" s="41"/>
      <c r="BQ68" s="41"/>
      <c r="BR68" s="41"/>
      <c r="BS68" s="41"/>
    </row>
    <row r="69" spans="1:71">
      <c r="A69" s="64"/>
      <c r="B69" s="65"/>
      <c r="C69" s="65"/>
      <c r="D69" s="65"/>
      <c r="E69" s="65"/>
      <c r="F69" s="65"/>
      <c r="G69" s="66"/>
      <c r="H69" s="64"/>
      <c r="I69" s="65"/>
      <c r="J69" s="65"/>
      <c r="K69" s="65"/>
      <c r="L69" s="65"/>
      <c r="M69" s="65"/>
      <c r="N69" s="66"/>
      <c r="O69" s="64"/>
      <c r="P69" s="65"/>
      <c r="Q69" s="65"/>
      <c r="R69" s="65"/>
      <c r="S69" s="65"/>
      <c r="T69" s="65"/>
      <c r="U69" s="66"/>
      <c r="V69" s="64"/>
      <c r="W69" s="65"/>
      <c r="X69" s="65"/>
      <c r="Y69" s="65"/>
      <c r="Z69" s="65"/>
      <c r="AA69" s="65"/>
      <c r="AB69" s="66"/>
      <c r="AC69" s="64"/>
      <c r="AD69" s="65"/>
      <c r="AE69" s="65"/>
      <c r="AF69" s="65"/>
      <c r="AG69" s="65"/>
      <c r="AH69" s="65"/>
      <c r="AI69" s="66"/>
      <c r="AJ69" s="64"/>
      <c r="AK69" s="65"/>
      <c r="AL69" s="65"/>
      <c r="AM69" s="65"/>
      <c r="AN69" s="65"/>
      <c r="AO69" s="65"/>
      <c r="AP69" s="66"/>
      <c r="AQ69" s="64"/>
      <c r="AR69" s="65"/>
      <c r="AS69" s="65"/>
      <c r="AT69" s="65"/>
      <c r="AU69" s="65"/>
      <c r="AV69" s="65"/>
      <c r="AW69" s="66"/>
      <c r="AX69" s="41"/>
      <c r="AY69" s="239"/>
      <c r="AZ69" s="240"/>
      <c r="BA69" s="240"/>
      <c r="BB69" s="240"/>
      <c r="BC69" s="240"/>
      <c r="BD69" s="240"/>
      <c r="BE69" s="241"/>
      <c r="BF69" s="41"/>
      <c r="BG69" s="41"/>
      <c r="BH69" s="41"/>
      <c r="BI69" s="41"/>
      <c r="BJ69" s="239"/>
      <c r="BK69" s="240"/>
      <c r="BL69" s="240"/>
      <c r="BM69" s="240"/>
      <c r="BN69" s="241"/>
      <c r="BO69" s="41"/>
      <c r="BP69" s="41"/>
      <c r="BQ69" s="41"/>
      <c r="BR69" s="41"/>
      <c r="BS69" s="41"/>
    </row>
    <row r="70" spans="1:71">
      <c r="A70" s="64"/>
      <c r="B70" s="65"/>
      <c r="C70" s="65"/>
      <c r="D70" s="65"/>
      <c r="E70" s="65"/>
      <c r="F70" s="65"/>
      <c r="G70" s="66"/>
      <c r="H70" s="64"/>
      <c r="I70" s="65"/>
      <c r="J70" s="65"/>
      <c r="K70" s="65"/>
      <c r="L70" s="65"/>
      <c r="M70" s="65"/>
      <c r="N70" s="66"/>
      <c r="O70" s="64"/>
      <c r="P70" s="65"/>
      <c r="Q70" s="65"/>
      <c r="R70" s="65"/>
      <c r="S70" s="65"/>
      <c r="T70" s="65"/>
      <c r="U70" s="66"/>
      <c r="V70" s="64"/>
      <c r="W70" s="65"/>
      <c r="X70" s="65"/>
      <c r="Y70" s="65"/>
      <c r="Z70" s="65"/>
      <c r="AA70" s="65"/>
      <c r="AB70" s="66"/>
      <c r="AC70" s="64"/>
      <c r="AD70" s="65"/>
      <c r="AE70" s="65"/>
      <c r="AF70" s="65"/>
      <c r="AG70" s="65"/>
      <c r="AH70" s="65"/>
      <c r="AI70" s="66"/>
      <c r="AJ70" s="64"/>
      <c r="AK70" s="65"/>
      <c r="AL70" s="65"/>
      <c r="AM70" s="65"/>
      <c r="AN70" s="65"/>
      <c r="AO70" s="65"/>
      <c r="AP70" s="66"/>
      <c r="AQ70" s="64"/>
      <c r="AR70" s="65"/>
      <c r="AS70" s="65"/>
      <c r="AT70" s="65"/>
      <c r="AU70" s="65"/>
      <c r="AV70" s="65"/>
      <c r="AW70" s="66"/>
      <c r="AX70" s="41"/>
      <c r="AY70" s="239"/>
      <c r="AZ70" s="240"/>
      <c r="BA70" s="240"/>
      <c r="BB70" s="240"/>
      <c r="BC70" s="240"/>
      <c r="BD70" s="240"/>
      <c r="BE70" s="241"/>
      <c r="BF70" s="41"/>
      <c r="BG70" s="41"/>
      <c r="BH70" s="41"/>
      <c r="BI70" s="41"/>
      <c r="BJ70" s="239"/>
      <c r="BK70" s="240"/>
      <c r="BL70" s="240"/>
      <c r="BM70" s="240"/>
      <c r="BN70" s="241"/>
      <c r="BO70" s="41"/>
      <c r="BP70" s="41"/>
      <c r="BQ70" s="41"/>
      <c r="BR70" s="41"/>
      <c r="BS70" s="41"/>
    </row>
    <row r="71" spans="1:71">
      <c r="A71" s="64"/>
      <c r="B71" s="65"/>
      <c r="C71" s="65"/>
      <c r="D71" s="65"/>
      <c r="E71" s="65"/>
      <c r="F71" s="65"/>
      <c r="G71" s="66"/>
      <c r="H71" s="64"/>
      <c r="I71" s="65"/>
      <c r="J71" s="65"/>
      <c r="K71" s="65"/>
      <c r="L71" s="65"/>
      <c r="M71" s="65"/>
      <c r="N71" s="66"/>
      <c r="O71" s="64"/>
      <c r="P71" s="65"/>
      <c r="Q71" s="65"/>
      <c r="R71" s="65"/>
      <c r="S71" s="65"/>
      <c r="T71" s="65"/>
      <c r="U71" s="66"/>
      <c r="V71" s="64"/>
      <c r="W71" s="65"/>
      <c r="X71" s="65"/>
      <c r="Y71" s="65"/>
      <c r="Z71" s="65"/>
      <c r="AA71" s="65"/>
      <c r="AB71" s="66"/>
      <c r="AC71" s="64"/>
      <c r="AD71" s="65"/>
      <c r="AE71" s="65"/>
      <c r="AF71" s="65"/>
      <c r="AG71" s="65"/>
      <c r="AH71" s="65"/>
      <c r="AI71" s="66"/>
      <c r="AJ71" s="64"/>
      <c r="AK71" s="65"/>
      <c r="AL71" s="65"/>
      <c r="AM71" s="65"/>
      <c r="AN71" s="65"/>
      <c r="AO71" s="65"/>
      <c r="AP71" s="66"/>
      <c r="AQ71" s="64"/>
      <c r="AR71" s="65"/>
      <c r="AS71" s="65"/>
      <c r="AT71" s="65"/>
      <c r="AU71" s="65"/>
      <c r="AV71" s="65"/>
      <c r="AW71" s="66"/>
      <c r="AX71" s="41"/>
      <c r="AY71" s="239"/>
      <c r="AZ71" s="240"/>
      <c r="BA71" s="240"/>
      <c r="BB71" s="240"/>
      <c r="BC71" s="240"/>
      <c r="BD71" s="240"/>
      <c r="BE71" s="241"/>
      <c r="BF71" s="41"/>
      <c r="BG71" s="41"/>
      <c r="BH71" s="41"/>
      <c r="BI71" s="41"/>
      <c r="BJ71" s="239"/>
      <c r="BK71" s="240"/>
      <c r="BL71" s="240"/>
      <c r="BM71" s="240"/>
      <c r="BN71" s="241"/>
      <c r="BO71" s="41"/>
      <c r="BP71" s="41"/>
      <c r="BQ71" s="41"/>
      <c r="BR71" s="41"/>
      <c r="BS71" s="41"/>
    </row>
    <row r="72" spans="1:71" ht="12" thickBot="1">
      <c r="A72" s="64"/>
      <c r="B72" s="65"/>
      <c r="C72" s="65"/>
      <c r="D72" s="65"/>
      <c r="E72" s="65"/>
      <c r="F72" s="65"/>
      <c r="G72" s="66"/>
      <c r="H72" s="64"/>
      <c r="I72" s="65"/>
      <c r="J72" s="65"/>
      <c r="K72" s="65"/>
      <c r="L72" s="65"/>
      <c r="M72" s="65"/>
      <c r="N72" s="66"/>
      <c r="O72" s="64"/>
      <c r="P72" s="65"/>
      <c r="Q72" s="65"/>
      <c r="R72" s="65"/>
      <c r="S72" s="65"/>
      <c r="T72" s="65"/>
      <c r="U72" s="66"/>
      <c r="V72" s="64"/>
      <c r="W72" s="65"/>
      <c r="X72" s="65"/>
      <c r="Y72" s="65"/>
      <c r="Z72" s="65"/>
      <c r="AA72" s="65"/>
      <c r="AB72" s="66"/>
      <c r="AC72" s="64"/>
      <c r="AD72" s="65"/>
      <c r="AE72" s="65"/>
      <c r="AF72" s="65"/>
      <c r="AG72" s="65"/>
      <c r="AH72" s="65"/>
      <c r="AI72" s="66"/>
      <c r="AJ72" s="64"/>
      <c r="AK72" s="65"/>
      <c r="AL72" s="65"/>
      <c r="AM72" s="65"/>
      <c r="AN72" s="65"/>
      <c r="AO72" s="65"/>
      <c r="AP72" s="66"/>
      <c r="AQ72" s="64"/>
      <c r="AR72" s="65"/>
      <c r="AS72" s="65"/>
      <c r="AT72" s="65"/>
      <c r="AU72" s="65"/>
      <c r="AV72" s="65"/>
      <c r="AW72" s="66"/>
      <c r="AY72" s="242"/>
      <c r="AZ72" s="243"/>
      <c r="BA72" s="243"/>
      <c r="BB72" s="243"/>
      <c r="BC72" s="243"/>
      <c r="BD72" s="243"/>
      <c r="BE72" s="244"/>
      <c r="BJ72" s="239"/>
      <c r="BK72" s="240"/>
      <c r="BL72" s="240"/>
      <c r="BM72" s="240"/>
      <c r="BN72" s="241"/>
    </row>
    <row r="73" spans="1:71">
      <c r="A73" s="64"/>
      <c r="B73" s="65"/>
      <c r="C73" s="65"/>
      <c r="D73" s="65"/>
      <c r="E73" s="65"/>
      <c r="F73" s="65"/>
      <c r="G73" s="66"/>
      <c r="H73" s="64"/>
      <c r="I73" s="65"/>
      <c r="J73" s="65"/>
      <c r="K73" s="65"/>
      <c r="L73" s="65"/>
      <c r="M73" s="65"/>
      <c r="N73" s="66"/>
      <c r="O73" s="64"/>
      <c r="P73" s="65"/>
      <c r="Q73" s="65"/>
      <c r="R73" s="65"/>
      <c r="S73" s="65"/>
      <c r="T73" s="65"/>
      <c r="U73" s="66"/>
      <c r="V73" s="64"/>
      <c r="W73" s="65"/>
      <c r="X73" s="65"/>
      <c r="Y73" s="65"/>
      <c r="Z73" s="65"/>
      <c r="AA73" s="65"/>
      <c r="AB73" s="66"/>
      <c r="AC73" s="64"/>
      <c r="AD73" s="65"/>
      <c r="AE73" s="65"/>
      <c r="AF73" s="65"/>
      <c r="AG73" s="65"/>
      <c r="AH73" s="65"/>
      <c r="AI73" s="66"/>
      <c r="AJ73" s="64"/>
      <c r="AK73" s="65"/>
      <c r="AL73" s="65"/>
      <c r="AM73" s="65"/>
      <c r="AN73" s="65"/>
      <c r="AO73" s="65"/>
      <c r="AP73" s="66"/>
      <c r="AQ73" s="64"/>
      <c r="AR73" s="65"/>
      <c r="AS73" s="65"/>
      <c r="AT73" s="65"/>
      <c r="AU73" s="65"/>
      <c r="AV73" s="65"/>
      <c r="AW73" s="66"/>
      <c r="BJ73" s="239"/>
      <c r="BK73" s="240"/>
      <c r="BL73" s="240"/>
      <c r="BM73" s="240"/>
      <c r="BN73" s="241"/>
    </row>
    <row r="74" spans="1:71" ht="12" thickBot="1">
      <c r="A74" s="64"/>
      <c r="B74" s="65"/>
      <c r="C74" s="65"/>
      <c r="D74" s="65"/>
      <c r="E74" s="65"/>
      <c r="F74" s="65"/>
      <c r="G74" s="66"/>
      <c r="H74" s="64"/>
      <c r="I74" s="65"/>
      <c r="J74" s="65"/>
      <c r="K74" s="65"/>
      <c r="L74" s="65"/>
      <c r="M74" s="65"/>
      <c r="N74" s="66"/>
      <c r="O74" s="64"/>
      <c r="P74" s="65"/>
      <c r="Q74" s="65"/>
      <c r="R74" s="65"/>
      <c r="S74" s="65"/>
      <c r="T74" s="65"/>
      <c r="U74" s="66"/>
      <c r="V74" s="64"/>
      <c r="W74" s="65"/>
      <c r="X74" s="65"/>
      <c r="Y74" s="65"/>
      <c r="Z74" s="65"/>
      <c r="AA74" s="65"/>
      <c r="AB74" s="66"/>
      <c r="AC74" s="64"/>
      <c r="AD74" s="65"/>
      <c r="AE74" s="65"/>
      <c r="AF74" s="65"/>
      <c r="AG74" s="65"/>
      <c r="AH74" s="65"/>
      <c r="AI74" s="66"/>
      <c r="AJ74" s="64"/>
      <c r="AK74" s="65"/>
      <c r="AL74" s="65"/>
      <c r="AM74" s="65"/>
      <c r="AN74" s="65"/>
      <c r="AO74" s="65"/>
      <c r="AP74" s="66"/>
      <c r="AQ74" s="64"/>
      <c r="AR74" s="65"/>
      <c r="AS74" s="65"/>
      <c r="AT74" s="65"/>
      <c r="AU74" s="65"/>
      <c r="AV74" s="65"/>
      <c r="AW74" s="66"/>
      <c r="BJ74" s="242"/>
      <c r="BK74" s="243"/>
      <c r="BL74" s="243"/>
      <c r="BM74" s="243"/>
      <c r="BN74" s="244"/>
    </row>
    <row r="75" spans="1:71" ht="12" thickBot="1">
      <c r="A75" s="67"/>
      <c r="B75" s="68"/>
      <c r="C75" s="68"/>
      <c r="D75" s="68"/>
      <c r="E75" s="68"/>
      <c r="F75" s="68"/>
      <c r="G75" s="69"/>
      <c r="H75" s="67"/>
      <c r="I75" s="68"/>
      <c r="J75" s="68"/>
      <c r="K75" s="68"/>
      <c r="L75" s="68"/>
      <c r="M75" s="68"/>
      <c r="N75" s="69"/>
      <c r="O75" s="67"/>
      <c r="P75" s="68"/>
      <c r="Q75" s="68"/>
      <c r="R75" s="68"/>
      <c r="S75" s="68"/>
      <c r="T75" s="68"/>
      <c r="U75" s="69"/>
      <c r="V75" s="67"/>
      <c r="W75" s="68"/>
      <c r="X75" s="68"/>
      <c r="Y75" s="68"/>
      <c r="Z75" s="68"/>
      <c r="AA75" s="68"/>
      <c r="AB75" s="69"/>
      <c r="AC75" s="67"/>
      <c r="AD75" s="68"/>
      <c r="AE75" s="68"/>
      <c r="AF75" s="68"/>
      <c r="AG75" s="68"/>
      <c r="AH75" s="68"/>
      <c r="AI75" s="69"/>
      <c r="AJ75" s="67"/>
      <c r="AK75" s="68"/>
      <c r="AL75" s="68"/>
      <c r="AM75" s="68"/>
      <c r="AN75" s="68"/>
      <c r="AO75" s="68"/>
      <c r="AP75" s="69"/>
      <c r="AQ75" s="67"/>
      <c r="AR75" s="68"/>
      <c r="AS75" s="68"/>
      <c r="AT75" s="68"/>
      <c r="AU75" s="68"/>
      <c r="AV75" s="68"/>
      <c r="AW75" s="69"/>
    </row>
    <row r="76" spans="1:71">
      <c r="A76" s="70" t="s">
        <v>214</v>
      </c>
      <c r="B76" s="93"/>
      <c r="C76" s="93"/>
      <c r="D76" s="93"/>
      <c r="E76" s="93"/>
      <c r="F76" s="93"/>
      <c r="G76" s="94"/>
      <c r="H76" s="70" t="s">
        <v>215</v>
      </c>
      <c r="I76" s="93"/>
      <c r="J76" s="93"/>
      <c r="K76" s="93"/>
      <c r="L76" s="93"/>
      <c r="M76" s="93"/>
      <c r="N76" s="94"/>
      <c r="O76" s="70" t="s">
        <v>216</v>
      </c>
      <c r="P76" s="93"/>
      <c r="Q76" s="93"/>
      <c r="R76" s="93"/>
      <c r="S76" s="93"/>
      <c r="T76" s="93"/>
      <c r="U76" s="94"/>
      <c r="V76" s="70" t="s">
        <v>217</v>
      </c>
      <c r="W76" s="93"/>
      <c r="X76" s="93"/>
      <c r="Y76" s="93"/>
      <c r="Z76" s="93"/>
      <c r="AA76" s="93"/>
      <c r="AB76" s="94"/>
      <c r="AC76" s="70" t="s">
        <v>218</v>
      </c>
      <c r="AD76" s="93"/>
      <c r="AE76" s="93"/>
      <c r="AF76" s="93"/>
      <c r="AG76" s="93"/>
      <c r="AH76" s="93"/>
      <c r="AI76" s="94"/>
      <c r="AJ76" s="70" t="s">
        <v>219</v>
      </c>
      <c r="AK76" s="93"/>
      <c r="AL76" s="93"/>
      <c r="AM76" s="93"/>
      <c r="AN76" s="93"/>
      <c r="AO76" s="93"/>
      <c r="AP76" s="94"/>
      <c r="AQ76" s="70" t="s">
        <v>220</v>
      </c>
      <c r="AR76" s="93"/>
      <c r="AS76" s="93"/>
      <c r="AT76" s="93"/>
      <c r="AU76" s="93"/>
      <c r="AV76" s="93"/>
      <c r="AW76" s="94"/>
      <c r="BB76" s="377" t="s">
        <v>460</v>
      </c>
      <c r="BC76" s="378"/>
      <c r="BD76" s="378"/>
      <c r="BE76" s="378"/>
      <c r="BF76" s="378"/>
      <c r="BG76" s="378"/>
      <c r="BH76" s="379"/>
    </row>
    <row r="77" spans="1:71">
      <c r="A77" s="95"/>
      <c r="B77" s="96"/>
      <c r="C77" s="96"/>
      <c r="D77" s="96"/>
      <c r="E77" s="96"/>
      <c r="F77" s="96"/>
      <c r="G77" s="97"/>
      <c r="H77" s="95"/>
      <c r="I77" s="96"/>
      <c r="J77" s="96"/>
      <c r="K77" s="96"/>
      <c r="L77" s="96"/>
      <c r="M77" s="96"/>
      <c r="N77" s="97"/>
      <c r="O77" s="95"/>
      <c r="P77" s="96"/>
      <c r="Q77" s="96"/>
      <c r="R77" s="96"/>
      <c r="S77" s="96"/>
      <c r="T77" s="96"/>
      <c r="U77" s="97"/>
      <c r="V77" s="95"/>
      <c r="W77" s="96"/>
      <c r="X77" s="96"/>
      <c r="Y77" s="96"/>
      <c r="Z77" s="96"/>
      <c r="AA77" s="96"/>
      <c r="AB77" s="97"/>
      <c r="AC77" s="95"/>
      <c r="AD77" s="96"/>
      <c r="AE77" s="96"/>
      <c r="AF77" s="96"/>
      <c r="AG77" s="96"/>
      <c r="AH77" s="96"/>
      <c r="AI77" s="97"/>
      <c r="AJ77" s="95"/>
      <c r="AK77" s="96"/>
      <c r="AL77" s="96"/>
      <c r="AM77" s="96"/>
      <c r="AN77" s="96"/>
      <c r="AO77" s="96"/>
      <c r="AP77" s="97"/>
      <c r="AQ77" s="95"/>
      <c r="AR77" s="96"/>
      <c r="AS77" s="96"/>
      <c r="AT77" s="96"/>
      <c r="AU77" s="96"/>
      <c r="AV77" s="96"/>
      <c r="AW77" s="97"/>
      <c r="BB77" s="380"/>
      <c r="BC77" s="381"/>
      <c r="BD77" s="381"/>
      <c r="BE77" s="381"/>
      <c r="BF77" s="381"/>
      <c r="BG77" s="381"/>
      <c r="BH77" s="382"/>
    </row>
    <row r="78" spans="1:71">
      <c r="A78" s="95"/>
      <c r="B78" s="96"/>
      <c r="C78" s="96"/>
      <c r="D78" s="96"/>
      <c r="E78" s="96"/>
      <c r="F78" s="96"/>
      <c r="G78" s="97"/>
      <c r="H78" s="95"/>
      <c r="I78" s="96"/>
      <c r="J78" s="96"/>
      <c r="K78" s="96"/>
      <c r="L78" s="96"/>
      <c r="M78" s="96"/>
      <c r="N78" s="97"/>
      <c r="O78" s="95"/>
      <c r="P78" s="96"/>
      <c r="Q78" s="96"/>
      <c r="R78" s="96"/>
      <c r="S78" s="96"/>
      <c r="T78" s="96"/>
      <c r="U78" s="97"/>
      <c r="V78" s="95"/>
      <c r="W78" s="96"/>
      <c r="X78" s="96"/>
      <c r="Y78" s="96"/>
      <c r="Z78" s="96"/>
      <c r="AA78" s="96"/>
      <c r="AB78" s="97"/>
      <c r="AC78" s="95"/>
      <c r="AD78" s="96"/>
      <c r="AE78" s="96"/>
      <c r="AF78" s="96"/>
      <c r="AG78" s="96"/>
      <c r="AH78" s="96"/>
      <c r="AI78" s="97"/>
      <c r="AJ78" s="95"/>
      <c r="AK78" s="96"/>
      <c r="AL78" s="96"/>
      <c r="AM78" s="96"/>
      <c r="AN78" s="96"/>
      <c r="AO78" s="96"/>
      <c r="AP78" s="97"/>
      <c r="AQ78" s="95"/>
      <c r="AR78" s="96"/>
      <c r="AS78" s="96"/>
      <c r="AT78" s="96"/>
      <c r="AU78" s="96"/>
      <c r="AV78" s="96"/>
      <c r="AW78" s="97"/>
      <c r="BB78" s="380"/>
      <c r="BC78" s="381"/>
      <c r="BD78" s="381"/>
      <c r="BE78" s="381"/>
      <c r="BF78" s="381"/>
      <c r="BG78" s="381"/>
      <c r="BH78" s="382"/>
    </row>
    <row r="79" spans="1:71">
      <c r="A79" s="95"/>
      <c r="B79" s="96"/>
      <c r="C79" s="96"/>
      <c r="D79" s="96"/>
      <c r="E79" s="96"/>
      <c r="F79" s="96"/>
      <c r="G79" s="97"/>
      <c r="H79" s="95"/>
      <c r="I79" s="96"/>
      <c r="J79" s="96"/>
      <c r="K79" s="96"/>
      <c r="L79" s="96"/>
      <c r="M79" s="96"/>
      <c r="N79" s="97"/>
      <c r="O79" s="95"/>
      <c r="P79" s="96"/>
      <c r="Q79" s="96"/>
      <c r="R79" s="96"/>
      <c r="S79" s="96"/>
      <c r="T79" s="96"/>
      <c r="U79" s="97"/>
      <c r="V79" s="95"/>
      <c r="W79" s="96"/>
      <c r="X79" s="96"/>
      <c r="Y79" s="96"/>
      <c r="Z79" s="96"/>
      <c r="AA79" s="96"/>
      <c r="AB79" s="97"/>
      <c r="AC79" s="95"/>
      <c r="AD79" s="96"/>
      <c r="AE79" s="96"/>
      <c r="AF79" s="96"/>
      <c r="AG79" s="96"/>
      <c r="AH79" s="96"/>
      <c r="AI79" s="97"/>
      <c r="AJ79" s="95"/>
      <c r="AK79" s="96"/>
      <c r="AL79" s="96"/>
      <c r="AM79" s="96"/>
      <c r="AN79" s="96"/>
      <c r="AO79" s="96"/>
      <c r="AP79" s="97"/>
      <c r="AQ79" s="95"/>
      <c r="AR79" s="96"/>
      <c r="AS79" s="96"/>
      <c r="AT79" s="96"/>
      <c r="AU79" s="96"/>
      <c r="AV79" s="96"/>
      <c r="AW79" s="97"/>
      <c r="BB79" s="380"/>
      <c r="BC79" s="381"/>
      <c r="BD79" s="381"/>
      <c r="BE79" s="381"/>
      <c r="BF79" s="381"/>
      <c r="BG79" s="381"/>
      <c r="BH79" s="382"/>
    </row>
    <row r="80" spans="1:71">
      <c r="A80" s="95"/>
      <c r="B80" s="96"/>
      <c r="C80" s="96"/>
      <c r="D80" s="96"/>
      <c r="E80" s="96"/>
      <c r="F80" s="96"/>
      <c r="G80" s="97"/>
      <c r="H80" s="95"/>
      <c r="I80" s="96"/>
      <c r="J80" s="96"/>
      <c r="K80" s="96"/>
      <c r="L80" s="96"/>
      <c r="M80" s="96"/>
      <c r="N80" s="97"/>
      <c r="O80" s="95"/>
      <c r="P80" s="96"/>
      <c r="Q80" s="96"/>
      <c r="R80" s="96"/>
      <c r="S80" s="96"/>
      <c r="T80" s="96"/>
      <c r="U80" s="97"/>
      <c r="V80" s="95"/>
      <c r="W80" s="96"/>
      <c r="X80" s="96"/>
      <c r="Y80" s="96"/>
      <c r="Z80" s="96"/>
      <c r="AA80" s="96"/>
      <c r="AB80" s="97"/>
      <c r="AC80" s="95"/>
      <c r="AD80" s="96"/>
      <c r="AE80" s="96"/>
      <c r="AF80" s="96"/>
      <c r="AG80" s="96"/>
      <c r="AH80" s="96"/>
      <c r="AI80" s="97"/>
      <c r="AJ80" s="95"/>
      <c r="AK80" s="96"/>
      <c r="AL80" s="96"/>
      <c r="AM80" s="96"/>
      <c r="AN80" s="96"/>
      <c r="AO80" s="96"/>
      <c r="AP80" s="97"/>
      <c r="AQ80" s="95"/>
      <c r="AR80" s="96"/>
      <c r="AS80" s="96"/>
      <c r="AT80" s="96"/>
      <c r="AU80" s="96"/>
      <c r="AV80" s="96"/>
      <c r="AW80" s="97"/>
      <c r="BB80" s="380"/>
      <c r="BC80" s="381"/>
      <c r="BD80" s="381"/>
      <c r="BE80" s="381"/>
      <c r="BF80" s="381"/>
      <c r="BG80" s="381"/>
      <c r="BH80" s="382"/>
    </row>
    <row r="81" spans="1:69">
      <c r="A81" s="95"/>
      <c r="B81" s="96"/>
      <c r="C81" s="96"/>
      <c r="D81" s="96"/>
      <c r="E81" s="96"/>
      <c r="F81" s="96"/>
      <c r="G81" s="97"/>
      <c r="H81" s="95"/>
      <c r="I81" s="96"/>
      <c r="J81" s="96"/>
      <c r="K81" s="96"/>
      <c r="L81" s="96"/>
      <c r="M81" s="96"/>
      <c r="N81" s="97"/>
      <c r="O81" s="95"/>
      <c r="P81" s="96"/>
      <c r="Q81" s="96"/>
      <c r="R81" s="96"/>
      <c r="S81" s="96"/>
      <c r="T81" s="96"/>
      <c r="U81" s="97"/>
      <c r="V81" s="95"/>
      <c r="W81" s="96"/>
      <c r="X81" s="96"/>
      <c r="Y81" s="96"/>
      <c r="Z81" s="96"/>
      <c r="AA81" s="96"/>
      <c r="AB81" s="97"/>
      <c r="AC81" s="95"/>
      <c r="AD81" s="96"/>
      <c r="AE81" s="96"/>
      <c r="AF81" s="96"/>
      <c r="AG81" s="96"/>
      <c r="AH81" s="96"/>
      <c r="AI81" s="97"/>
      <c r="AJ81" s="95"/>
      <c r="AK81" s="96"/>
      <c r="AL81" s="96"/>
      <c r="AM81" s="96"/>
      <c r="AN81" s="96"/>
      <c r="AO81" s="96"/>
      <c r="AP81" s="97"/>
      <c r="AQ81" s="95"/>
      <c r="AR81" s="96"/>
      <c r="AS81" s="96"/>
      <c r="AT81" s="96"/>
      <c r="AU81" s="96"/>
      <c r="AV81" s="96"/>
      <c r="AW81" s="97"/>
      <c r="BB81" s="380"/>
      <c r="BC81" s="381"/>
      <c r="BD81" s="381"/>
      <c r="BE81" s="381"/>
      <c r="BF81" s="381"/>
      <c r="BG81" s="381"/>
      <c r="BH81" s="382"/>
    </row>
    <row r="82" spans="1:69" ht="12" thickBot="1">
      <c r="A82" s="98"/>
      <c r="B82" s="99"/>
      <c r="C82" s="99"/>
      <c r="D82" s="99"/>
      <c r="E82" s="99"/>
      <c r="F82" s="99"/>
      <c r="G82" s="100"/>
      <c r="H82" s="98"/>
      <c r="I82" s="99"/>
      <c r="J82" s="99"/>
      <c r="K82" s="99"/>
      <c r="L82" s="99"/>
      <c r="M82" s="99"/>
      <c r="N82" s="100"/>
      <c r="O82" s="98"/>
      <c r="P82" s="99"/>
      <c r="Q82" s="99"/>
      <c r="R82" s="99"/>
      <c r="S82" s="99"/>
      <c r="T82" s="99"/>
      <c r="U82" s="100"/>
      <c r="V82" s="98"/>
      <c r="W82" s="99"/>
      <c r="X82" s="99"/>
      <c r="Y82" s="99"/>
      <c r="Z82" s="99"/>
      <c r="AA82" s="99"/>
      <c r="AB82" s="100"/>
      <c r="AC82" s="98"/>
      <c r="AD82" s="99"/>
      <c r="AE82" s="99"/>
      <c r="AF82" s="99"/>
      <c r="AG82" s="99"/>
      <c r="AH82" s="99"/>
      <c r="AI82" s="100"/>
      <c r="AJ82" s="98"/>
      <c r="AK82" s="99"/>
      <c r="AL82" s="99"/>
      <c r="AM82" s="99"/>
      <c r="AN82" s="99"/>
      <c r="AO82" s="99"/>
      <c r="AP82" s="100"/>
      <c r="AQ82" s="98"/>
      <c r="AR82" s="99"/>
      <c r="AS82" s="99"/>
      <c r="AT82" s="99"/>
      <c r="AU82" s="99"/>
      <c r="AV82" s="99"/>
      <c r="AW82" s="100"/>
      <c r="BB82" s="383"/>
      <c r="BC82" s="384"/>
      <c r="BD82" s="384"/>
      <c r="BE82" s="384"/>
      <c r="BF82" s="384"/>
      <c r="BG82" s="384"/>
      <c r="BH82" s="385"/>
    </row>
    <row r="83" spans="1:69" ht="11.25" customHeight="1">
      <c r="A83" s="70" t="s">
        <v>221</v>
      </c>
      <c r="B83" s="93"/>
      <c r="C83" s="93"/>
      <c r="D83" s="93"/>
      <c r="E83" s="93"/>
      <c r="F83" s="93"/>
      <c r="G83" s="94"/>
      <c r="H83" s="70" t="s">
        <v>222</v>
      </c>
      <c r="I83" s="93"/>
      <c r="J83" s="93"/>
      <c r="K83" s="93"/>
      <c r="L83" s="93"/>
      <c r="M83" s="93"/>
      <c r="N83" s="94"/>
      <c r="O83" s="70" t="s">
        <v>223</v>
      </c>
      <c r="P83" s="93"/>
      <c r="Q83" s="93"/>
      <c r="R83" s="93"/>
      <c r="S83" s="93"/>
      <c r="T83" s="93"/>
      <c r="U83" s="94"/>
      <c r="V83" s="70" t="s">
        <v>224</v>
      </c>
      <c r="W83" s="93"/>
      <c r="X83" s="93"/>
      <c r="Y83" s="93"/>
      <c r="Z83" s="93"/>
      <c r="AA83" s="93"/>
      <c r="AB83" s="94"/>
      <c r="AC83" s="70" t="s">
        <v>225</v>
      </c>
      <c r="AD83" s="93"/>
      <c r="AE83" s="93"/>
      <c r="AF83" s="93"/>
      <c r="AG83" s="93"/>
      <c r="AH83" s="93"/>
      <c r="AI83" s="94"/>
      <c r="AJ83" s="70" t="s">
        <v>226</v>
      </c>
      <c r="AK83" s="93"/>
      <c r="AL83" s="93"/>
      <c r="AM83" s="93"/>
      <c r="AN83" s="93"/>
      <c r="AO83" s="93"/>
      <c r="AP83" s="94"/>
      <c r="AQ83" s="70" t="s">
        <v>227</v>
      </c>
      <c r="AR83" s="93"/>
      <c r="AS83" s="93"/>
      <c r="AT83" s="93"/>
      <c r="AU83" s="93"/>
      <c r="AV83" s="93"/>
      <c r="AW83" s="94"/>
      <c r="BB83" s="377" t="s">
        <v>459</v>
      </c>
      <c r="BC83" s="378"/>
      <c r="BD83" s="378"/>
      <c r="BE83" s="378"/>
      <c r="BF83" s="378"/>
      <c r="BG83" s="378"/>
      <c r="BH83" s="379"/>
    </row>
    <row r="84" spans="1:69">
      <c r="A84" s="95"/>
      <c r="B84" s="96"/>
      <c r="C84" s="96"/>
      <c r="D84" s="96"/>
      <c r="E84" s="96"/>
      <c r="F84" s="96"/>
      <c r="G84" s="97"/>
      <c r="H84" s="95"/>
      <c r="I84" s="96"/>
      <c r="J84" s="96"/>
      <c r="K84" s="96"/>
      <c r="L84" s="96"/>
      <c r="M84" s="96"/>
      <c r="N84" s="97"/>
      <c r="O84" s="95"/>
      <c r="P84" s="96"/>
      <c r="Q84" s="96"/>
      <c r="R84" s="96"/>
      <c r="S84" s="96"/>
      <c r="T84" s="96"/>
      <c r="U84" s="97"/>
      <c r="V84" s="95"/>
      <c r="W84" s="96"/>
      <c r="X84" s="96"/>
      <c r="Y84" s="96"/>
      <c r="Z84" s="96"/>
      <c r="AA84" s="96"/>
      <c r="AB84" s="97"/>
      <c r="AC84" s="95"/>
      <c r="AD84" s="96"/>
      <c r="AE84" s="96"/>
      <c r="AF84" s="96"/>
      <c r="AG84" s="96"/>
      <c r="AH84" s="96"/>
      <c r="AI84" s="97"/>
      <c r="AJ84" s="95"/>
      <c r="AK84" s="96"/>
      <c r="AL84" s="96"/>
      <c r="AM84" s="96"/>
      <c r="AN84" s="96"/>
      <c r="AO84" s="96"/>
      <c r="AP84" s="97"/>
      <c r="AQ84" s="95"/>
      <c r="AR84" s="96"/>
      <c r="AS84" s="96"/>
      <c r="AT84" s="96"/>
      <c r="AU84" s="96"/>
      <c r="AV84" s="96"/>
      <c r="AW84" s="97"/>
      <c r="BB84" s="380"/>
      <c r="BC84" s="381"/>
      <c r="BD84" s="381"/>
      <c r="BE84" s="381"/>
      <c r="BF84" s="381"/>
      <c r="BG84" s="381"/>
      <c r="BH84" s="382"/>
    </row>
    <row r="85" spans="1:69">
      <c r="A85" s="95"/>
      <c r="B85" s="96"/>
      <c r="C85" s="96"/>
      <c r="D85" s="96"/>
      <c r="E85" s="96"/>
      <c r="F85" s="96"/>
      <c r="G85" s="97"/>
      <c r="H85" s="95"/>
      <c r="I85" s="96"/>
      <c r="J85" s="96"/>
      <c r="K85" s="96"/>
      <c r="L85" s="96"/>
      <c r="M85" s="96"/>
      <c r="N85" s="97"/>
      <c r="O85" s="95"/>
      <c r="P85" s="96"/>
      <c r="Q85" s="96"/>
      <c r="R85" s="96"/>
      <c r="S85" s="96"/>
      <c r="T85" s="96"/>
      <c r="U85" s="97"/>
      <c r="V85" s="95"/>
      <c r="W85" s="96"/>
      <c r="X85" s="96"/>
      <c r="Y85" s="96"/>
      <c r="Z85" s="96"/>
      <c r="AA85" s="96"/>
      <c r="AB85" s="97"/>
      <c r="AC85" s="95"/>
      <c r="AD85" s="96"/>
      <c r="AE85" s="96"/>
      <c r="AF85" s="96"/>
      <c r="AG85" s="96"/>
      <c r="AH85" s="96"/>
      <c r="AI85" s="97"/>
      <c r="AJ85" s="95"/>
      <c r="AK85" s="96"/>
      <c r="AL85" s="96"/>
      <c r="AM85" s="96"/>
      <c r="AN85" s="96"/>
      <c r="AO85" s="96"/>
      <c r="AP85" s="97"/>
      <c r="AQ85" s="95"/>
      <c r="AR85" s="96"/>
      <c r="AS85" s="96"/>
      <c r="AT85" s="96"/>
      <c r="AU85" s="96"/>
      <c r="AV85" s="96"/>
      <c r="AW85" s="97"/>
      <c r="BB85" s="380"/>
      <c r="BC85" s="381"/>
      <c r="BD85" s="381"/>
      <c r="BE85" s="381"/>
      <c r="BF85" s="381"/>
      <c r="BG85" s="381"/>
      <c r="BH85" s="382"/>
    </row>
    <row r="86" spans="1:69">
      <c r="A86" s="95"/>
      <c r="B86" s="96"/>
      <c r="C86" s="96"/>
      <c r="D86" s="96"/>
      <c r="E86" s="96"/>
      <c r="F86" s="96"/>
      <c r="G86" s="97"/>
      <c r="H86" s="95"/>
      <c r="I86" s="96"/>
      <c r="J86" s="96"/>
      <c r="K86" s="96"/>
      <c r="L86" s="96"/>
      <c r="M86" s="96"/>
      <c r="N86" s="97"/>
      <c r="O86" s="95"/>
      <c r="P86" s="96"/>
      <c r="Q86" s="96"/>
      <c r="R86" s="96"/>
      <c r="S86" s="96"/>
      <c r="T86" s="96"/>
      <c r="U86" s="97"/>
      <c r="V86" s="95"/>
      <c r="W86" s="96"/>
      <c r="X86" s="96"/>
      <c r="Y86" s="96"/>
      <c r="Z86" s="96"/>
      <c r="AA86" s="96"/>
      <c r="AB86" s="97"/>
      <c r="AC86" s="95"/>
      <c r="AD86" s="96"/>
      <c r="AE86" s="96"/>
      <c r="AF86" s="96"/>
      <c r="AG86" s="96"/>
      <c r="AH86" s="96"/>
      <c r="AI86" s="97"/>
      <c r="AJ86" s="95"/>
      <c r="AK86" s="96"/>
      <c r="AL86" s="96"/>
      <c r="AM86" s="96"/>
      <c r="AN86" s="96"/>
      <c r="AO86" s="96"/>
      <c r="AP86" s="97"/>
      <c r="AQ86" s="95"/>
      <c r="AR86" s="96"/>
      <c r="AS86" s="96"/>
      <c r="AT86" s="96"/>
      <c r="AU86" s="96"/>
      <c r="AV86" s="96"/>
      <c r="AW86" s="97"/>
      <c r="BB86" s="380"/>
      <c r="BC86" s="381"/>
      <c r="BD86" s="381"/>
      <c r="BE86" s="381"/>
      <c r="BF86" s="381"/>
      <c r="BG86" s="381"/>
      <c r="BH86" s="382"/>
    </row>
    <row r="87" spans="1:69">
      <c r="A87" s="95"/>
      <c r="B87" s="96"/>
      <c r="C87" s="96"/>
      <c r="D87" s="96"/>
      <c r="E87" s="96"/>
      <c r="F87" s="96"/>
      <c r="G87" s="97"/>
      <c r="H87" s="95"/>
      <c r="I87" s="96"/>
      <c r="J87" s="96"/>
      <c r="K87" s="96"/>
      <c r="L87" s="96"/>
      <c r="M87" s="96"/>
      <c r="N87" s="97"/>
      <c r="O87" s="95"/>
      <c r="P87" s="96"/>
      <c r="Q87" s="96"/>
      <c r="R87" s="96"/>
      <c r="S87" s="96"/>
      <c r="T87" s="96"/>
      <c r="U87" s="97"/>
      <c r="V87" s="95"/>
      <c r="W87" s="96"/>
      <c r="X87" s="96"/>
      <c r="Y87" s="96"/>
      <c r="Z87" s="96"/>
      <c r="AA87" s="96"/>
      <c r="AB87" s="97"/>
      <c r="AC87" s="95"/>
      <c r="AD87" s="96"/>
      <c r="AE87" s="96"/>
      <c r="AF87" s="96"/>
      <c r="AG87" s="96"/>
      <c r="AH87" s="96"/>
      <c r="AI87" s="97"/>
      <c r="AJ87" s="95"/>
      <c r="AK87" s="96"/>
      <c r="AL87" s="96"/>
      <c r="AM87" s="96"/>
      <c r="AN87" s="96"/>
      <c r="AO87" s="96"/>
      <c r="AP87" s="97"/>
      <c r="AQ87" s="95"/>
      <c r="AR87" s="96"/>
      <c r="AS87" s="96"/>
      <c r="AT87" s="96"/>
      <c r="AU87" s="96"/>
      <c r="AV87" s="96"/>
      <c r="AW87" s="97"/>
      <c r="BB87" s="380"/>
      <c r="BC87" s="381"/>
      <c r="BD87" s="381"/>
      <c r="BE87" s="381"/>
      <c r="BF87" s="381"/>
      <c r="BG87" s="381"/>
      <c r="BH87" s="382"/>
    </row>
    <row r="88" spans="1:69">
      <c r="A88" s="95"/>
      <c r="B88" s="96"/>
      <c r="C88" s="96"/>
      <c r="D88" s="96"/>
      <c r="E88" s="96"/>
      <c r="F88" s="96"/>
      <c r="G88" s="97"/>
      <c r="H88" s="95"/>
      <c r="I88" s="96"/>
      <c r="J88" s="96"/>
      <c r="K88" s="96"/>
      <c r="L88" s="96"/>
      <c r="M88" s="96"/>
      <c r="N88" s="97"/>
      <c r="O88" s="95"/>
      <c r="P88" s="96"/>
      <c r="Q88" s="96"/>
      <c r="R88" s="96"/>
      <c r="S88" s="96"/>
      <c r="T88" s="96"/>
      <c r="U88" s="97"/>
      <c r="V88" s="95"/>
      <c r="W88" s="96"/>
      <c r="X88" s="96"/>
      <c r="Y88" s="96"/>
      <c r="Z88" s="96"/>
      <c r="AA88" s="96"/>
      <c r="AB88" s="97"/>
      <c r="AC88" s="95"/>
      <c r="AD88" s="96"/>
      <c r="AE88" s="96"/>
      <c r="AF88" s="96"/>
      <c r="AG88" s="96"/>
      <c r="AH88" s="96"/>
      <c r="AI88" s="97"/>
      <c r="AJ88" s="95"/>
      <c r="AK88" s="96"/>
      <c r="AL88" s="96"/>
      <c r="AM88" s="96"/>
      <c r="AN88" s="96"/>
      <c r="AO88" s="96"/>
      <c r="AP88" s="97"/>
      <c r="AQ88" s="95"/>
      <c r="AR88" s="96"/>
      <c r="AS88" s="96"/>
      <c r="AT88" s="96"/>
      <c r="AU88" s="96"/>
      <c r="AV88" s="96"/>
      <c r="AW88" s="97"/>
      <c r="AX88" s="41"/>
      <c r="AY88" s="41"/>
      <c r="AZ88" s="41"/>
      <c r="BA88" s="41"/>
      <c r="BB88" s="380"/>
      <c r="BC88" s="381"/>
      <c r="BD88" s="381"/>
      <c r="BE88" s="381"/>
      <c r="BF88" s="381"/>
      <c r="BG88" s="381"/>
      <c r="BH88" s="382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69" ht="12" thickBot="1">
      <c r="A89" s="98"/>
      <c r="B89" s="99"/>
      <c r="C89" s="99"/>
      <c r="D89" s="99"/>
      <c r="E89" s="99"/>
      <c r="F89" s="99"/>
      <c r="G89" s="100"/>
      <c r="H89" s="98"/>
      <c r="I89" s="99"/>
      <c r="J89" s="99"/>
      <c r="K89" s="99"/>
      <c r="L89" s="99"/>
      <c r="M89" s="99"/>
      <c r="N89" s="100"/>
      <c r="O89" s="98"/>
      <c r="P89" s="99"/>
      <c r="Q89" s="99"/>
      <c r="R89" s="99"/>
      <c r="S89" s="99"/>
      <c r="T89" s="99"/>
      <c r="U89" s="100"/>
      <c r="V89" s="98"/>
      <c r="W89" s="99"/>
      <c r="X89" s="99"/>
      <c r="Y89" s="99"/>
      <c r="Z89" s="99"/>
      <c r="AA89" s="99"/>
      <c r="AB89" s="100"/>
      <c r="AC89" s="98"/>
      <c r="AD89" s="99"/>
      <c r="AE89" s="99"/>
      <c r="AF89" s="99"/>
      <c r="AG89" s="99"/>
      <c r="AH89" s="99"/>
      <c r="AI89" s="100"/>
      <c r="AJ89" s="98"/>
      <c r="AK89" s="99"/>
      <c r="AL89" s="99"/>
      <c r="AM89" s="99"/>
      <c r="AN89" s="99"/>
      <c r="AO89" s="99"/>
      <c r="AP89" s="100"/>
      <c r="AQ89" s="98"/>
      <c r="AR89" s="99"/>
      <c r="AS89" s="99"/>
      <c r="AT89" s="99"/>
      <c r="AU89" s="99"/>
      <c r="AV89" s="99"/>
      <c r="AW89" s="100"/>
      <c r="AX89" s="41"/>
      <c r="AY89" s="41"/>
      <c r="AZ89" s="41"/>
      <c r="BA89" s="41"/>
      <c r="BB89" s="383"/>
      <c r="BC89" s="384"/>
      <c r="BD89" s="384"/>
      <c r="BE89" s="384"/>
      <c r="BF89" s="384"/>
      <c r="BG89" s="384"/>
      <c r="BH89" s="385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69" ht="11.25" customHeight="1">
      <c r="A90" s="151" t="s">
        <v>228</v>
      </c>
      <c r="B90" s="152"/>
      <c r="C90" s="152"/>
      <c r="D90" s="152"/>
      <c r="E90" s="152"/>
      <c r="F90" s="152"/>
      <c r="G90" s="152"/>
      <c r="H90" s="153"/>
      <c r="I90" s="151" t="s">
        <v>229</v>
      </c>
      <c r="J90" s="152"/>
      <c r="K90" s="152"/>
      <c r="L90" s="152"/>
      <c r="M90" s="152"/>
      <c r="N90" s="152"/>
      <c r="O90" s="152"/>
      <c r="P90" s="153"/>
      <c r="Q90" s="151" t="s">
        <v>230</v>
      </c>
      <c r="R90" s="152"/>
      <c r="S90" s="152"/>
      <c r="T90" s="152"/>
      <c r="U90" s="152"/>
      <c r="V90" s="152"/>
      <c r="W90" s="152"/>
      <c r="X90" s="153"/>
      <c r="Y90" s="151" t="s">
        <v>231</v>
      </c>
      <c r="Z90" s="152"/>
      <c r="AA90" s="152"/>
      <c r="AB90" s="152"/>
      <c r="AC90" s="152"/>
      <c r="AD90" s="152"/>
      <c r="AE90" s="152"/>
      <c r="AF90" s="153"/>
      <c r="AG90" s="151" t="s">
        <v>232</v>
      </c>
      <c r="AH90" s="152"/>
      <c r="AI90" s="152"/>
      <c r="AJ90" s="152"/>
      <c r="AK90" s="152"/>
      <c r="AL90" s="152"/>
      <c r="AM90" s="152"/>
      <c r="AN90" s="153"/>
      <c r="AO90" s="151" t="s">
        <v>233</v>
      </c>
      <c r="AP90" s="152"/>
      <c r="AQ90" s="152"/>
      <c r="AR90" s="152"/>
      <c r="AS90" s="152"/>
      <c r="AT90" s="152"/>
      <c r="AU90" s="152"/>
      <c r="AV90" s="153"/>
      <c r="AW90" s="151" t="s">
        <v>234</v>
      </c>
      <c r="AX90" s="152"/>
      <c r="AY90" s="152"/>
      <c r="AZ90" s="152"/>
      <c r="BA90" s="152"/>
      <c r="BB90" s="152"/>
      <c r="BC90" s="152"/>
      <c r="BD90" s="153"/>
      <c r="BE90" s="41"/>
      <c r="BF90" s="151" t="s">
        <v>235</v>
      </c>
      <c r="BG90" s="152"/>
      <c r="BH90" s="152"/>
      <c r="BI90" s="152"/>
      <c r="BJ90" s="152"/>
      <c r="BK90" s="153"/>
      <c r="BL90" s="151" t="s">
        <v>236</v>
      </c>
      <c r="BM90" s="152"/>
      <c r="BN90" s="152"/>
      <c r="BO90" s="152"/>
      <c r="BP90" s="152"/>
      <c r="BQ90" s="153"/>
    </row>
    <row r="91" spans="1:69">
      <c r="A91" s="154"/>
      <c r="B91" s="155"/>
      <c r="C91" s="155"/>
      <c r="D91" s="155"/>
      <c r="E91" s="155"/>
      <c r="F91" s="155"/>
      <c r="G91" s="155"/>
      <c r="H91" s="156"/>
      <c r="I91" s="154"/>
      <c r="J91" s="155"/>
      <c r="K91" s="155"/>
      <c r="L91" s="155"/>
      <c r="M91" s="155"/>
      <c r="N91" s="155"/>
      <c r="O91" s="155"/>
      <c r="P91" s="156"/>
      <c r="Q91" s="154"/>
      <c r="R91" s="155"/>
      <c r="S91" s="155"/>
      <c r="T91" s="155"/>
      <c r="U91" s="155"/>
      <c r="V91" s="155"/>
      <c r="W91" s="155"/>
      <c r="X91" s="156"/>
      <c r="Y91" s="154"/>
      <c r="Z91" s="155"/>
      <c r="AA91" s="155"/>
      <c r="AB91" s="155"/>
      <c r="AC91" s="155"/>
      <c r="AD91" s="155"/>
      <c r="AE91" s="155"/>
      <c r="AF91" s="156"/>
      <c r="AG91" s="154"/>
      <c r="AH91" s="155"/>
      <c r="AI91" s="155"/>
      <c r="AJ91" s="155"/>
      <c r="AK91" s="155"/>
      <c r="AL91" s="155"/>
      <c r="AM91" s="155"/>
      <c r="AN91" s="156"/>
      <c r="AO91" s="154"/>
      <c r="AP91" s="155"/>
      <c r="AQ91" s="155"/>
      <c r="AR91" s="155"/>
      <c r="AS91" s="155"/>
      <c r="AT91" s="155"/>
      <c r="AU91" s="155"/>
      <c r="AV91" s="156"/>
      <c r="AW91" s="154"/>
      <c r="AX91" s="155"/>
      <c r="AY91" s="155"/>
      <c r="AZ91" s="155"/>
      <c r="BA91" s="155"/>
      <c r="BB91" s="155"/>
      <c r="BC91" s="155"/>
      <c r="BD91" s="156"/>
      <c r="BE91" s="41"/>
      <c r="BF91" s="154"/>
      <c r="BG91" s="155"/>
      <c r="BH91" s="155"/>
      <c r="BI91" s="155"/>
      <c r="BJ91" s="155"/>
      <c r="BK91" s="156"/>
      <c r="BL91" s="154"/>
      <c r="BM91" s="155"/>
      <c r="BN91" s="155"/>
      <c r="BO91" s="155"/>
      <c r="BP91" s="155"/>
      <c r="BQ91" s="156"/>
    </row>
    <row r="92" spans="1:69">
      <c r="A92" s="154"/>
      <c r="B92" s="155"/>
      <c r="C92" s="155"/>
      <c r="D92" s="155"/>
      <c r="E92" s="155"/>
      <c r="F92" s="155"/>
      <c r="G92" s="155"/>
      <c r="H92" s="156"/>
      <c r="I92" s="154"/>
      <c r="J92" s="155"/>
      <c r="K92" s="155"/>
      <c r="L92" s="155"/>
      <c r="M92" s="155"/>
      <c r="N92" s="155"/>
      <c r="O92" s="155"/>
      <c r="P92" s="156"/>
      <c r="Q92" s="154"/>
      <c r="R92" s="155"/>
      <c r="S92" s="155"/>
      <c r="T92" s="155"/>
      <c r="U92" s="155"/>
      <c r="V92" s="155"/>
      <c r="W92" s="155"/>
      <c r="X92" s="156"/>
      <c r="Y92" s="154"/>
      <c r="Z92" s="155"/>
      <c r="AA92" s="155"/>
      <c r="AB92" s="155"/>
      <c r="AC92" s="155"/>
      <c r="AD92" s="155"/>
      <c r="AE92" s="155"/>
      <c r="AF92" s="156"/>
      <c r="AG92" s="154"/>
      <c r="AH92" s="155"/>
      <c r="AI92" s="155"/>
      <c r="AJ92" s="155"/>
      <c r="AK92" s="155"/>
      <c r="AL92" s="155"/>
      <c r="AM92" s="155"/>
      <c r="AN92" s="156"/>
      <c r="AO92" s="154"/>
      <c r="AP92" s="155"/>
      <c r="AQ92" s="155"/>
      <c r="AR92" s="155"/>
      <c r="AS92" s="155"/>
      <c r="AT92" s="155"/>
      <c r="AU92" s="155"/>
      <c r="AV92" s="156"/>
      <c r="AW92" s="154"/>
      <c r="AX92" s="155"/>
      <c r="AY92" s="155"/>
      <c r="AZ92" s="155"/>
      <c r="BA92" s="155"/>
      <c r="BB92" s="155"/>
      <c r="BC92" s="155"/>
      <c r="BD92" s="156"/>
      <c r="BE92" s="41"/>
      <c r="BF92" s="154"/>
      <c r="BG92" s="155"/>
      <c r="BH92" s="155"/>
      <c r="BI92" s="155"/>
      <c r="BJ92" s="155"/>
      <c r="BK92" s="156"/>
      <c r="BL92" s="154"/>
      <c r="BM92" s="155"/>
      <c r="BN92" s="155"/>
      <c r="BO92" s="155"/>
      <c r="BP92" s="155"/>
      <c r="BQ92" s="156"/>
    </row>
    <row r="93" spans="1:69">
      <c r="A93" s="154"/>
      <c r="B93" s="155"/>
      <c r="C93" s="155"/>
      <c r="D93" s="155"/>
      <c r="E93" s="155"/>
      <c r="F93" s="155"/>
      <c r="G93" s="155"/>
      <c r="H93" s="156"/>
      <c r="I93" s="154"/>
      <c r="J93" s="155"/>
      <c r="K93" s="155"/>
      <c r="L93" s="155"/>
      <c r="M93" s="155"/>
      <c r="N93" s="155"/>
      <c r="O93" s="155"/>
      <c r="P93" s="156"/>
      <c r="Q93" s="154"/>
      <c r="R93" s="155"/>
      <c r="S93" s="155"/>
      <c r="T93" s="155"/>
      <c r="U93" s="155"/>
      <c r="V93" s="155"/>
      <c r="W93" s="155"/>
      <c r="X93" s="156"/>
      <c r="Y93" s="154"/>
      <c r="Z93" s="155"/>
      <c r="AA93" s="155"/>
      <c r="AB93" s="155"/>
      <c r="AC93" s="155"/>
      <c r="AD93" s="155"/>
      <c r="AE93" s="155"/>
      <c r="AF93" s="156"/>
      <c r="AG93" s="154"/>
      <c r="AH93" s="155"/>
      <c r="AI93" s="155"/>
      <c r="AJ93" s="155"/>
      <c r="AK93" s="155"/>
      <c r="AL93" s="155"/>
      <c r="AM93" s="155"/>
      <c r="AN93" s="156"/>
      <c r="AO93" s="154"/>
      <c r="AP93" s="155"/>
      <c r="AQ93" s="155"/>
      <c r="AR93" s="155"/>
      <c r="AS93" s="155"/>
      <c r="AT93" s="155"/>
      <c r="AU93" s="155"/>
      <c r="AV93" s="156"/>
      <c r="AW93" s="154"/>
      <c r="AX93" s="155"/>
      <c r="AY93" s="155"/>
      <c r="AZ93" s="155"/>
      <c r="BA93" s="155"/>
      <c r="BB93" s="155"/>
      <c r="BC93" s="155"/>
      <c r="BD93" s="156"/>
      <c r="BE93" s="41"/>
      <c r="BF93" s="154"/>
      <c r="BG93" s="155"/>
      <c r="BH93" s="155"/>
      <c r="BI93" s="155"/>
      <c r="BJ93" s="155"/>
      <c r="BK93" s="156"/>
      <c r="BL93" s="154"/>
      <c r="BM93" s="155"/>
      <c r="BN93" s="155"/>
      <c r="BO93" s="155"/>
      <c r="BP93" s="155"/>
      <c r="BQ93" s="156"/>
    </row>
    <row r="94" spans="1:69">
      <c r="A94" s="154"/>
      <c r="B94" s="155"/>
      <c r="C94" s="155"/>
      <c r="D94" s="155"/>
      <c r="E94" s="155"/>
      <c r="F94" s="155"/>
      <c r="G94" s="155"/>
      <c r="H94" s="156"/>
      <c r="I94" s="154"/>
      <c r="J94" s="155"/>
      <c r="K94" s="155"/>
      <c r="L94" s="155"/>
      <c r="M94" s="155"/>
      <c r="N94" s="155"/>
      <c r="O94" s="155"/>
      <c r="P94" s="156"/>
      <c r="Q94" s="154"/>
      <c r="R94" s="155"/>
      <c r="S94" s="155"/>
      <c r="T94" s="155"/>
      <c r="U94" s="155"/>
      <c r="V94" s="155"/>
      <c r="W94" s="155"/>
      <c r="X94" s="156"/>
      <c r="Y94" s="154"/>
      <c r="Z94" s="155"/>
      <c r="AA94" s="155"/>
      <c r="AB94" s="155"/>
      <c r="AC94" s="155"/>
      <c r="AD94" s="155"/>
      <c r="AE94" s="155"/>
      <c r="AF94" s="156"/>
      <c r="AG94" s="154"/>
      <c r="AH94" s="155"/>
      <c r="AI94" s="155"/>
      <c r="AJ94" s="155"/>
      <c r="AK94" s="155"/>
      <c r="AL94" s="155"/>
      <c r="AM94" s="155"/>
      <c r="AN94" s="156"/>
      <c r="AO94" s="154"/>
      <c r="AP94" s="155"/>
      <c r="AQ94" s="155"/>
      <c r="AR94" s="155"/>
      <c r="AS94" s="155"/>
      <c r="AT94" s="155"/>
      <c r="AU94" s="155"/>
      <c r="AV94" s="156"/>
      <c r="AW94" s="154"/>
      <c r="AX94" s="155"/>
      <c r="AY94" s="155"/>
      <c r="AZ94" s="155"/>
      <c r="BA94" s="155"/>
      <c r="BB94" s="155"/>
      <c r="BC94" s="155"/>
      <c r="BD94" s="156"/>
      <c r="BE94" s="41"/>
      <c r="BF94" s="154"/>
      <c r="BG94" s="155"/>
      <c r="BH94" s="155"/>
      <c r="BI94" s="155"/>
      <c r="BJ94" s="155"/>
      <c r="BK94" s="156"/>
      <c r="BL94" s="154"/>
      <c r="BM94" s="155"/>
      <c r="BN94" s="155"/>
      <c r="BO94" s="155"/>
      <c r="BP94" s="155"/>
      <c r="BQ94" s="156"/>
    </row>
    <row r="95" spans="1:69" ht="12" customHeight="1" thickBot="1">
      <c r="A95" s="157"/>
      <c r="B95" s="158"/>
      <c r="C95" s="158"/>
      <c r="D95" s="158"/>
      <c r="E95" s="158"/>
      <c r="F95" s="158"/>
      <c r="G95" s="158"/>
      <c r="H95" s="159"/>
      <c r="I95" s="157"/>
      <c r="J95" s="158"/>
      <c r="K95" s="158"/>
      <c r="L95" s="158"/>
      <c r="M95" s="158"/>
      <c r="N95" s="158"/>
      <c r="O95" s="158"/>
      <c r="P95" s="159"/>
      <c r="Q95" s="157"/>
      <c r="R95" s="158"/>
      <c r="S95" s="158"/>
      <c r="T95" s="158"/>
      <c r="U95" s="158"/>
      <c r="V95" s="158"/>
      <c r="W95" s="158"/>
      <c r="X95" s="159"/>
      <c r="Y95" s="157"/>
      <c r="Z95" s="158"/>
      <c r="AA95" s="158"/>
      <c r="AB95" s="158"/>
      <c r="AC95" s="158"/>
      <c r="AD95" s="158"/>
      <c r="AE95" s="158"/>
      <c r="AF95" s="159"/>
      <c r="AG95" s="157"/>
      <c r="AH95" s="158"/>
      <c r="AI95" s="158"/>
      <c r="AJ95" s="158"/>
      <c r="AK95" s="158"/>
      <c r="AL95" s="158"/>
      <c r="AM95" s="158"/>
      <c r="AN95" s="159"/>
      <c r="AO95" s="157"/>
      <c r="AP95" s="158"/>
      <c r="AQ95" s="158"/>
      <c r="AR95" s="158"/>
      <c r="AS95" s="158"/>
      <c r="AT95" s="158"/>
      <c r="AU95" s="158"/>
      <c r="AV95" s="159"/>
      <c r="AW95" s="157"/>
      <c r="AX95" s="158"/>
      <c r="AY95" s="158"/>
      <c r="AZ95" s="158"/>
      <c r="BA95" s="158"/>
      <c r="BB95" s="158"/>
      <c r="BC95" s="158"/>
      <c r="BD95" s="159"/>
      <c r="BE95" s="41"/>
      <c r="BF95" s="157"/>
      <c r="BG95" s="158"/>
      <c r="BH95" s="158"/>
      <c r="BI95" s="158"/>
      <c r="BJ95" s="158"/>
      <c r="BK95" s="159"/>
      <c r="BL95" s="157"/>
      <c r="BM95" s="158"/>
      <c r="BN95" s="158"/>
      <c r="BO95" s="158"/>
      <c r="BP95" s="158"/>
      <c r="BQ95" s="159"/>
    </row>
    <row r="96" spans="1:69" ht="11.25" customHeight="1">
      <c r="A96" s="181" t="s">
        <v>228</v>
      </c>
      <c r="B96" s="387"/>
      <c r="C96" s="387"/>
      <c r="D96" s="387"/>
      <c r="E96" s="387"/>
      <c r="F96" s="388"/>
      <c r="G96" s="181" t="s">
        <v>229</v>
      </c>
      <c r="H96" s="387"/>
      <c r="I96" s="387"/>
      <c r="J96" s="387"/>
      <c r="K96" s="387"/>
      <c r="L96" s="388"/>
      <c r="M96" s="181" t="s">
        <v>230</v>
      </c>
      <c r="N96" s="387"/>
      <c r="O96" s="387"/>
      <c r="P96" s="387"/>
      <c r="Q96" s="387"/>
      <c r="R96" s="388"/>
      <c r="S96" s="181" t="s">
        <v>231</v>
      </c>
      <c r="T96" s="387"/>
      <c r="U96" s="387"/>
      <c r="V96" s="387"/>
      <c r="W96" s="387"/>
      <c r="X96" s="388"/>
      <c r="Y96" s="181" t="s">
        <v>232</v>
      </c>
      <c r="Z96" s="387"/>
      <c r="AA96" s="387"/>
      <c r="AB96" s="387"/>
      <c r="AC96" s="387"/>
      <c r="AD96" s="388"/>
      <c r="AE96" s="181" t="s">
        <v>233</v>
      </c>
      <c r="AF96" s="387"/>
      <c r="AG96" s="387"/>
      <c r="AH96" s="387"/>
      <c r="AI96" s="387"/>
      <c r="AJ96" s="388"/>
      <c r="AK96" s="181" t="s">
        <v>234</v>
      </c>
      <c r="AL96" s="387"/>
      <c r="AM96" s="387"/>
      <c r="AN96" s="387"/>
      <c r="AO96" s="387"/>
      <c r="AP96" s="388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151" t="s">
        <v>237</v>
      </c>
      <c r="BG96" s="152"/>
      <c r="BH96" s="152"/>
      <c r="BI96" s="152"/>
      <c r="BJ96" s="152"/>
      <c r="BK96" s="153"/>
      <c r="BL96" s="151" t="s">
        <v>238</v>
      </c>
      <c r="BM96" s="152"/>
      <c r="BN96" s="152"/>
      <c r="BO96" s="152"/>
      <c r="BP96" s="152"/>
      <c r="BQ96" s="153"/>
    </row>
    <row r="97" spans="1:70">
      <c r="A97" s="389"/>
      <c r="B97" s="390"/>
      <c r="C97" s="390"/>
      <c r="D97" s="390"/>
      <c r="E97" s="390"/>
      <c r="F97" s="391"/>
      <c r="G97" s="389"/>
      <c r="H97" s="390"/>
      <c r="I97" s="390"/>
      <c r="J97" s="390"/>
      <c r="K97" s="390"/>
      <c r="L97" s="391"/>
      <c r="M97" s="389"/>
      <c r="N97" s="390"/>
      <c r="O97" s="390"/>
      <c r="P97" s="390"/>
      <c r="Q97" s="390"/>
      <c r="R97" s="391"/>
      <c r="S97" s="389"/>
      <c r="T97" s="390"/>
      <c r="U97" s="390"/>
      <c r="V97" s="390"/>
      <c r="W97" s="390"/>
      <c r="X97" s="391"/>
      <c r="Y97" s="389"/>
      <c r="Z97" s="390"/>
      <c r="AA97" s="390"/>
      <c r="AB97" s="390"/>
      <c r="AC97" s="390"/>
      <c r="AD97" s="391"/>
      <c r="AE97" s="389"/>
      <c r="AF97" s="390"/>
      <c r="AG97" s="390"/>
      <c r="AH97" s="390"/>
      <c r="AI97" s="390"/>
      <c r="AJ97" s="391"/>
      <c r="AK97" s="389"/>
      <c r="AL97" s="390"/>
      <c r="AM97" s="390"/>
      <c r="AN97" s="390"/>
      <c r="AO97" s="390"/>
      <c r="AP97" s="39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154"/>
      <c r="BG97" s="155"/>
      <c r="BH97" s="155"/>
      <c r="BI97" s="155"/>
      <c r="BJ97" s="155"/>
      <c r="BK97" s="156"/>
      <c r="BL97" s="154"/>
      <c r="BM97" s="155"/>
      <c r="BN97" s="155"/>
      <c r="BO97" s="155"/>
      <c r="BP97" s="155"/>
      <c r="BQ97" s="156"/>
    </row>
    <row r="98" spans="1:70">
      <c r="A98" s="389"/>
      <c r="B98" s="390"/>
      <c r="C98" s="390"/>
      <c r="D98" s="390"/>
      <c r="E98" s="390"/>
      <c r="F98" s="391"/>
      <c r="G98" s="389"/>
      <c r="H98" s="390"/>
      <c r="I98" s="390"/>
      <c r="J98" s="390"/>
      <c r="K98" s="390"/>
      <c r="L98" s="391"/>
      <c r="M98" s="389"/>
      <c r="N98" s="390"/>
      <c r="O98" s="390"/>
      <c r="P98" s="390"/>
      <c r="Q98" s="390"/>
      <c r="R98" s="391"/>
      <c r="S98" s="389"/>
      <c r="T98" s="390"/>
      <c r="U98" s="390"/>
      <c r="V98" s="390"/>
      <c r="W98" s="390"/>
      <c r="X98" s="391"/>
      <c r="Y98" s="389"/>
      <c r="Z98" s="390"/>
      <c r="AA98" s="390"/>
      <c r="AB98" s="390"/>
      <c r="AC98" s="390"/>
      <c r="AD98" s="391"/>
      <c r="AE98" s="389"/>
      <c r="AF98" s="390"/>
      <c r="AG98" s="390"/>
      <c r="AH98" s="390"/>
      <c r="AI98" s="390"/>
      <c r="AJ98" s="391"/>
      <c r="AK98" s="389"/>
      <c r="AL98" s="390"/>
      <c r="AM98" s="390"/>
      <c r="AN98" s="390"/>
      <c r="AO98" s="390"/>
      <c r="AP98" s="39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154"/>
      <c r="BG98" s="155"/>
      <c r="BH98" s="155"/>
      <c r="BI98" s="155"/>
      <c r="BJ98" s="155"/>
      <c r="BK98" s="156"/>
      <c r="BL98" s="154"/>
      <c r="BM98" s="155"/>
      <c r="BN98" s="155"/>
      <c r="BO98" s="155"/>
      <c r="BP98" s="155"/>
      <c r="BQ98" s="156"/>
    </row>
    <row r="99" spans="1:70" ht="11.25" customHeight="1">
      <c r="A99" s="389"/>
      <c r="B99" s="390"/>
      <c r="C99" s="390"/>
      <c r="D99" s="390"/>
      <c r="E99" s="390"/>
      <c r="F99" s="391"/>
      <c r="G99" s="389"/>
      <c r="H99" s="390"/>
      <c r="I99" s="390"/>
      <c r="J99" s="390"/>
      <c r="K99" s="390"/>
      <c r="L99" s="391"/>
      <c r="M99" s="389"/>
      <c r="N99" s="390"/>
      <c r="O99" s="390"/>
      <c r="P99" s="390"/>
      <c r="Q99" s="390"/>
      <c r="R99" s="391"/>
      <c r="S99" s="389"/>
      <c r="T99" s="390"/>
      <c r="U99" s="390"/>
      <c r="V99" s="390"/>
      <c r="W99" s="390"/>
      <c r="X99" s="391"/>
      <c r="Y99" s="389"/>
      <c r="Z99" s="390"/>
      <c r="AA99" s="390"/>
      <c r="AB99" s="390"/>
      <c r="AC99" s="390"/>
      <c r="AD99" s="391"/>
      <c r="AE99" s="389"/>
      <c r="AF99" s="390"/>
      <c r="AG99" s="390"/>
      <c r="AH99" s="390"/>
      <c r="AI99" s="390"/>
      <c r="AJ99" s="391"/>
      <c r="AK99" s="389"/>
      <c r="AL99" s="390"/>
      <c r="AM99" s="390"/>
      <c r="AN99" s="390"/>
      <c r="AO99" s="390"/>
      <c r="AP99" s="39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154"/>
      <c r="BG99" s="155"/>
      <c r="BH99" s="155"/>
      <c r="BI99" s="155"/>
      <c r="BJ99" s="155"/>
      <c r="BK99" s="156"/>
      <c r="BL99" s="154"/>
      <c r="BM99" s="155"/>
      <c r="BN99" s="155"/>
      <c r="BO99" s="155"/>
      <c r="BP99" s="155"/>
      <c r="BQ99" s="156"/>
    </row>
    <row r="100" spans="1:70">
      <c r="A100" s="389"/>
      <c r="B100" s="390"/>
      <c r="C100" s="390"/>
      <c r="D100" s="390"/>
      <c r="E100" s="390"/>
      <c r="F100" s="391"/>
      <c r="G100" s="389"/>
      <c r="H100" s="390"/>
      <c r="I100" s="390"/>
      <c r="J100" s="390"/>
      <c r="K100" s="390"/>
      <c r="L100" s="391"/>
      <c r="M100" s="389"/>
      <c r="N100" s="390"/>
      <c r="O100" s="390"/>
      <c r="P100" s="390"/>
      <c r="Q100" s="390"/>
      <c r="R100" s="391"/>
      <c r="S100" s="389"/>
      <c r="T100" s="390"/>
      <c r="U100" s="390"/>
      <c r="V100" s="390"/>
      <c r="W100" s="390"/>
      <c r="X100" s="391"/>
      <c r="Y100" s="389"/>
      <c r="Z100" s="390"/>
      <c r="AA100" s="390"/>
      <c r="AB100" s="390"/>
      <c r="AC100" s="390"/>
      <c r="AD100" s="391"/>
      <c r="AE100" s="389"/>
      <c r="AF100" s="390"/>
      <c r="AG100" s="390"/>
      <c r="AH100" s="390"/>
      <c r="AI100" s="390"/>
      <c r="AJ100" s="391"/>
      <c r="AK100" s="389"/>
      <c r="AL100" s="390"/>
      <c r="AM100" s="390"/>
      <c r="AN100" s="390"/>
      <c r="AO100" s="390"/>
      <c r="AP100" s="39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154"/>
      <c r="BG100" s="155"/>
      <c r="BH100" s="155"/>
      <c r="BI100" s="155"/>
      <c r="BJ100" s="155"/>
      <c r="BK100" s="156"/>
      <c r="BL100" s="154"/>
      <c r="BM100" s="155"/>
      <c r="BN100" s="155"/>
      <c r="BO100" s="155"/>
      <c r="BP100" s="155"/>
      <c r="BQ100" s="156"/>
    </row>
    <row r="101" spans="1:70" ht="12" thickBot="1">
      <c r="A101" s="389"/>
      <c r="B101" s="390"/>
      <c r="C101" s="390"/>
      <c r="D101" s="390"/>
      <c r="E101" s="390"/>
      <c r="F101" s="391"/>
      <c r="G101" s="389"/>
      <c r="H101" s="390"/>
      <c r="I101" s="390"/>
      <c r="J101" s="390"/>
      <c r="K101" s="390"/>
      <c r="L101" s="391"/>
      <c r="M101" s="389"/>
      <c r="N101" s="390"/>
      <c r="O101" s="390"/>
      <c r="P101" s="390"/>
      <c r="Q101" s="390"/>
      <c r="R101" s="391"/>
      <c r="S101" s="389"/>
      <c r="T101" s="390"/>
      <c r="U101" s="390"/>
      <c r="V101" s="390"/>
      <c r="W101" s="390"/>
      <c r="X101" s="391"/>
      <c r="Y101" s="389"/>
      <c r="Z101" s="390"/>
      <c r="AA101" s="390"/>
      <c r="AB101" s="390"/>
      <c r="AC101" s="390"/>
      <c r="AD101" s="391"/>
      <c r="AE101" s="389"/>
      <c r="AF101" s="390"/>
      <c r="AG101" s="390"/>
      <c r="AH101" s="390"/>
      <c r="AI101" s="390"/>
      <c r="AJ101" s="391"/>
      <c r="AK101" s="389"/>
      <c r="AL101" s="390"/>
      <c r="AM101" s="390"/>
      <c r="AN101" s="390"/>
      <c r="AO101" s="390"/>
      <c r="AP101" s="39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157"/>
      <c r="BG101" s="158"/>
      <c r="BH101" s="158"/>
      <c r="BI101" s="158"/>
      <c r="BJ101" s="158"/>
      <c r="BK101" s="159"/>
      <c r="BL101" s="157"/>
      <c r="BM101" s="158"/>
      <c r="BN101" s="158"/>
      <c r="BO101" s="158"/>
      <c r="BP101" s="158"/>
      <c r="BQ101" s="159"/>
    </row>
    <row r="102" spans="1:70" ht="11.25" customHeight="1">
      <c r="A102" s="389"/>
      <c r="B102" s="390"/>
      <c r="C102" s="390"/>
      <c r="D102" s="390"/>
      <c r="E102" s="390"/>
      <c r="F102" s="391"/>
      <c r="G102" s="389"/>
      <c r="H102" s="390"/>
      <c r="I102" s="390"/>
      <c r="J102" s="390"/>
      <c r="K102" s="390"/>
      <c r="L102" s="391"/>
      <c r="M102" s="389"/>
      <c r="N102" s="390"/>
      <c r="O102" s="390"/>
      <c r="P102" s="390"/>
      <c r="Q102" s="390"/>
      <c r="R102" s="391"/>
      <c r="S102" s="389"/>
      <c r="T102" s="390"/>
      <c r="U102" s="390"/>
      <c r="V102" s="390"/>
      <c r="W102" s="390"/>
      <c r="X102" s="391"/>
      <c r="Y102" s="389"/>
      <c r="Z102" s="390"/>
      <c r="AA102" s="390"/>
      <c r="AB102" s="390"/>
      <c r="AC102" s="390"/>
      <c r="AD102" s="391"/>
      <c r="AE102" s="389"/>
      <c r="AF102" s="390"/>
      <c r="AG102" s="390"/>
      <c r="AH102" s="390"/>
      <c r="AI102" s="390"/>
      <c r="AJ102" s="391"/>
      <c r="AK102" s="389"/>
      <c r="AL102" s="390"/>
      <c r="AM102" s="390"/>
      <c r="AN102" s="390"/>
      <c r="AO102" s="390"/>
      <c r="AP102" s="39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151" t="s">
        <v>239</v>
      </c>
      <c r="BG102" s="152"/>
      <c r="BH102" s="152"/>
      <c r="BI102" s="152"/>
      <c r="BJ102" s="152"/>
      <c r="BK102" s="153"/>
      <c r="BL102" s="151" t="s">
        <v>240</v>
      </c>
      <c r="BM102" s="152"/>
      <c r="BN102" s="152"/>
      <c r="BO102" s="152"/>
      <c r="BP102" s="152"/>
      <c r="BQ102" s="153"/>
    </row>
    <row r="103" spans="1:70" ht="12" customHeight="1" thickBot="1">
      <c r="A103" s="392"/>
      <c r="B103" s="393"/>
      <c r="C103" s="393"/>
      <c r="D103" s="393"/>
      <c r="E103" s="393"/>
      <c r="F103" s="394"/>
      <c r="G103" s="392"/>
      <c r="H103" s="393"/>
      <c r="I103" s="393"/>
      <c r="J103" s="393"/>
      <c r="K103" s="393"/>
      <c r="L103" s="394"/>
      <c r="M103" s="392"/>
      <c r="N103" s="393"/>
      <c r="O103" s="393"/>
      <c r="P103" s="393"/>
      <c r="Q103" s="393"/>
      <c r="R103" s="394"/>
      <c r="S103" s="392"/>
      <c r="T103" s="393"/>
      <c r="U103" s="393"/>
      <c r="V103" s="393"/>
      <c r="W103" s="393"/>
      <c r="X103" s="394"/>
      <c r="Y103" s="392"/>
      <c r="Z103" s="393"/>
      <c r="AA103" s="393"/>
      <c r="AB103" s="393"/>
      <c r="AC103" s="393"/>
      <c r="AD103" s="394"/>
      <c r="AE103" s="392"/>
      <c r="AF103" s="393"/>
      <c r="AG103" s="393"/>
      <c r="AH103" s="393"/>
      <c r="AI103" s="393"/>
      <c r="AJ103" s="394"/>
      <c r="AK103" s="392"/>
      <c r="AL103" s="393"/>
      <c r="AM103" s="393"/>
      <c r="AN103" s="393"/>
      <c r="AO103" s="393"/>
      <c r="AP103" s="394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154"/>
      <c r="BG103" s="155"/>
      <c r="BH103" s="155"/>
      <c r="BI103" s="155"/>
      <c r="BJ103" s="155"/>
      <c r="BK103" s="156"/>
      <c r="BL103" s="154"/>
      <c r="BM103" s="155"/>
      <c r="BN103" s="155"/>
      <c r="BO103" s="155"/>
      <c r="BP103" s="155"/>
      <c r="BQ103" s="156"/>
    </row>
    <row r="104" spans="1:70" ht="11.25" customHeight="1">
      <c r="A104" s="405" t="s">
        <v>241</v>
      </c>
      <c r="B104" s="406"/>
      <c r="C104" s="406"/>
      <c r="D104" s="406"/>
      <c r="E104" s="406"/>
      <c r="F104" s="407"/>
      <c r="G104" s="405" t="s">
        <v>242</v>
      </c>
      <c r="H104" s="406"/>
      <c r="I104" s="406"/>
      <c r="J104" s="406"/>
      <c r="K104" s="406"/>
      <c r="L104" s="407"/>
      <c r="M104" s="405" t="s">
        <v>243</v>
      </c>
      <c r="N104" s="406"/>
      <c r="O104" s="406"/>
      <c r="P104" s="406"/>
      <c r="Q104" s="406"/>
      <c r="R104" s="407"/>
      <c r="S104" s="405" t="s">
        <v>244</v>
      </c>
      <c r="T104" s="406"/>
      <c r="U104" s="406"/>
      <c r="V104" s="406"/>
      <c r="W104" s="406"/>
      <c r="X104" s="407"/>
      <c r="Y104" s="405" t="s">
        <v>245</v>
      </c>
      <c r="Z104" s="406"/>
      <c r="AA104" s="406"/>
      <c r="AB104" s="406"/>
      <c r="AC104" s="406"/>
      <c r="AD104" s="407"/>
      <c r="AE104" s="405" t="s">
        <v>246</v>
      </c>
      <c r="AF104" s="406"/>
      <c r="AG104" s="406"/>
      <c r="AH104" s="406"/>
      <c r="AI104" s="406"/>
      <c r="AJ104" s="407"/>
      <c r="AK104" s="405" t="s">
        <v>247</v>
      </c>
      <c r="AL104" s="406"/>
      <c r="AM104" s="406"/>
      <c r="AN104" s="406"/>
      <c r="AO104" s="406"/>
      <c r="AP104" s="407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154"/>
      <c r="BG104" s="155"/>
      <c r="BH104" s="155"/>
      <c r="BI104" s="155"/>
      <c r="BJ104" s="155"/>
      <c r="BK104" s="156"/>
      <c r="BL104" s="154"/>
      <c r="BM104" s="155"/>
      <c r="BN104" s="155"/>
      <c r="BO104" s="155"/>
      <c r="BP104" s="155"/>
      <c r="BQ104" s="156"/>
    </row>
    <row r="105" spans="1:70">
      <c r="A105" s="408"/>
      <c r="B105" s="409"/>
      <c r="C105" s="409"/>
      <c r="D105" s="409"/>
      <c r="E105" s="409"/>
      <c r="F105" s="410"/>
      <c r="G105" s="408"/>
      <c r="H105" s="409"/>
      <c r="I105" s="409"/>
      <c r="J105" s="409"/>
      <c r="K105" s="409"/>
      <c r="L105" s="410"/>
      <c r="M105" s="408"/>
      <c r="N105" s="409"/>
      <c r="O105" s="409"/>
      <c r="P105" s="409"/>
      <c r="Q105" s="409"/>
      <c r="R105" s="410"/>
      <c r="S105" s="408"/>
      <c r="T105" s="409"/>
      <c r="U105" s="409"/>
      <c r="V105" s="409"/>
      <c r="W105" s="409"/>
      <c r="X105" s="410"/>
      <c r="Y105" s="408"/>
      <c r="Z105" s="409"/>
      <c r="AA105" s="409"/>
      <c r="AB105" s="409"/>
      <c r="AC105" s="409"/>
      <c r="AD105" s="410"/>
      <c r="AE105" s="408"/>
      <c r="AF105" s="409"/>
      <c r="AG105" s="409"/>
      <c r="AH105" s="409"/>
      <c r="AI105" s="409"/>
      <c r="AJ105" s="410"/>
      <c r="AK105" s="408"/>
      <c r="AL105" s="409"/>
      <c r="AM105" s="409"/>
      <c r="AN105" s="409"/>
      <c r="AO105" s="409"/>
      <c r="AP105" s="410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154"/>
      <c r="BG105" s="155"/>
      <c r="BH105" s="155"/>
      <c r="BI105" s="155"/>
      <c r="BJ105" s="155"/>
      <c r="BK105" s="156"/>
      <c r="BL105" s="154"/>
      <c r="BM105" s="155"/>
      <c r="BN105" s="155"/>
      <c r="BO105" s="155"/>
      <c r="BP105" s="155"/>
      <c r="BQ105" s="156"/>
    </row>
    <row r="106" spans="1:70">
      <c r="A106" s="408"/>
      <c r="B106" s="409"/>
      <c r="C106" s="409"/>
      <c r="D106" s="409"/>
      <c r="E106" s="409"/>
      <c r="F106" s="410"/>
      <c r="G106" s="408"/>
      <c r="H106" s="409"/>
      <c r="I106" s="409"/>
      <c r="J106" s="409"/>
      <c r="K106" s="409"/>
      <c r="L106" s="410"/>
      <c r="M106" s="408"/>
      <c r="N106" s="409"/>
      <c r="O106" s="409"/>
      <c r="P106" s="409"/>
      <c r="Q106" s="409"/>
      <c r="R106" s="410"/>
      <c r="S106" s="408"/>
      <c r="T106" s="409"/>
      <c r="U106" s="409"/>
      <c r="V106" s="409"/>
      <c r="W106" s="409"/>
      <c r="X106" s="410"/>
      <c r="Y106" s="408"/>
      <c r="Z106" s="409"/>
      <c r="AA106" s="409"/>
      <c r="AB106" s="409"/>
      <c r="AC106" s="409"/>
      <c r="AD106" s="410"/>
      <c r="AE106" s="408"/>
      <c r="AF106" s="409"/>
      <c r="AG106" s="409"/>
      <c r="AH106" s="409"/>
      <c r="AI106" s="409"/>
      <c r="AJ106" s="410"/>
      <c r="AK106" s="408"/>
      <c r="AL106" s="409"/>
      <c r="AM106" s="409"/>
      <c r="AN106" s="409"/>
      <c r="AO106" s="409"/>
      <c r="AP106" s="410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154"/>
      <c r="BG106" s="155"/>
      <c r="BH106" s="155"/>
      <c r="BI106" s="155"/>
      <c r="BJ106" s="155"/>
      <c r="BK106" s="156"/>
      <c r="BL106" s="154"/>
      <c r="BM106" s="155"/>
      <c r="BN106" s="155"/>
      <c r="BO106" s="155"/>
      <c r="BP106" s="155"/>
      <c r="BQ106" s="156"/>
    </row>
    <row r="107" spans="1:70" ht="12" customHeight="1" thickBot="1">
      <c r="A107" s="411"/>
      <c r="B107" s="412"/>
      <c r="C107" s="412"/>
      <c r="D107" s="412"/>
      <c r="E107" s="412"/>
      <c r="F107" s="413"/>
      <c r="G107" s="411"/>
      <c r="H107" s="412"/>
      <c r="I107" s="412"/>
      <c r="J107" s="412"/>
      <c r="K107" s="412"/>
      <c r="L107" s="413"/>
      <c r="M107" s="411"/>
      <c r="N107" s="412"/>
      <c r="O107" s="412"/>
      <c r="P107" s="412"/>
      <c r="Q107" s="412"/>
      <c r="R107" s="413"/>
      <c r="S107" s="411"/>
      <c r="T107" s="412"/>
      <c r="U107" s="412"/>
      <c r="V107" s="412"/>
      <c r="W107" s="412"/>
      <c r="X107" s="413"/>
      <c r="Y107" s="411"/>
      <c r="Z107" s="412"/>
      <c r="AA107" s="412"/>
      <c r="AB107" s="412"/>
      <c r="AC107" s="412"/>
      <c r="AD107" s="413"/>
      <c r="AE107" s="411"/>
      <c r="AF107" s="412"/>
      <c r="AG107" s="412"/>
      <c r="AH107" s="412"/>
      <c r="AI107" s="412"/>
      <c r="AJ107" s="413"/>
      <c r="AK107" s="411"/>
      <c r="AL107" s="412"/>
      <c r="AM107" s="412"/>
      <c r="AN107" s="412"/>
      <c r="AO107" s="412"/>
      <c r="AP107" s="413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157"/>
      <c r="BG107" s="158"/>
      <c r="BH107" s="158"/>
      <c r="BI107" s="158"/>
      <c r="BJ107" s="158"/>
      <c r="BK107" s="159"/>
      <c r="BL107" s="157"/>
      <c r="BM107" s="158"/>
      <c r="BN107" s="158"/>
      <c r="BO107" s="158"/>
      <c r="BP107" s="158"/>
      <c r="BQ107" s="159"/>
    </row>
    <row r="108" spans="1:70" ht="11.25" customHeight="1" thickBot="1">
      <c r="A108" s="422" t="s">
        <v>241</v>
      </c>
      <c r="B108" s="423"/>
      <c r="C108" s="423"/>
      <c r="D108" s="424"/>
      <c r="E108" s="422" t="s">
        <v>242</v>
      </c>
      <c r="F108" s="423"/>
      <c r="G108" s="423"/>
      <c r="H108" s="424"/>
      <c r="I108" s="422" t="s">
        <v>243</v>
      </c>
      <c r="J108" s="423"/>
      <c r="K108" s="423"/>
      <c r="L108" s="424"/>
      <c r="M108" s="422" t="s">
        <v>244</v>
      </c>
      <c r="N108" s="423"/>
      <c r="O108" s="423"/>
      <c r="P108" s="424"/>
      <c r="Q108" s="422" t="s">
        <v>245</v>
      </c>
      <c r="R108" s="423"/>
      <c r="S108" s="423"/>
      <c r="T108" s="424"/>
      <c r="U108" s="422" t="s">
        <v>246</v>
      </c>
      <c r="V108" s="423"/>
      <c r="W108" s="423"/>
      <c r="X108" s="424"/>
      <c r="Y108" s="422" t="s">
        <v>247</v>
      </c>
      <c r="Z108" s="423"/>
      <c r="AA108" s="423"/>
      <c r="AB108" s="424"/>
      <c r="AC108" s="431" t="s">
        <v>248</v>
      </c>
      <c r="AD108" s="432"/>
      <c r="AE108" s="432"/>
      <c r="AF108" s="433"/>
      <c r="AG108" s="431" t="s">
        <v>249</v>
      </c>
      <c r="AH108" s="432"/>
      <c r="AI108" s="432"/>
      <c r="AJ108" s="433"/>
      <c r="AK108" s="431" t="s">
        <v>250</v>
      </c>
      <c r="AL108" s="432"/>
      <c r="AM108" s="432"/>
      <c r="AN108" s="433"/>
      <c r="AO108" s="431" t="s">
        <v>251</v>
      </c>
      <c r="AP108" s="432"/>
      <c r="AQ108" s="432"/>
      <c r="AR108" s="433"/>
      <c r="AS108" s="431" t="s">
        <v>252</v>
      </c>
      <c r="AT108" s="432"/>
      <c r="AU108" s="432"/>
      <c r="AV108" s="433"/>
      <c r="AW108" s="431" t="s">
        <v>253</v>
      </c>
      <c r="AX108" s="432"/>
      <c r="AY108" s="432"/>
      <c r="AZ108" s="433"/>
      <c r="BA108" s="431" t="s">
        <v>254</v>
      </c>
      <c r="BB108" s="432"/>
      <c r="BC108" s="432"/>
      <c r="BD108" s="433"/>
      <c r="BE108" s="41"/>
      <c r="BF108" s="151" t="s">
        <v>255</v>
      </c>
      <c r="BG108" s="152"/>
      <c r="BH108" s="152"/>
      <c r="BI108" s="152"/>
      <c r="BJ108" s="152"/>
      <c r="BK108" s="153"/>
      <c r="BL108" s="41"/>
      <c r="BM108" s="41"/>
      <c r="BN108" s="41"/>
      <c r="BO108" s="41"/>
      <c r="BP108" s="41"/>
      <c r="BQ108" s="41"/>
    </row>
    <row r="109" spans="1:70">
      <c r="A109" s="425"/>
      <c r="B109" s="426"/>
      <c r="C109" s="426"/>
      <c r="D109" s="427"/>
      <c r="E109" s="425"/>
      <c r="F109" s="426"/>
      <c r="G109" s="426"/>
      <c r="H109" s="427"/>
      <c r="I109" s="425"/>
      <c r="J109" s="426"/>
      <c r="K109" s="426"/>
      <c r="L109" s="427"/>
      <c r="M109" s="425"/>
      <c r="N109" s="426"/>
      <c r="O109" s="426"/>
      <c r="P109" s="427"/>
      <c r="Q109" s="425"/>
      <c r="R109" s="426"/>
      <c r="S109" s="426"/>
      <c r="T109" s="427"/>
      <c r="U109" s="425"/>
      <c r="V109" s="426"/>
      <c r="W109" s="426"/>
      <c r="X109" s="427"/>
      <c r="Y109" s="425"/>
      <c r="Z109" s="426"/>
      <c r="AA109" s="426"/>
      <c r="AB109" s="427"/>
      <c r="AC109" s="434"/>
      <c r="AD109" s="435"/>
      <c r="AE109" s="435"/>
      <c r="AF109" s="436"/>
      <c r="AG109" s="434"/>
      <c r="AH109" s="435"/>
      <c r="AI109" s="435"/>
      <c r="AJ109" s="436"/>
      <c r="AK109" s="434"/>
      <c r="AL109" s="435"/>
      <c r="AM109" s="435"/>
      <c r="AN109" s="436"/>
      <c r="AO109" s="434"/>
      <c r="AP109" s="435"/>
      <c r="AQ109" s="435"/>
      <c r="AR109" s="436"/>
      <c r="AS109" s="434"/>
      <c r="AT109" s="435"/>
      <c r="AU109" s="435"/>
      <c r="AV109" s="436"/>
      <c r="AW109" s="434"/>
      <c r="AX109" s="435"/>
      <c r="AY109" s="435"/>
      <c r="AZ109" s="436"/>
      <c r="BA109" s="434"/>
      <c r="BB109" s="435"/>
      <c r="BC109" s="435"/>
      <c r="BD109" s="436"/>
      <c r="BE109" s="41"/>
      <c r="BF109" s="154"/>
      <c r="BG109" s="155"/>
      <c r="BH109" s="155"/>
      <c r="BI109" s="155"/>
      <c r="BJ109" s="155"/>
      <c r="BK109" s="156"/>
      <c r="BL109" s="41"/>
      <c r="BM109" s="359" t="s">
        <v>467</v>
      </c>
      <c r="BN109" s="360"/>
      <c r="BO109" s="360"/>
      <c r="BP109" s="360"/>
      <c r="BQ109" s="360"/>
      <c r="BR109" s="361"/>
    </row>
    <row r="110" spans="1:70" ht="12" customHeight="1">
      <c r="A110" s="425"/>
      <c r="B110" s="426"/>
      <c r="C110" s="426"/>
      <c r="D110" s="427"/>
      <c r="E110" s="425"/>
      <c r="F110" s="426"/>
      <c r="G110" s="426"/>
      <c r="H110" s="427"/>
      <c r="I110" s="425"/>
      <c r="J110" s="426"/>
      <c r="K110" s="426"/>
      <c r="L110" s="427"/>
      <c r="M110" s="425"/>
      <c r="N110" s="426"/>
      <c r="O110" s="426"/>
      <c r="P110" s="427"/>
      <c r="Q110" s="425"/>
      <c r="R110" s="426"/>
      <c r="S110" s="426"/>
      <c r="T110" s="427"/>
      <c r="U110" s="425"/>
      <c r="V110" s="426"/>
      <c r="W110" s="426"/>
      <c r="X110" s="427"/>
      <c r="Y110" s="425"/>
      <c r="Z110" s="426"/>
      <c r="AA110" s="426"/>
      <c r="AB110" s="427"/>
      <c r="AC110" s="434"/>
      <c r="AD110" s="435"/>
      <c r="AE110" s="435"/>
      <c r="AF110" s="436"/>
      <c r="AG110" s="434"/>
      <c r="AH110" s="435"/>
      <c r="AI110" s="435"/>
      <c r="AJ110" s="436"/>
      <c r="AK110" s="434"/>
      <c r="AL110" s="435"/>
      <c r="AM110" s="435"/>
      <c r="AN110" s="436"/>
      <c r="AO110" s="434"/>
      <c r="AP110" s="435"/>
      <c r="AQ110" s="435"/>
      <c r="AR110" s="436"/>
      <c r="AS110" s="434"/>
      <c r="AT110" s="435"/>
      <c r="AU110" s="435"/>
      <c r="AV110" s="436"/>
      <c r="AW110" s="434"/>
      <c r="AX110" s="435"/>
      <c r="AY110" s="435"/>
      <c r="AZ110" s="436"/>
      <c r="BA110" s="434"/>
      <c r="BB110" s="435"/>
      <c r="BC110" s="435"/>
      <c r="BD110" s="436"/>
      <c r="BE110" s="41"/>
      <c r="BF110" s="154"/>
      <c r="BG110" s="155"/>
      <c r="BH110" s="155"/>
      <c r="BI110" s="155"/>
      <c r="BJ110" s="155"/>
      <c r="BK110" s="156"/>
      <c r="BL110" s="41"/>
      <c r="BM110" s="362"/>
      <c r="BN110" s="363"/>
      <c r="BO110" s="363"/>
      <c r="BP110" s="363"/>
      <c r="BQ110" s="363"/>
      <c r="BR110" s="364"/>
    </row>
    <row r="111" spans="1:70">
      <c r="A111" s="425"/>
      <c r="B111" s="426"/>
      <c r="C111" s="426"/>
      <c r="D111" s="427"/>
      <c r="E111" s="425"/>
      <c r="F111" s="426"/>
      <c r="G111" s="426"/>
      <c r="H111" s="427"/>
      <c r="I111" s="425"/>
      <c r="J111" s="426"/>
      <c r="K111" s="426"/>
      <c r="L111" s="427"/>
      <c r="M111" s="425"/>
      <c r="N111" s="426"/>
      <c r="O111" s="426"/>
      <c r="P111" s="427"/>
      <c r="Q111" s="425"/>
      <c r="R111" s="426"/>
      <c r="S111" s="426"/>
      <c r="T111" s="427"/>
      <c r="U111" s="425"/>
      <c r="V111" s="426"/>
      <c r="W111" s="426"/>
      <c r="X111" s="427"/>
      <c r="Y111" s="425"/>
      <c r="Z111" s="426"/>
      <c r="AA111" s="426"/>
      <c r="AB111" s="427"/>
      <c r="AC111" s="434"/>
      <c r="AD111" s="435"/>
      <c r="AE111" s="435"/>
      <c r="AF111" s="436"/>
      <c r="AG111" s="434"/>
      <c r="AH111" s="435"/>
      <c r="AI111" s="435"/>
      <c r="AJ111" s="436"/>
      <c r="AK111" s="434"/>
      <c r="AL111" s="435"/>
      <c r="AM111" s="435"/>
      <c r="AN111" s="436"/>
      <c r="AO111" s="434"/>
      <c r="AP111" s="435"/>
      <c r="AQ111" s="435"/>
      <c r="AR111" s="436"/>
      <c r="AS111" s="434"/>
      <c r="AT111" s="435"/>
      <c r="AU111" s="435"/>
      <c r="AV111" s="436"/>
      <c r="AW111" s="434"/>
      <c r="AX111" s="435"/>
      <c r="AY111" s="435"/>
      <c r="AZ111" s="436"/>
      <c r="BA111" s="434"/>
      <c r="BB111" s="435"/>
      <c r="BC111" s="435"/>
      <c r="BD111" s="436"/>
      <c r="BE111" s="41"/>
      <c r="BF111" s="154"/>
      <c r="BG111" s="155"/>
      <c r="BH111" s="155"/>
      <c r="BI111" s="155"/>
      <c r="BJ111" s="155"/>
      <c r="BK111" s="156"/>
      <c r="BL111" s="41"/>
      <c r="BM111" s="362"/>
      <c r="BN111" s="363"/>
      <c r="BO111" s="363"/>
      <c r="BP111" s="363"/>
      <c r="BQ111" s="363"/>
      <c r="BR111" s="364"/>
    </row>
    <row r="112" spans="1:70">
      <c r="A112" s="425"/>
      <c r="B112" s="426"/>
      <c r="C112" s="426"/>
      <c r="D112" s="427"/>
      <c r="E112" s="425"/>
      <c r="F112" s="426"/>
      <c r="G112" s="426"/>
      <c r="H112" s="427"/>
      <c r="I112" s="425"/>
      <c r="J112" s="426"/>
      <c r="K112" s="426"/>
      <c r="L112" s="427"/>
      <c r="M112" s="425"/>
      <c r="N112" s="426"/>
      <c r="O112" s="426"/>
      <c r="P112" s="427"/>
      <c r="Q112" s="425"/>
      <c r="R112" s="426"/>
      <c r="S112" s="426"/>
      <c r="T112" s="427"/>
      <c r="U112" s="425"/>
      <c r="V112" s="426"/>
      <c r="W112" s="426"/>
      <c r="X112" s="427"/>
      <c r="Y112" s="425"/>
      <c r="Z112" s="426"/>
      <c r="AA112" s="426"/>
      <c r="AB112" s="427"/>
      <c r="AC112" s="434"/>
      <c r="AD112" s="435"/>
      <c r="AE112" s="435"/>
      <c r="AF112" s="436"/>
      <c r="AG112" s="434"/>
      <c r="AH112" s="435"/>
      <c r="AI112" s="435"/>
      <c r="AJ112" s="436"/>
      <c r="AK112" s="434"/>
      <c r="AL112" s="435"/>
      <c r="AM112" s="435"/>
      <c r="AN112" s="436"/>
      <c r="AO112" s="434"/>
      <c r="AP112" s="435"/>
      <c r="AQ112" s="435"/>
      <c r="AR112" s="436"/>
      <c r="AS112" s="434"/>
      <c r="AT112" s="435"/>
      <c r="AU112" s="435"/>
      <c r="AV112" s="436"/>
      <c r="AW112" s="434"/>
      <c r="AX112" s="435"/>
      <c r="AY112" s="435"/>
      <c r="AZ112" s="436"/>
      <c r="BA112" s="434"/>
      <c r="BB112" s="435"/>
      <c r="BC112" s="435"/>
      <c r="BD112" s="436"/>
      <c r="BE112" s="41"/>
      <c r="BF112" s="154"/>
      <c r="BG112" s="155"/>
      <c r="BH112" s="155"/>
      <c r="BI112" s="155"/>
      <c r="BJ112" s="155"/>
      <c r="BK112" s="156"/>
      <c r="BL112" s="41"/>
      <c r="BM112" s="362"/>
      <c r="BN112" s="363"/>
      <c r="BO112" s="363"/>
      <c r="BP112" s="363"/>
      <c r="BQ112" s="363"/>
      <c r="BR112" s="364"/>
    </row>
    <row r="113" spans="1:71" ht="11.25" customHeight="1" thickBot="1">
      <c r="A113" s="428"/>
      <c r="B113" s="429"/>
      <c r="C113" s="429"/>
      <c r="D113" s="430"/>
      <c r="E113" s="428"/>
      <c r="F113" s="429"/>
      <c r="G113" s="429"/>
      <c r="H113" s="430"/>
      <c r="I113" s="428"/>
      <c r="J113" s="429"/>
      <c r="K113" s="429"/>
      <c r="L113" s="430"/>
      <c r="M113" s="428"/>
      <c r="N113" s="429"/>
      <c r="O113" s="429"/>
      <c r="P113" s="430"/>
      <c r="Q113" s="428"/>
      <c r="R113" s="429"/>
      <c r="S113" s="429"/>
      <c r="T113" s="430"/>
      <c r="U113" s="428"/>
      <c r="V113" s="429"/>
      <c r="W113" s="429"/>
      <c r="X113" s="430"/>
      <c r="Y113" s="428"/>
      <c r="Z113" s="429"/>
      <c r="AA113" s="429"/>
      <c r="AB113" s="430"/>
      <c r="AC113" s="437"/>
      <c r="AD113" s="438"/>
      <c r="AE113" s="438"/>
      <c r="AF113" s="439"/>
      <c r="AG113" s="437"/>
      <c r="AH113" s="438"/>
      <c r="AI113" s="438"/>
      <c r="AJ113" s="439"/>
      <c r="AK113" s="437"/>
      <c r="AL113" s="438"/>
      <c r="AM113" s="438"/>
      <c r="AN113" s="439"/>
      <c r="AO113" s="437"/>
      <c r="AP113" s="438"/>
      <c r="AQ113" s="438"/>
      <c r="AR113" s="439"/>
      <c r="AS113" s="437"/>
      <c r="AT113" s="438"/>
      <c r="AU113" s="438"/>
      <c r="AV113" s="439"/>
      <c r="AW113" s="437"/>
      <c r="AX113" s="438"/>
      <c r="AY113" s="438"/>
      <c r="AZ113" s="439"/>
      <c r="BA113" s="437"/>
      <c r="BB113" s="438"/>
      <c r="BC113" s="438"/>
      <c r="BD113" s="439"/>
      <c r="BE113" s="41"/>
      <c r="BF113" s="157"/>
      <c r="BG113" s="158"/>
      <c r="BH113" s="158"/>
      <c r="BI113" s="158"/>
      <c r="BJ113" s="158"/>
      <c r="BK113" s="159"/>
      <c r="BL113" s="41"/>
      <c r="BM113" s="362"/>
      <c r="BN113" s="363"/>
      <c r="BO113" s="363"/>
      <c r="BP113" s="363"/>
      <c r="BQ113" s="363"/>
      <c r="BR113" s="364"/>
    </row>
    <row r="114" spans="1:71" ht="11.25" customHeight="1" thickBot="1">
      <c r="A114" s="440" t="s">
        <v>248</v>
      </c>
      <c r="B114" s="441"/>
      <c r="C114" s="441"/>
      <c r="D114" s="441"/>
      <c r="E114" s="441"/>
      <c r="F114" s="442"/>
      <c r="G114" s="440" t="s">
        <v>249</v>
      </c>
      <c r="H114" s="441"/>
      <c r="I114" s="441"/>
      <c r="J114" s="441"/>
      <c r="K114" s="441"/>
      <c r="L114" s="442"/>
      <c r="M114" s="440" t="s">
        <v>250</v>
      </c>
      <c r="N114" s="441"/>
      <c r="O114" s="441"/>
      <c r="P114" s="441"/>
      <c r="Q114" s="441"/>
      <c r="R114" s="442"/>
      <c r="S114" s="440" t="s">
        <v>251</v>
      </c>
      <c r="T114" s="441"/>
      <c r="U114" s="441"/>
      <c r="V114" s="441"/>
      <c r="W114" s="441"/>
      <c r="X114" s="442"/>
      <c r="Y114" s="440" t="s">
        <v>252</v>
      </c>
      <c r="Z114" s="441"/>
      <c r="AA114" s="441"/>
      <c r="AB114" s="441"/>
      <c r="AC114" s="441"/>
      <c r="AD114" s="442"/>
      <c r="AE114" s="440" t="s">
        <v>253</v>
      </c>
      <c r="AF114" s="441"/>
      <c r="AG114" s="441"/>
      <c r="AH114" s="441"/>
      <c r="AI114" s="441"/>
      <c r="AJ114" s="442"/>
      <c r="AK114" s="440" t="s">
        <v>254</v>
      </c>
      <c r="AL114" s="441"/>
      <c r="AM114" s="441"/>
      <c r="AN114" s="441"/>
      <c r="AO114" s="441"/>
      <c r="AP114" s="442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365"/>
      <c r="BN114" s="366"/>
      <c r="BO114" s="366"/>
      <c r="BP114" s="366"/>
      <c r="BQ114" s="366"/>
      <c r="BR114" s="367"/>
    </row>
    <row r="115" spans="1:71">
      <c r="A115" s="443"/>
      <c r="B115" s="444"/>
      <c r="C115" s="444"/>
      <c r="D115" s="444"/>
      <c r="E115" s="444"/>
      <c r="F115" s="445"/>
      <c r="G115" s="443"/>
      <c r="H115" s="444"/>
      <c r="I115" s="444"/>
      <c r="J115" s="444"/>
      <c r="K115" s="444"/>
      <c r="L115" s="445"/>
      <c r="M115" s="443"/>
      <c r="N115" s="444"/>
      <c r="O115" s="444"/>
      <c r="P115" s="444"/>
      <c r="Q115" s="444"/>
      <c r="R115" s="445"/>
      <c r="S115" s="443"/>
      <c r="T115" s="444"/>
      <c r="U115" s="444"/>
      <c r="V115" s="444"/>
      <c r="W115" s="444"/>
      <c r="X115" s="445"/>
      <c r="Y115" s="443"/>
      <c r="Z115" s="444"/>
      <c r="AA115" s="444"/>
      <c r="AB115" s="444"/>
      <c r="AC115" s="444"/>
      <c r="AD115" s="445"/>
      <c r="AE115" s="443"/>
      <c r="AF115" s="444"/>
      <c r="AG115" s="444"/>
      <c r="AH115" s="444"/>
      <c r="AI115" s="444"/>
      <c r="AJ115" s="445"/>
      <c r="AK115" s="443"/>
      <c r="AL115" s="444"/>
      <c r="AM115" s="444"/>
      <c r="AN115" s="444"/>
      <c r="AO115" s="444"/>
      <c r="AP115" s="445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</row>
    <row r="116" spans="1:71" ht="12" thickBot="1">
      <c r="A116" s="443"/>
      <c r="B116" s="444"/>
      <c r="C116" s="444"/>
      <c r="D116" s="444"/>
      <c r="E116" s="444"/>
      <c r="F116" s="445"/>
      <c r="G116" s="443"/>
      <c r="H116" s="444"/>
      <c r="I116" s="444"/>
      <c r="J116" s="444"/>
      <c r="K116" s="444"/>
      <c r="L116" s="445"/>
      <c r="M116" s="443"/>
      <c r="N116" s="444"/>
      <c r="O116" s="444"/>
      <c r="P116" s="444"/>
      <c r="Q116" s="444"/>
      <c r="R116" s="445"/>
      <c r="S116" s="443"/>
      <c r="T116" s="444"/>
      <c r="U116" s="444"/>
      <c r="V116" s="444"/>
      <c r="W116" s="444"/>
      <c r="X116" s="445"/>
      <c r="Y116" s="443"/>
      <c r="Z116" s="444"/>
      <c r="AA116" s="444"/>
      <c r="AB116" s="444"/>
      <c r="AC116" s="444"/>
      <c r="AD116" s="445"/>
      <c r="AE116" s="443"/>
      <c r="AF116" s="444"/>
      <c r="AG116" s="444"/>
      <c r="AH116" s="444"/>
      <c r="AI116" s="444"/>
      <c r="AJ116" s="445"/>
      <c r="AK116" s="443"/>
      <c r="AL116" s="444"/>
      <c r="AM116" s="444"/>
      <c r="AN116" s="444"/>
      <c r="AO116" s="444"/>
      <c r="AP116" s="445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</row>
    <row r="117" spans="1:71" ht="12" customHeight="1" thickBot="1">
      <c r="A117" s="446"/>
      <c r="B117" s="447"/>
      <c r="C117" s="447"/>
      <c r="D117" s="447"/>
      <c r="E117" s="447"/>
      <c r="F117" s="448"/>
      <c r="G117" s="446"/>
      <c r="H117" s="447"/>
      <c r="I117" s="447"/>
      <c r="J117" s="447"/>
      <c r="K117" s="447"/>
      <c r="L117" s="448"/>
      <c r="M117" s="446"/>
      <c r="N117" s="447"/>
      <c r="O117" s="447"/>
      <c r="P117" s="447"/>
      <c r="Q117" s="447"/>
      <c r="R117" s="448"/>
      <c r="S117" s="446"/>
      <c r="T117" s="447"/>
      <c r="U117" s="447"/>
      <c r="V117" s="447"/>
      <c r="W117" s="447"/>
      <c r="X117" s="448"/>
      <c r="Y117" s="446"/>
      <c r="Z117" s="447"/>
      <c r="AA117" s="447"/>
      <c r="AB117" s="447"/>
      <c r="AC117" s="447"/>
      <c r="AD117" s="448"/>
      <c r="AE117" s="446"/>
      <c r="AF117" s="447"/>
      <c r="AG117" s="447"/>
      <c r="AH117" s="447"/>
      <c r="AI117" s="447"/>
      <c r="AJ117" s="448"/>
      <c r="AK117" s="446"/>
      <c r="AL117" s="447"/>
      <c r="AM117" s="447"/>
      <c r="AN117" s="447"/>
      <c r="AO117" s="447"/>
      <c r="AP117" s="448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368" t="s">
        <v>468</v>
      </c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70"/>
    </row>
    <row r="118" spans="1:71">
      <c r="A118" s="151" t="s">
        <v>256</v>
      </c>
      <c r="B118" s="152"/>
      <c r="C118" s="152"/>
      <c r="D118" s="152"/>
      <c r="E118" s="152"/>
      <c r="F118" s="152"/>
      <c r="G118" s="152"/>
      <c r="H118" s="153"/>
      <c r="I118" s="151" t="s">
        <v>257</v>
      </c>
      <c r="J118" s="152"/>
      <c r="K118" s="152"/>
      <c r="L118" s="152"/>
      <c r="M118" s="152"/>
      <c r="N118" s="152"/>
      <c r="O118" s="152"/>
      <c r="P118" s="153"/>
      <c r="Q118" s="151" t="s">
        <v>258</v>
      </c>
      <c r="R118" s="152"/>
      <c r="S118" s="152"/>
      <c r="T118" s="152"/>
      <c r="U118" s="152"/>
      <c r="V118" s="152"/>
      <c r="W118" s="152"/>
      <c r="X118" s="153"/>
      <c r="Y118" s="151" t="s">
        <v>259</v>
      </c>
      <c r="Z118" s="152"/>
      <c r="AA118" s="152"/>
      <c r="AB118" s="152"/>
      <c r="AC118" s="152"/>
      <c r="AD118" s="152"/>
      <c r="AE118" s="152"/>
      <c r="AF118" s="153"/>
      <c r="AG118" s="151" t="s">
        <v>260</v>
      </c>
      <c r="AH118" s="152"/>
      <c r="AI118" s="152"/>
      <c r="AJ118" s="152"/>
      <c r="AK118" s="152"/>
      <c r="AL118" s="152"/>
      <c r="AM118" s="152"/>
      <c r="AN118" s="153"/>
      <c r="AO118" s="151" t="s">
        <v>261</v>
      </c>
      <c r="AP118" s="152"/>
      <c r="AQ118" s="152"/>
      <c r="AR118" s="152"/>
      <c r="AS118" s="152"/>
      <c r="AT118" s="152"/>
      <c r="AU118" s="152"/>
      <c r="AV118" s="153"/>
      <c r="AW118" s="151" t="s">
        <v>262</v>
      </c>
      <c r="AX118" s="152"/>
      <c r="AY118" s="152"/>
      <c r="AZ118" s="152"/>
      <c r="BA118" s="152"/>
      <c r="BB118" s="152"/>
      <c r="BC118" s="152"/>
      <c r="BD118" s="153"/>
      <c r="BE118" s="41"/>
      <c r="BF118" s="41"/>
      <c r="BG118" s="41"/>
      <c r="BH118" s="371"/>
      <c r="BI118" s="372"/>
      <c r="BJ118" s="372"/>
      <c r="BK118" s="372"/>
      <c r="BL118" s="372"/>
      <c r="BM118" s="372"/>
      <c r="BN118" s="372"/>
      <c r="BO118" s="372"/>
      <c r="BP118" s="372"/>
      <c r="BQ118" s="372"/>
      <c r="BR118" s="372"/>
      <c r="BS118" s="373"/>
    </row>
    <row r="119" spans="1:71" ht="11.25" customHeight="1">
      <c r="A119" s="154"/>
      <c r="B119" s="155"/>
      <c r="C119" s="155"/>
      <c r="D119" s="155"/>
      <c r="E119" s="155"/>
      <c r="F119" s="155"/>
      <c r="G119" s="155"/>
      <c r="H119" s="156"/>
      <c r="I119" s="154"/>
      <c r="J119" s="155"/>
      <c r="K119" s="155"/>
      <c r="L119" s="155"/>
      <c r="M119" s="155"/>
      <c r="N119" s="155"/>
      <c r="O119" s="155"/>
      <c r="P119" s="156"/>
      <c r="Q119" s="154"/>
      <c r="R119" s="155"/>
      <c r="S119" s="155"/>
      <c r="T119" s="155"/>
      <c r="U119" s="155"/>
      <c r="V119" s="155"/>
      <c r="W119" s="155"/>
      <c r="X119" s="156"/>
      <c r="Y119" s="154"/>
      <c r="Z119" s="155"/>
      <c r="AA119" s="155"/>
      <c r="AB119" s="155"/>
      <c r="AC119" s="155"/>
      <c r="AD119" s="155"/>
      <c r="AE119" s="155"/>
      <c r="AF119" s="156"/>
      <c r="AG119" s="154"/>
      <c r="AH119" s="155"/>
      <c r="AI119" s="155"/>
      <c r="AJ119" s="155"/>
      <c r="AK119" s="155"/>
      <c r="AL119" s="155"/>
      <c r="AM119" s="155"/>
      <c r="AN119" s="156"/>
      <c r="AO119" s="154"/>
      <c r="AP119" s="155"/>
      <c r="AQ119" s="155"/>
      <c r="AR119" s="155"/>
      <c r="AS119" s="155"/>
      <c r="AT119" s="155"/>
      <c r="AU119" s="155"/>
      <c r="AV119" s="156"/>
      <c r="AW119" s="154"/>
      <c r="AX119" s="155"/>
      <c r="AY119" s="155"/>
      <c r="AZ119" s="155"/>
      <c r="BA119" s="155"/>
      <c r="BB119" s="155"/>
      <c r="BC119" s="155"/>
      <c r="BD119" s="156"/>
      <c r="BE119" s="41"/>
      <c r="BF119" s="41"/>
      <c r="BG119" s="41"/>
      <c r="BH119" s="371"/>
      <c r="BI119" s="372"/>
      <c r="BJ119" s="372"/>
      <c r="BK119" s="372"/>
      <c r="BL119" s="372"/>
      <c r="BM119" s="372"/>
      <c r="BN119" s="372"/>
      <c r="BO119" s="372"/>
      <c r="BP119" s="372"/>
      <c r="BQ119" s="372"/>
      <c r="BR119" s="372"/>
      <c r="BS119" s="373"/>
    </row>
    <row r="120" spans="1:71">
      <c r="A120" s="154"/>
      <c r="B120" s="155"/>
      <c r="C120" s="155"/>
      <c r="D120" s="155"/>
      <c r="E120" s="155"/>
      <c r="F120" s="155"/>
      <c r="G120" s="155"/>
      <c r="H120" s="156"/>
      <c r="I120" s="154"/>
      <c r="J120" s="155"/>
      <c r="K120" s="155"/>
      <c r="L120" s="155"/>
      <c r="M120" s="155"/>
      <c r="N120" s="155"/>
      <c r="O120" s="155"/>
      <c r="P120" s="156"/>
      <c r="Q120" s="154"/>
      <c r="R120" s="155"/>
      <c r="S120" s="155"/>
      <c r="T120" s="155"/>
      <c r="U120" s="155"/>
      <c r="V120" s="155"/>
      <c r="W120" s="155"/>
      <c r="X120" s="156"/>
      <c r="Y120" s="154"/>
      <c r="Z120" s="155"/>
      <c r="AA120" s="155"/>
      <c r="AB120" s="155"/>
      <c r="AC120" s="155"/>
      <c r="AD120" s="155"/>
      <c r="AE120" s="155"/>
      <c r="AF120" s="156"/>
      <c r="AG120" s="154"/>
      <c r="AH120" s="155"/>
      <c r="AI120" s="155"/>
      <c r="AJ120" s="155"/>
      <c r="AK120" s="155"/>
      <c r="AL120" s="155"/>
      <c r="AM120" s="155"/>
      <c r="AN120" s="156"/>
      <c r="AO120" s="154"/>
      <c r="AP120" s="155"/>
      <c r="AQ120" s="155"/>
      <c r="AR120" s="155"/>
      <c r="AS120" s="155"/>
      <c r="AT120" s="155"/>
      <c r="AU120" s="155"/>
      <c r="AV120" s="156"/>
      <c r="AW120" s="154"/>
      <c r="AX120" s="155"/>
      <c r="AY120" s="155"/>
      <c r="AZ120" s="155"/>
      <c r="BA120" s="155"/>
      <c r="BB120" s="155"/>
      <c r="BC120" s="155"/>
      <c r="BD120" s="156"/>
      <c r="BH120" s="371"/>
      <c r="BI120" s="372"/>
      <c r="BJ120" s="372"/>
      <c r="BK120" s="372"/>
      <c r="BL120" s="372"/>
      <c r="BM120" s="372"/>
      <c r="BN120" s="372"/>
      <c r="BO120" s="372"/>
      <c r="BP120" s="372"/>
      <c r="BQ120" s="372"/>
      <c r="BR120" s="372"/>
      <c r="BS120" s="373"/>
    </row>
    <row r="121" spans="1:71">
      <c r="A121" s="154"/>
      <c r="B121" s="155"/>
      <c r="C121" s="155"/>
      <c r="D121" s="155"/>
      <c r="E121" s="155"/>
      <c r="F121" s="155"/>
      <c r="G121" s="155"/>
      <c r="H121" s="156"/>
      <c r="I121" s="154"/>
      <c r="J121" s="155"/>
      <c r="K121" s="155"/>
      <c r="L121" s="155"/>
      <c r="M121" s="155"/>
      <c r="N121" s="155"/>
      <c r="O121" s="155"/>
      <c r="P121" s="156"/>
      <c r="Q121" s="154"/>
      <c r="R121" s="155"/>
      <c r="S121" s="155"/>
      <c r="T121" s="155"/>
      <c r="U121" s="155"/>
      <c r="V121" s="155"/>
      <c r="W121" s="155"/>
      <c r="X121" s="156"/>
      <c r="Y121" s="154"/>
      <c r="Z121" s="155"/>
      <c r="AA121" s="155"/>
      <c r="AB121" s="155"/>
      <c r="AC121" s="155"/>
      <c r="AD121" s="155"/>
      <c r="AE121" s="155"/>
      <c r="AF121" s="156"/>
      <c r="AG121" s="154"/>
      <c r="AH121" s="155"/>
      <c r="AI121" s="155"/>
      <c r="AJ121" s="155"/>
      <c r="AK121" s="155"/>
      <c r="AL121" s="155"/>
      <c r="AM121" s="155"/>
      <c r="AN121" s="156"/>
      <c r="AO121" s="154"/>
      <c r="AP121" s="155"/>
      <c r="AQ121" s="155"/>
      <c r="AR121" s="155"/>
      <c r="AS121" s="155"/>
      <c r="AT121" s="155"/>
      <c r="AU121" s="155"/>
      <c r="AV121" s="156"/>
      <c r="AW121" s="154"/>
      <c r="AX121" s="155"/>
      <c r="AY121" s="155"/>
      <c r="AZ121" s="155"/>
      <c r="BA121" s="155"/>
      <c r="BB121" s="155"/>
      <c r="BC121" s="155"/>
      <c r="BD121" s="156"/>
      <c r="BH121" s="371"/>
      <c r="BI121" s="372"/>
      <c r="BJ121" s="372"/>
      <c r="BK121" s="372"/>
      <c r="BL121" s="372"/>
      <c r="BM121" s="372"/>
      <c r="BN121" s="372"/>
      <c r="BO121" s="372"/>
      <c r="BP121" s="372"/>
      <c r="BQ121" s="372"/>
      <c r="BR121" s="372"/>
      <c r="BS121" s="373"/>
    </row>
    <row r="122" spans="1:71">
      <c r="A122" s="154"/>
      <c r="B122" s="155"/>
      <c r="C122" s="155"/>
      <c r="D122" s="155"/>
      <c r="E122" s="155"/>
      <c r="F122" s="155"/>
      <c r="G122" s="155"/>
      <c r="H122" s="156"/>
      <c r="I122" s="154"/>
      <c r="J122" s="155"/>
      <c r="K122" s="155"/>
      <c r="L122" s="155"/>
      <c r="M122" s="155"/>
      <c r="N122" s="155"/>
      <c r="O122" s="155"/>
      <c r="P122" s="156"/>
      <c r="Q122" s="154"/>
      <c r="R122" s="155"/>
      <c r="S122" s="155"/>
      <c r="T122" s="155"/>
      <c r="U122" s="155"/>
      <c r="V122" s="155"/>
      <c r="W122" s="155"/>
      <c r="X122" s="156"/>
      <c r="Y122" s="154"/>
      <c r="Z122" s="155"/>
      <c r="AA122" s="155"/>
      <c r="AB122" s="155"/>
      <c r="AC122" s="155"/>
      <c r="AD122" s="155"/>
      <c r="AE122" s="155"/>
      <c r="AF122" s="156"/>
      <c r="AG122" s="154"/>
      <c r="AH122" s="155"/>
      <c r="AI122" s="155"/>
      <c r="AJ122" s="155"/>
      <c r="AK122" s="155"/>
      <c r="AL122" s="155"/>
      <c r="AM122" s="155"/>
      <c r="AN122" s="156"/>
      <c r="AO122" s="154"/>
      <c r="AP122" s="155"/>
      <c r="AQ122" s="155"/>
      <c r="AR122" s="155"/>
      <c r="AS122" s="155"/>
      <c r="AT122" s="155"/>
      <c r="AU122" s="155"/>
      <c r="AV122" s="156"/>
      <c r="AW122" s="154"/>
      <c r="AX122" s="155"/>
      <c r="AY122" s="155"/>
      <c r="AZ122" s="155"/>
      <c r="BA122" s="155"/>
      <c r="BB122" s="155"/>
      <c r="BC122" s="155"/>
      <c r="BD122" s="156"/>
      <c r="BH122" s="371"/>
      <c r="BI122" s="372"/>
      <c r="BJ122" s="372"/>
      <c r="BK122" s="372"/>
      <c r="BL122" s="372"/>
      <c r="BM122" s="372"/>
      <c r="BN122" s="372"/>
      <c r="BO122" s="372"/>
      <c r="BP122" s="372"/>
      <c r="BQ122" s="372"/>
      <c r="BR122" s="372"/>
      <c r="BS122" s="373"/>
    </row>
    <row r="123" spans="1:71" ht="12" customHeight="1">
      <c r="A123" s="154"/>
      <c r="B123" s="155"/>
      <c r="C123" s="155"/>
      <c r="D123" s="155"/>
      <c r="E123" s="155"/>
      <c r="F123" s="155"/>
      <c r="G123" s="155"/>
      <c r="H123" s="156"/>
      <c r="I123" s="154"/>
      <c r="J123" s="155"/>
      <c r="K123" s="155"/>
      <c r="L123" s="155"/>
      <c r="M123" s="155"/>
      <c r="N123" s="155"/>
      <c r="O123" s="155"/>
      <c r="P123" s="156"/>
      <c r="Q123" s="154"/>
      <c r="R123" s="155"/>
      <c r="S123" s="155"/>
      <c r="T123" s="155"/>
      <c r="U123" s="155"/>
      <c r="V123" s="155"/>
      <c r="W123" s="155"/>
      <c r="X123" s="156"/>
      <c r="Y123" s="154"/>
      <c r="Z123" s="155"/>
      <c r="AA123" s="155"/>
      <c r="AB123" s="155"/>
      <c r="AC123" s="155"/>
      <c r="AD123" s="155"/>
      <c r="AE123" s="155"/>
      <c r="AF123" s="156"/>
      <c r="AG123" s="154"/>
      <c r="AH123" s="155"/>
      <c r="AI123" s="155"/>
      <c r="AJ123" s="155"/>
      <c r="AK123" s="155"/>
      <c r="AL123" s="155"/>
      <c r="AM123" s="155"/>
      <c r="AN123" s="156"/>
      <c r="AO123" s="154"/>
      <c r="AP123" s="155"/>
      <c r="AQ123" s="155"/>
      <c r="AR123" s="155"/>
      <c r="AS123" s="155"/>
      <c r="AT123" s="155"/>
      <c r="AU123" s="155"/>
      <c r="AV123" s="156"/>
      <c r="AW123" s="154"/>
      <c r="AX123" s="155"/>
      <c r="AY123" s="155"/>
      <c r="AZ123" s="155"/>
      <c r="BA123" s="155"/>
      <c r="BB123" s="155"/>
      <c r="BC123" s="155"/>
      <c r="BD123" s="156"/>
      <c r="BH123" s="371"/>
      <c r="BI123" s="372"/>
      <c r="BJ123" s="372"/>
      <c r="BK123" s="372"/>
      <c r="BL123" s="372"/>
      <c r="BM123" s="372"/>
      <c r="BN123" s="372"/>
      <c r="BO123" s="372"/>
      <c r="BP123" s="372"/>
      <c r="BQ123" s="372"/>
      <c r="BR123" s="372"/>
      <c r="BS123" s="373"/>
    </row>
    <row r="124" spans="1:71" ht="12" thickBot="1">
      <c r="A124" s="157"/>
      <c r="B124" s="158"/>
      <c r="C124" s="158"/>
      <c r="D124" s="158"/>
      <c r="E124" s="158"/>
      <c r="F124" s="158"/>
      <c r="G124" s="158"/>
      <c r="H124" s="159"/>
      <c r="I124" s="157"/>
      <c r="J124" s="158"/>
      <c r="K124" s="158"/>
      <c r="L124" s="158"/>
      <c r="M124" s="158"/>
      <c r="N124" s="158"/>
      <c r="O124" s="158"/>
      <c r="P124" s="159"/>
      <c r="Q124" s="157"/>
      <c r="R124" s="158"/>
      <c r="S124" s="158"/>
      <c r="T124" s="158"/>
      <c r="U124" s="158"/>
      <c r="V124" s="158"/>
      <c r="W124" s="158"/>
      <c r="X124" s="159"/>
      <c r="Y124" s="157"/>
      <c r="Z124" s="158"/>
      <c r="AA124" s="158"/>
      <c r="AB124" s="158"/>
      <c r="AC124" s="158"/>
      <c r="AD124" s="158"/>
      <c r="AE124" s="158"/>
      <c r="AF124" s="159"/>
      <c r="AG124" s="157"/>
      <c r="AH124" s="158"/>
      <c r="AI124" s="158"/>
      <c r="AJ124" s="158"/>
      <c r="AK124" s="158"/>
      <c r="AL124" s="158"/>
      <c r="AM124" s="158"/>
      <c r="AN124" s="159"/>
      <c r="AO124" s="157"/>
      <c r="AP124" s="158"/>
      <c r="AQ124" s="158"/>
      <c r="AR124" s="158"/>
      <c r="AS124" s="158"/>
      <c r="AT124" s="158"/>
      <c r="AU124" s="158"/>
      <c r="AV124" s="159"/>
      <c r="AW124" s="157"/>
      <c r="AX124" s="158"/>
      <c r="AY124" s="158"/>
      <c r="AZ124" s="158"/>
      <c r="BA124" s="158"/>
      <c r="BB124" s="158"/>
      <c r="BC124" s="158"/>
      <c r="BD124" s="159"/>
      <c r="BH124" s="371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3"/>
    </row>
    <row r="125" spans="1:71">
      <c r="A125" s="181" t="s">
        <v>256</v>
      </c>
      <c r="B125" s="387"/>
      <c r="C125" s="387"/>
      <c r="D125" s="387"/>
      <c r="E125" s="387"/>
      <c r="F125" s="387"/>
      <c r="G125" s="388"/>
      <c r="H125" s="181" t="s">
        <v>257</v>
      </c>
      <c r="I125" s="387"/>
      <c r="J125" s="387"/>
      <c r="K125" s="387"/>
      <c r="L125" s="387"/>
      <c r="M125" s="387"/>
      <c r="N125" s="388"/>
      <c r="O125" s="181" t="s">
        <v>258</v>
      </c>
      <c r="P125" s="387"/>
      <c r="Q125" s="387"/>
      <c r="R125" s="387"/>
      <c r="S125" s="387"/>
      <c r="T125" s="387"/>
      <c r="U125" s="388"/>
      <c r="V125" s="181" t="s">
        <v>259</v>
      </c>
      <c r="W125" s="387"/>
      <c r="X125" s="387"/>
      <c r="Y125" s="387"/>
      <c r="Z125" s="387"/>
      <c r="AA125" s="387"/>
      <c r="AB125" s="388"/>
      <c r="AC125" s="181" t="s">
        <v>260</v>
      </c>
      <c r="AD125" s="387"/>
      <c r="AE125" s="387"/>
      <c r="AF125" s="387"/>
      <c r="AG125" s="387"/>
      <c r="AH125" s="387"/>
      <c r="AI125" s="388"/>
      <c r="AJ125" s="181" t="s">
        <v>261</v>
      </c>
      <c r="AK125" s="387"/>
      <c r="AL125" s="387"/>
      <c r="AM125" s="387"/>
      <c r="AN125" s="387"/>
      <c r="AO125" s="387"/>
      <c r="AP125" s="388"/>
      <c r="AQ125" s="181" t="s">
        <v>262</v>
      </c>
      <c r="AR125" s="387"/>
      <c r="AS125" s="387"/>
      <c r="AT125" s="387"/>
      <c r="AU125" s="387"/>
      <c r="AV125" s="387"/>
      <c r="AW125" s="388"/>
      <c r="AX125" s="41"/>
      <c r="AY125" s="41"/>
      <c r="AZ125" s="41"/>
      <c r="BA125" s="41"/>
      <c r="BB125" s="41"/>
      <c r="BC125" s="41"/>
      <c r="BD125" s="41"/>
      <c r="BH125" s="371"/>
      <c r="BI125" s="372"/>
      <c r="BJ125" s="372"/>
      <c r="BK125" s="372"/>
      <c r="BL125" s="372"/>
      <c r="BM125" s="372"/>
      <c r="BN125" s="372"/>
      <c r="BO125" s="372"/>
      <c r="BP125" s="372"/>
      <c r="BQ125" s="372"/>
      <c r="BR125" s="372"/>
      <c r="BS125" s="373"/>
    </row>
    <row r="126" spans="1:71">
      <c r="A126" s="389"/>
      <c r="B126" s="390"/>
      <c r="C126" s="390"/>
      <c r="D126" s="390"/>
      <c r="E126" s="390"/>
      <c r="F126" s="390"/>
      <c r="G126" s="391"/>
      <c r="H126" s="389"/>
      <c r="I126" s="390"/>
      <c r="J126" s="390"/>
      <c r="K126" s="390"/>
      <c r="L126" s="390"/>
      <c r="M126" s="390"/>
      <c r="N126" s="391"/>
      <c r="O126" s="389"/>
      <c r="P126" s="390"/>
      <c r="Q126" s="390"/>
      <c r="R126" s="390"/>
      <c r="S126" s="390"/>
      <c r="T126" s="390"/>
      <c r="U126" s="391"/>
      <c r="V126" s="389"/>
      <c r="W126" s="390"/>
      <c r="X126" s="390"/>
      <c r="Y126" s="390"/>
      <c r="Z126" s="390"/>
      <c r="AA126" s="390"/>
      <c r="AB126" s="391"/>
      <c r="AC126" s="389"/>
      <c r="AD126" s="390"/>
      <c r="AE126" s="390"/>
      <c r="AF126" s="390"/>
      <c r="AG126" s="390"/>
      <c r="AH126" s="390"/>
      <c r="AI126" s="391"/>
      <c r="AJ126" s="389"/>
      <c r="AK126" s="390"/>
      <c r="AL126" s="390"/>
      <c r="AM126" s="390"/>
      <c r="AN126" s="390"/>
      <c r="AO126" s="390"/>
      <c r="AP126" s="391"/>
      <c r="AQ126" s="389"/>
      <c r="AR126" s="390"/>
      <c r="AS126" s="390"/>
      <c r="AT126" s="390"/>
      <c r="AU126" s="390"/>
      <c r="AV126" s="390"/>
      <c r="AW126" s="391"/>
      <c r="AX126" s="41"/>
      <c r="AY126" s="41"/>
      <c r="AZ126" s="41"/>
      <c r="BA126" s="41"/>
      <c r="BB126" s="41"/>
      <c r="BC126" s="41"/>
      <c r="BD126" s="41"/>
      <c r="BH126" s="371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3"/>
    </row>
    <row r="127" spans="1:71">
      <c r="A127" s="389"/>
      <c r="B127" s="390"/>
      <c r="C127" s="390"/>
      <c r="D127" s="390"/>
      <c r="E127" s="390"/>
      <c r="F127" s="390"/>
      <c r="G127" s="391"/>
      <c r="H127" s="389"/>
      <c r="I127" s="390"/>
      <c r="J127" s="390"/>
      <c r="K127" s="390"/>
      <c r="L127" s="390"/>
      <c r="M127" s="390"/>
      <c r="N127" s="391"/>
      <c r="O127" s="389"/>
      <c r="P127" s="390"/>
      <c r="Q127" s="390"/>
      <c r="R127" s="390"/>
      <c r="S127" s="390"/>
      <c r="T127" s="390"/>
      <c r="U127" s="391"/>
      <c r="V127" s="389"/>
      <c r="W127" s="390"/>
      <c r="X127" s="390"/>
      <c r="Y127" s="390"/>
      <c r="Z127" s="390"/>
      <c r="AA127" s="390"/>
      <c r="AB127" s="391"/>
      <c r="AC127" s="389"/>
      <c r="AD127" s="390"/>
      <c r="AE127" s="390"/>
      <c r="AF127" s="390"/>
      <c r="AG127" s="390"/>
      <c r="AH127" s="390"/>
      <c r="AI127" s="391"/>
      <c r="AJ127" s="389"/>
      <c r="AK127" s="390"/>
      <c r="AL127" s="390"/>
      <c r="AM127" s="390"/>
      <c r="AN127" s="390"/>
      <c r="AO127" s="390"/>
      <c r="AP127" s="391"/>
      <c r="AQ127" s="389"/>
      <c r="AR127" s="390"/>
      <c r="AS127" s="390"/>
      <c r="AT127" s="390"/>
      <c r="AU127" s="390"/>
      <c r="AV127" s="390"/>
      <c r="AW127" s="391"/>
      <c r="AX127" s="41"/>
      <c r="AY127" s="41"/>
      <c r="AZ127" s="41"/>
      <c r="BA127" s="41"/>
      <c r="BB127" s="41"/>
      <c r="BC127" s="41"/>
      <c r="BD127" s="41"/>
      <c r="BH127" s="371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3"/>
    </row>
    <row r="128" spans="1:71">
      <c r="A128" s="389"/>
      <c r="B128" s="390"/>
      <c r="C128" s="390"/>
      <c r="D128" s="390"/>
      <c r="E128" s="390"/>
      <c r="F128" s="390"/>
      <c r="G128" s="391"/>
      <c r="H128" s="389"/>
      <c r="I128" s="390"/>
      <c r="J128" s="390"/>
      <c r="K128" s="390"/>
      <c r="L128" s="390"/>
      <c r="M128" s="390"/>
      <c r="N128" s="391"/>
      <c r="O128" s="389"/>
      <c r="P128" s="390"/>
      <c r="Q128" s="390"/>
      <c r="R128" s="390"/>
      <c r="S128" s="390"/>
      <c r="T128" s="390"/>
      <c r="U128" s="391"/>
      <c r="V128" s="389"/>
      <c r="W128" s="390"/>
      <c r="X128" s="390"/>
      <c r="Y128" s="390"/>
      <c r="Z128" s="390"/>
      <c r="AA128" s="390"/>
      <c r="AB128" s="391"/>
      <c r="AC128" s="389"/>
      <c r="AD128" s="390"/>
      <c r="AE128" s="390"/>
      <c r="AF128" s="390"/>
      <c r="AG128" s="390"/>
      <c r="AH128" s="390"/>
      <c r="AI128" s="391"/>
      <c r="AJ128" s="389"/>
      <c r="AK128" s="390"/>
      <c r="AL128" s="390"/>
      <c r="AM128" s="390"/>
      <c r="AN128" s="390"/>
      <c r="AO128" s="390"/>
      <c r="AP128" s="391"/>
      <c r="AQ128" s="389"/>
      <c r="AR128" s="390"/>
      <c r="AS128" s="390"/>
      <c r="AT128" s="390"/>
      <c r="AU128" s="390"/>
      <c r="AV128" s="390"/>
      <c r="AW128" s="391"/>
      <c r="AX128" s="41"/>
      <c r="AY128" s="41"/>
      <c r="AZ128" s="41"/>
      <c r="BA128" s="41"/>
      <c r="BB128" s="41"/>
      <c r="BC128" s="41"/>
      <c r="BD128" s="41"/>
      <c r="BH128" s="371"/>
      <c r="BI128" s="372"/>
      <c r="BJ128" s="372"/>
      <c r="BK128" s="372"/>
      <c r="BL128" s="372"/>
      <c r="BM128" s="372"/>
      <c r="BN128" s="372"/>
      <c r="BO128" s="372"/>
      <c r="BP128" s="372"/>
      <c r="BQ128" s="372"/>
      <c r="BR128" s="372"/>
      <c r="BS128" s="373"/>
    </row>
    <row r="129" spans="1:74">
      <c r="A129" s="389"/>
      <c r="B129" s="390"/>
      <c r="C129" s="390"/>
      <c r="D129" s="390"/>
      <c r="E129" s="390"/>
      <c r="F129" s="390"/>
      <c r="G129" s="391"/>
      <c r="H129" s="389"/>
      <c r="I129" s="390"/>
      <c r="J129" s="390"/>
      <c r="K129" s="390"/>
      <c r="L129" s="390"/>
      <c r="M129" s="390"/>
      <c r="N129" s="391"/>
      <c r="O129" s="389"/>
      <c r="P129" s="390"/>
      <c r="Q129" s="390"/>
      <c r="R129" s="390"/>
      <c r="S129" s="390"/>
      <c r="T129" s="390"/>
      <c r="U129" s="391"/>
      <c r="V129" s="389"/>
      <c r="W129" s="390"/>
      <c r="X129" s="390"/>
      <c r="Y129" s="390"/>
      <c r="Z129" s="390"/>
      <c r="AA129" s="390"/>
      <c r="AB129" s="391"/>
      <c r="AC129" s="389"/>
      <c r="AD129" s="390"/>
      <c r="AE129" s="390"/>
      <c r="AF129" s="390"/>
      <c r="AG129" s="390"/>
      <c r="AH129" s="390"/>
      <c r="AI129" s="391"/>
      <c r="AJ129" s="389"/>
      <c r="AK129" s="390"/>
      <c r="AL129" s="390"/>
      <c r="AM129" s="390"/>
      <c r="AN129" s="390"/>
      <c r="AO129" s="390"/>
      <c r="AP129" s="391"/>
      <c r="AQ129" s="389"/>
      <c r="AR129" s="390"/>
      <c r="AS129" s="390"/>
      <c r="AT129" s="390"/>
      <c r="AU129" s="390"/>
      <c r="AV129" s="390"/>
      <c r="AW129" s="391"/>
      <c r="AX129" s="41"/>
      <c r="AY129" s="41"/>
      <c r="AZ129" s="41"/>
      <c r="BA129" s="41"/>
      <c r="BB129" s="41"/>
      <c r="BC129" s="41"/>
      <c r="BD129" s="41"/>
      <c r="BH129" s="371"/>
      <c r="BI129" s="372"/>
      <c r="BJ129" s="372"/>
      <c r="BK129" s="372"/>
      <c r="BL129" s="372"/>
      <c r="BM129" s="372"/>
      <c r="BN129" s="372"/>
      <c r="BO129" s="372"/>
      <c r="BP129" s="372"/>
      <c r="BQ129" s="372"/>
      <c r="BR129" s="372"/>
      <c r="BS129" s="373"/>
    </row>
    <row r="130" spans="1:74">
      <c r="A130" s="389"/>
      <c r="B130" s="390"/>
      <c r="C130" s="390"/>
      <c r="D130" s="390"/>
      <c r="E130" s="390"/>
      <c r="F130" s="390"/>
      <c r="G130" s="391"/>
      <c r="H130" s="389"/>
      <c r="I130" s="390"/>
      <c r="J130" s="390"/>
      <c r="K130" s="390"/>
      <c r="L130" s="390"/>
      <c r="M130" s="390"/>
      <c r="N130" s="391"/>
      <c r="O130" s="389"/>
      <c r="P130" s="390"/>
      <c r="Q130" s="390"/>
      <c r="R130" s="390"/>
      <c r="S130" s="390"/>
      <c r="T130" s="390"/>
      <c r="U130" s="391"/>
      <c r="V130" s="389"/>
      <c r="W130" s="390"/>
      <c r="X130" s="390"/>
      <c r="Y130" s="390"/>
      <c r="Z130" s="390"/>
      <c r="AA130" s="390"/>
      <c r="AB130" s="391"/>
      <c r="AC130" s="389"/>
      <c r="AD130" s="390"/>
      <c r="AE130" s="390"/>
      <c r="AF130" s="390"/>
      <c r="AG130" s="390"/>
      <c r="AH130" s="390"/>
      <c r="AI130" s="391"/>
      <c r="AJ130" s="389"/>
      <c r="AK130" s="390"/>
      <c r="AL130" s="390"/>
      <c r="AM130" s="390"/>
      <c r="AN130" s="390"/>
      <c r="AO130" s="390"/>
      <c r="AP130" s="391"/>
      <c r="AQ130" s="389"/>
      <c r="AR130" s="390"/>
      <c r="AS130" s="390"/>
      <c r="AT130" s="390"/>
      <c r="AU130" s="390"/>
      <c r="AV130" s="390"/>
      <c r="AW130" s="391"/>
      <c r="AX130" s="41"/>
      <c r="AY130" s="41"/>
      <c r="AZ130" s="41"/>
      <c r="BA130" s="41"/>
      <c r="BB130" s="41"/>
      <c r="BC130" s="41"/>
      <c r="BD130" s="41"/>
      <c r="BH130" s="371"/>
      <c r="BI130" s="372"/>
      <c r="BJ130" s="372"/>
      <c r="BK130" s="372"/>
      <c r="BL130" s="372"/>
      <c r="BM130" s="372"/>
      <c r="BN130" s="372"/>
      <c r="BO130" s="372"/>
      <c r="BP130" s="372"/>
      <c r="BQ130" s="372"/>
      <c r="BR130" s="372"/>
      <c r="BS130" s="373"/>
    </row>
    <row r="131" spans="1:74">
      <c r="A131" s="389"/>
      <c r="B131" s="390"/>
      <c r="C131" s="390"/>
      <c r="D131" s="390"/>
      <c r="E131" s="390"/>
      <c r="F131" s="390"/>
      <c r="G131" s="391"/>
      <c r="H131" s="389"/>
      <c r="I131" s="390"/>
      <c r="J131" s="390"/>
      <c r="K131" s="390"/>
      <c r="L131" s="390"/>
      <c r="M131" s="390"/>
      <c r="N131" s="391"/>
      <c r="O131" s="389"/>
      <c r="P131" s="390"/>
      <c r="Q131" s="390"/>
      <c r="R131" s="390"/>
      <c r="S131" s="390"/>
      <c r="T131" s="390"/>
      <c r="U131" s="391"/>
      <c r="V131" s="389"/>
      <c r="W131" s="390"/>
      <c r="X131" s="390"/>
      <c r="Y131" s="390"/>
      <c r="Z131" s="390"/>
      <c r="AA131" s="390"/>
      <c r="AB131" s="391"/>
      <c r="AC131" s="389"/>
      <c r="AD131" s="390"/>
      <c r="AE131" s="390"/>
      <c r="AF131" s="390"/>
      <c r="AG131" s="390"/>
      <c r="AH131" s="390"/>
      <c r="AI131" s="391"/>
      <c r="AJ131" s="389"/>
      <c r="AK131" s="390"/>
      <c r="AL131" s="390"/>
      <c r="AM131" s="390"/>
      <c r="AN131" s="390"/>
      <c r="AO131" s="390"/>
      <c r="AP131" s="391"/>
      <c r="AQ131" s="389"/>
      <c r="AR131" s="390"/>
      <c r="AS131" s="390"/>
      <c r="AT131" s="390"/>
      <c r="AU131" s="390"/>
      <c r="AV131" s="390"/>
      <c r="AW131" s="391"/>
      <c r="AX131" s="41"/>
      <c r="AY131" s="41"/>
      <c r="AZ131" s="41"/>
      <c r="BA131" s="41"/>
      <c r="BB131" s="41"/>
      <c r="BC131" s="41"/>
      <c r="BD131" s="41"/>
      <c r="BH131" s="371"/>
      <c r="BI131" s="372"/>
      <c r="BJ131" s="372"/>
      <c r="BK131" s="372"/>
      <c r="BL131" s="372"/>
      <c r="BM131" s="372"/>
      <c r="BN131" s="372"/>
      <c r="BO131" s="372"/>
      <c r="BP131" s="372"/>
      <c r="BQ131" s="372"/>
      <c r="BR131" s="372"/>
      <c r="BS131" s="373"/>
    </row>
    <row r="132" spans="1:74" ht="12" thickBot="1">
      <c r="A132" s="392"/>
      <c r="B132" s="393"/>
      <c r="C132" s="393"/>
      <c r="D132" s="393"/>
      <c r="E132" s="393"/>
      <c r="F132" s="393"/>
      <c r="G132" s="394"/>
      <c r="H132" s="392"/>
      <c r="I132" s="393"/>
      <c r="J132" s="393"/>
      <c r="K132" s="393"/>
      <c r="L132" s="393"/>
      <c r="M132" s="393"/>
      <c r="N132" s="394"/>
      <c r="O132" s="392"/>
      <c r="P132" s="393"/>
      <c r="Q132" s="393"/>
      <c r="R132" s="393"/>
      <c r="S132" s="393"/>
      <c r="T132" s="393"/>
      <c r="U132" s="394"/>
      <c r="V132" s="392"/>
      <c r="W132" s="393"/>
      <c r="X132" s="393"/>
      <c r="Y132" s="393"/>
      <c r="Z132" s="393"/>
      <c r="AA132" s="393"/>
      <c r="AB132" s="394"/>
      <c r="AC132" s="392"/>
      <c r="AD132" s="393"/>
      <c r="AE132" s="393"/>
      <c r="AF132" s="393"/>
      <c r="AG132" s="393"/>
      <c r="AH132" s="393"/>
      <c r="AI132" s="394"/>
      <c r="AJ132" s="392"/>
      <c r="AK132" s="393"/>
      <c r="AL132" s="393"/>
      <c r="AM132" s="393"/>
      <c r="AN132" s="393"/>
      <c r="AO132" s="393"/>
      <c r="AP132" s="394"/>
      <c r="AQ132" s="392"/>
      <c r="AR132" s="393"/>
      <c r="AS132" s="393"/>
      <c r="AT132" s="393"/>
      <c r="AU132" s="393"/>
      <c r="AV132" s="393"/>
      <c r="AW132" s="394"/>
      <c r="AX132" s="41"/>
      <c r="AY132" s="41"/>
      <c r="AZ132" s="41"/>
      <c r="BA132" s="41"/>
      <c r="BB132" s="41"/>
      <c r="BC132" s="41"/>
      <c r="BD132" s="41"/>
      <c r="BH132" s="374"/>
      <c r="BI132" s="375"/>
      <c r="BJ132" s="375"/>
      <c r="BK132" s="375"/>
      <c r="BL132" s="375"/>
      <c r="BM132" s="375"/>
      <c r="BN132" s="375"/>
      <c r="BO132" s="375"/>
      <c r="BP132" s="375"/>
      <c r="BQ132" s="375"/>
      <c r="BR132" s="375"/>
      <c r="BS132" s="376"/>
    </row>
    <row r="133" spans="1:74" ht="12" thickBot="1">
      <c r="A133" s="405" t="s">
        <v>263</v>
      </c>
      <c r="B133" s="406"/>
      <c r="C133" s="406"/>
      <c r="D133" s="406"/>
      <c r="E133" s="406"/>
      <c r="F133" s="406"/>
      <c r="G133" s="406"/>
      <c r="H133" s="407"/>
      <c r="I133" s="405" t="s">
        <v>264</v>
      </c>
      <c r="J133" s="406"/>
      <c r="K133" s="406"/>
      <c r="L133" s="406"/>
      <c r="M133" s="406"/>
      <c r="N133" s="406"/>
      <c r="O133" s="406"/>
      <c r="P133" s="407"/>
      <c r="Q133" s="405" t="s">
        <v>265</v>
      </c>
      <c r="R133" s="406"/>
      <c r="S133" s="406"/>
      <c r="T133" s="406"/>
      <c r="U133" s="406"/>
      <c r="V133" s="406"/>
      <c r="W133" s="406"/>
      <c r="X133" s="407"/>
      <c r="Y133" s="405" t="s">
        <v>266</v>
      </c>
      <c r="Z133" s="406"/>
      <c r="AA133" s="406"/>
      <c r="AB133" s="406"/>
      <c r="AC133" s="406"/>
      <c r="AD133" s="406"/>
      <c r="AE133" s="406"/>
      <c r="AF133" s="407"/>
      <c r="AG133" s="405" t="s">
        <v>267</v>
      </c>
      <c r="AH133" s="406"/>
      <c r="AI133" s="406"/>
      <c r="AJ133" s="406"/>
      <c r="AK133" s="406"/>
      <c r="AL133" s="406"/>
      <c r="AM133" s="406"/>
      <c r="AN133" s="407"/>
      <c r="AO133" s="405" t="s">
        <v>268</v>
      </c>
      <c r="AP133" s="406"/>
      <c r="AQ133" s="406"/>
      <c r="AR133" s="406"/>
      <c r="AS133" s="406"/>
      <c r="AT133" s="406"/>
      <c r="AU133" s="406"/>
      <c r="AV133" s="407"/>
      <c r="AW133" s="405" t="s">
        <v>269</v>
      </c>
      <c r="AX133" s="406"/>
      <c r="AY133" s="406"/>
      <c r="AZ133" s="406"/>
      <c r="BA133" s="406"/>
      <c r="BB133" s="406"/>
      <c r="BC133" s="406"/>
      <c r="BD133" s="407"/>
    </row>
    <row r="134" spans="1:74" ht="11.25" customHeight="1">
      <c r="A134" s="408"/>
      <c r="B134" s="409"/>
      <c r="C134" s="409"/>
      <c r="D134" s="409"/>
      <c r="E134" s="409"/>
      <c r="F134" s="409"/>
      <c r="G134" s="409"/>
      <c r="H134" s="410"/>
      <c r="I134" s="408"/>
      <c r="J134" s="409"/>
      <c r="K134" s="409"/>
      <c r="L134" s="409"/>
      <c r="M134" s="409"/>
      <c r="N134" s="409"/>
      <c r="O134" s="409"/>
      <c r="P134" s="410"/>
      <c r="Q134" s="408"/>
      <c r="R134" s="409"/>
      <c r="S134" s="409"/>
      <c r="T134" s="409"/>
      <c r="U134" s="409"/>
      <c r="V134" s="409"/>
      <c r="W134" s="409"/>
      <c r="X134" s="410"/>
      <c r="Y134" s="408"/>
      <c r="Z134" s="409"/>
      <c r="AA134" s="409"/>
      <c r="AB134" s="409"/>
      <c r="AC134" s="409"/>
      <c r="AD134" s="409"/>
      <c r="AE134" s="409"/>
      <c r="AF134" s="410"/>
      <c r="AG134" s="408"/>
      <c r="AH134" s="409"/>
      <c r="AI134" s="409"/>
      <c r="AJ134" s="409"/>
      <c r="AK134" s="409"/>
      <c r="AL134" s="409"/>
      <c r="AM134" s="409"/>
      <c r="AN134" s="410"/>
      <c r="AO134" s="408"/>
      <c r="AP134" s="409"/>
      <c r="AQ134" s="409"/>
      <c r="AR134" s="409"/>
      <c r="AS134" s="409"/>
      <c r="AT134" s="409"/>
      <c r="AU134" s="409"/>
      <c r="AV134" s="410"/>
      <c r="AW134" s="408"/>
      <c r="AX134" s="409"/>
      <c r="AY134" s="409"/>
      <c r="AZ134" s="409"/>
      <c r="BA134" s="409"/>
      <c r="BB134" s="409"/>
      <c r="BC134" s="409"/>
      <c r="BD134" s="410"/>
      <c r="BG134" s="368" t="s">
        <v>468</v>
      </c>
      <c r="BH134" s="369"/>
      <c r="BI134" s="369"/>
      <c r="BJ134" s="369"/>
      <c r="BK134" s="369"/>
      <c r="BL134" s="369"/>
      <c r="BM134" s="369"/>
      <c r="BN134" s="369"/>
      <c r="BO134" s="369"/>
      <c r="BP134" s="369"/>
      <c r="BQ134" s="369"/>
      <c r="BR134" s="369"/>
      <c r="BS134" s="369"/>
      <c r="BT134" s="369"/>
      <c r="BU134" s="369"/>
      <c r="BV134" s="370"/>
    </row>
    <row r="135" spans="1:74">
      <c r="A135" s="408"/>
      <c r="B135" s="409"/>
      <c r="C135" s="409"/>
      <c r="D135" s="409"/>
      <c r="E135" s="409"/>
      <c r="F135" s="409"/>
      <c r="G135" s="409"/>
      <c r="H135" s="410"/>
      <c r="I135" s="408"/>
      <c r="J135" s="409"/>
      <c r="K135" s="409"/>
      <c r="L135" s="409"/>
      <c r="M135" s="409"/>
      <c r="N135" s="409"/>
      <c r="O135" s="409"/>
      <c r="P135" s="410"/>
      <c r="Q135" s="408"/>
      <c r="R135" s="409"/>
      <c r="S135" s="409"/>
      <c r="T135" s="409"/>
      <c r="U135" s="409"/>
      <c r="V135" s="409"/>
      <c r="W135" s="409"/>
      <c r="X135" s="410"/>
      <c r="Y135" s="408"/>
      <c r="Z135" s="409"/>
      <c r="AA135" s="409"/>
      <c r="AB135" s="409"/>
      <c r="AC135" s="409"/>
      <c r="AD135" s="409"/>
      <c r="AE135" s="409"/>
      <c r="AF135" s="410"/>
      <c r="AG135" s="408"/>
      <c r="AH135" s="409"/>
      <c r="AI135" s="409"/>
      <c r="AJ135" s="409"/>
      <c r="AK135" s="409"/>
      <c r="AL135" s="409"/>
      <c r="AM135" s="409"/>
      <c r="AN135" s="410"/>
      <c r="AO135" s="408"/>
      <c r="AP135" s="409"/>
      <c r="AQ135" s="409"/>
      <c r="AR135" s="409"/>
      <c r="AS135" s="409"/>
      <c r="AT135" s="409"/>
      <c r="AU135" s="409"/>
      <c r="AV135" s="410"/>
      <c r="AW135" s="408"/>
      <c r="AX135" s="409"/>
      <c r="AY135" s="409"/>
      <c r="AZ135" s="409"/>
      <c r="BA135" s="409"/>
      <c r="BB135" s="409"/>
      <c r="BC135" s="409"/>
      <c r="BD135" s="410"/>
      <c r="BG135" s="371"/>
      <c r="BH135" s="372"/>
      <c r="BI135" s="372"/>
      <c r="BJ135" s="372"/>
      <c r="BK135" s="372"/>
      <c r="BL135" s="372"/>
      <c r="BM135" s="372"/>
      <c r="BN135" s="372"/>
      <c r="BO135" s="372"/>
      <c r="BP135" s="372"/>
      <c r="BQ135" s="372"/>
      <c r="BR135" s="372"/>
      <c r="BS135" s="372"/>
      <c r="BT135" s="372"/>
      <c r="BU135" s="372"/>
      <c r="BV135" s="373"/>
    </row>
    <row r="136" spans="1:74">
      <c r="A136" s="408"/>
      <c r="B136" s="409"/>
      <c r="C136" s="409"/>
      <c r="D136" s="409"/>
      <c r="E136" s="409"/>
      <c r="F136" s="409"/>
      <c r="G136" s="409"/>
      <c r="H136" s="410"/>
      <c r="I136" s="408"/>
      <c r="J136" s="409"/>
      <c r="K136" s="409"/>
      <c r="L136" s="409"/>
      <c r="M136" s="409"/>
      <c r="N136" s="409"/>
      <c r="O136" s="409"/>
      <c r="P136" s="410"/>
      <c r="Q136" s="408"/>
      <c r="R136" s="409"/>
      <c r="S136" s="409"/>
      <c r="T136" s="409"/>
      <c r="U136" s="409"/>
      <c r="V136" s="409"/>
      <c r="W136" s="409"/>
      <c r="X136" s="410"/>
      <c r="Y136" s="408"/>
      <c r="Z136" s="409"/>
      <c r="AA136" s="409"/>
      <c r="AB136" s="409"/>
      <c r="AC136" s="409"/>
      <c r="AD136" s="409"/>
      <c r="AE136" s="409"/>
      <c r="AF136" s="410"/>
      <c r="AG136" s="408"/>
      <c r="AH136" s="409"/>
      <c r="AI136" s="409"/>
      <c r="AJ136" s="409"/>
      <c r="AK136" s="409"/>
      <c r="AL136" s="409"/>
      <c r="AM136" s="409"/>
      <c r="AN136" s="410"/>
      <c r="AO136" s="408"/>
      <c r="AP136" s="409"/>
      <c r="AQ136" s="409"/>
      <c r="AR136" s="409"/>
      <c r="AS136" s="409"/>
      <c r="AT136" s="409"/>
      <c r="AU136" s="409"/>
      <c r="AV136" s="410"/>
      <c r="AW136" s="408"/>
      <c r="AX136" s="409"/>
      <c r="AY136" s="409"/>
      <c r="AZ136" s="409"/>
      <c r="BA136" s="409"/>
      <c r="BB136" s="409"/>
      <c r="BC136" s="409"/>
      <c r="BD136" s="410"/>
      <c r="BE136" s="41"/>
      <c r="BF136" s="41"/>
      <c r="BG136" s="371"/>
      <c r="BH136" s="372"/>
      <c r="BI136" s="372"/>
      <c r="BJ136" s="372"/>
      <c r="BK136" s="372"/>
      <c r="BL136" s="372"/>
      <c r="BM136" s="372"/>
      <c r="BN136" s="372"/>
      <c r="BO136" s="372"/>
      <c r="BP136" s="372"/>
      <c r="BQ136" s="372"/>
      <c r="BR136" s="372"/>
      <c r="BS136" s="372"/>
      <c r="BT136" s="372"/>
      <c r="BU136" s="372"/>
      <c r="BV136" s="373"/>
    </row>
    <row r="137" spans="1:74">
      <c r="A137" s="408"/>
      <c r="B137" s="409"/>
      <c r="C137" s="409"/>
      <c r="D137" s="409"/>
      <c r="E137" s="409"/>
      <c r="F137" s="409"/>
      <c r="G137" s="409"/>
      <c r="H137" s="410"/>
      <c r="I137" s="408"/>
      <c r="J137" s="409"/>
      <c r="K137" s="409"/>
      <c r="L137" s="409"/>
      <c r="M137" s="409"/>
      <c r="N137" s="409"/>
      <c r="O137" s="409"/>
      <c r="P137" s="410"/>
      <c r="Q137" s="408"/>
      <c r="R137" s="409"/>
      <c r="S137" s="409"/>
      <c r="T137" s="409"/>
      <c r="U137" s="409"/>
      <c r="V137" s="409"/>
      <c r="W137" s="409"/>
      <c r="X137" s="410"/>
      <c r="Y137" s="408"/>
      <c r="Z137" s="409"/>
      <c r="AA137" s="409"/>
      <c r="AB137" s="409"/>
      <c r="AC137" s="409"/>
      <c r="AD137" s="409"/>
      <c r="AE137" s="409"/>
      <c r="AF137" s="410"/>
      <c r="AG137" s="408"/>
      <c r="AH137" s="409"/>
      <c r="AI137" s="409"/>
      <c r="AJ137" s="409"/>
      <c r="AK137" s="409"/>
      <c r="AL137" s="409"/>
      <c r="AM137" s="409"/>
      <c r="AN137" s="410"/>
      <c r="AO137" s="408"/>
      <c r="AP137" s="409"/>
      <c r="AQ137" s="409"/>
      <c r="AR137" s="409"/>
      <c r="AS137" s="409"/>
      <c r="AT137" s="409"/>
      <c r="AU137" s="409"/>
      <c r="AV137" s="410"/>
      <c r="AW137" s="408"/>
      <c r="AX137" s="409"/>
      <c r="AY137" s="409"/>
      <c r="AZ137" s="409"/>
      <c r="BA137" s="409"/>
      <c r="BB137" s="409"/>
      <c r="BC137" s="409"/>
      <c r="BD137" s="410"/>
      <c r="BE137" s="41"/>
      <c r="BF137" s="41"/>
      <c r="BG137" s="371"/>
      <c r="BH137" s="372"/>
      <c r="BI137" s="372"/>
      <c r="BJ137" s="372"/>
      <c r="BK137" s="372"/>
      <c r="BL137" s="372"/>
      <c r="BM137" s="372"/>
      <c r="BN137" s="372"/>
      <c r="BO137" s="372"/>
      <c r="BP137" s="372"/>
      <c r="BQ137" s="372"/>
      <c r="BR137" s="372"/>
      <c r="BS137" s="372"/>
      <c r="BT137" s="372"/>
      <c r="BU137" s="372"/>
      <c r="BV137" s="373"/>
    </row>
    <row r="138" spans="1:74" ht="11.25" customHeight="1">
      <c r="A138" s="408"/>
      <c r="B138" s="409"/>
      <c r="C138" s="409"/>
      <c r="D138" s="409"/>
      <c r="E138" s="409"/>
      <c r="F138" s="409"/>
      <c r="G138" s="409"/>
      <c r="H138" s="410"/>
      <c r="I138" s="408"/>
      <c r="J138" s="409"/>
      <c r="K138" s="409"/>
      <c r="L138" s="409"/>
      <c r="M138" s="409"/>
      <c r="N138" s="409"/>
      <c r="O138" s="409"/>
      <c r="P138" s="410"/>
      <c r="Q138" s="408"/>
      <c r="R138" s="409"/>
      <c r="S138" s="409"/>
      <c r="T138" s="409"/>
      <c r="U138" s="409"/>
      <c r="V138" s="409"/>
      <c r="W138" s="409"/>
      <c r="X138" s="410"/>
      <c r="Y138" s="408"/>
      <c r="Z138" s="409"/>
      <c r="AA138" s="409"/>
      <c r="AB138" s="409"/>
      <c r="AC138" s="409"/>
      <c r="AD138" s="409"/>
      <c r="AE138" s="409"/>
      <c r="AF138" s="410"/>
      <c r="AG138" s="408"/>
      <c r="AH138" s="409"/>
      <c r="AI138" s="409"/>
      <c r="AJ138" s="409"/>
      <c r="AK138" s="409"/>
      <c r="AL138" s="409"/>
      <c r="AM138" s="409"/>
      <c r="AN138" s="410"/>
      <c r="AO138" s="408"/>
      <c r="AP138" s="409"/>
      <c r="AQ138" s="409"/>
      <c r="AR138" s="409"/>
      <c r="AS138" s="409"/>
      <c r="AT138" s="409"/>
      <c r="AU138" s="409"/>
      <c r="AV138" s="410"/>
      <c r="AW138" s="408"/>
      <c r="AX138" s="409"/>
      <c r="AY138" s="409"/>
      <c r="AZ138" s="409"/>
      <c r="BA138" s="409"/>
      <c r="BB138" s="409"/>
      <c r="BC138" s="409"/>
      <c r="BD138" s="410"/>
      <c r="BE138" s="41"/>
      <c r="BF138" s="41"/>
      <c r="BG138" s="371"/>
      <c r="BH138" s="372"/>
      <c r="BI138" s="372"/>
      <c r="BJ138" s="372"/>
      <c r="BK138" s="372"/>
      <c r="BL138" s="372"/>
      <c r="BM138" s="372"/>
      <c r="BN138" s="372"/>
      <c r="BO138" s="372"/>
      <c r="BP138" s="372"/>
      <c r="BQ138" s="372"/>
      <c r="BR138" s="372"/>
      <c r="BS138" s="372"/>
      <c r="BT138" s="372"/>
      <c r="BU138" s="372"/>
      <c r="BV138" s="373"/>
    </row>
    <row r="139" spans="1:74" ht="12" thickBot="1">
      <c r="A139" s="411"/>
      <c r="B139" s="412"/>
      <c r="C139" s="412"/>
      <c r="D139" s="412"/>
      <c r="E139" s="412"/>
      <c r="F139" s="412"/>
      <c r="G139" s="412"/>
      <c r="H139" s="413"/>
      <c r="I139" s="411"/>
      <c r="J139" s="412"/>
      <c r="K139" s="412"/>
      <c r="L139" s="412"/>
      <c r="M139" s="412"/>
      <c r="N139" s="412"/>
      <c r="O139" s="412"/>
      <c r="P139" s="413"/>
      <c r="Q139" s="411"/>
      <c r="R139" s="412"/>
      <c r="S139" s="412"/>
      <c r="T139" s="412"/>
      <c r="U139" s="412"/>
      <c r="V139" s="412"/>
      <c r="W139" s="412"/>
      <c r="X139" s="413"/>
      <c r="Y139" s="411"/>
      <c r="Z139" s="412"/>
      <c r="AA139" s="412"/>
      <c r="AB139" s="412"/>
      <c r="AC139" s="412"/>
      <c r="AD139" s="412"/>
      <c r="AE139" s="412"/>
      <c r="AF139" s="413"/>
      <c r="AG139" s="411"/>
      <c r="AH139" s="412"/>
      <c r="AI139" s="412"/>
      <c r="AJ139" s="412"/>
      <c r="AK139" s="412"/>
      <c r="AL139" s="412"/>
      <c r="AM139" s="412"/>
      <c r="AN139" s="413"/>
      <c r="AO139" s="411"/>
      <c r="AP139" s="412"/>
      <c r="AQ139" s="412"/>
      <c r="AR139" s="412"/>
      <c r="AS139" s="412"/>
      <c r="AT139" s="412"/>
      <c r="AU139" s="412"/>
      <c r="AV139" s="413"/>
      <c r="AW139" s="411"/>
      <c r="AX139" s="412"/>
      <c r="AY139" s="412"/>
      <c r="AZ139" s="412"/>
      <c r="BA139" s="412"/>
      <c r="BB139" s="412"/>
      <c r="BC139" s="412"/>
      <c r="BD139" s="413"/>
      <c r="BE139" s="41"/>
      <c r="BF139" s="41"/>
      <c r="BG139" s="371"/>
      <c r="BH139" s="372"/>
      <c r="BI139" s="372"/>
      <c r="BJ139" s="372"/>
      <c r="BK139" s="372"/>
      <c r="BL139" s="372"/>
      <c r="BM139" s="372"/>
      <c r="BN139" s="372"/>
      <c r="BO139" s="372"/>
      <c r="BP139" s="372"/>
      <c r="BQ139" s="372"/>
      <c r="BR139" s="372"/>
      <c r="BS139" s="372"/>
      <c r="BT139" s="372"/>
      <c r="BU139" s="372"/>
      <c r="BV139" s="373"/>
    </row>
    <row r="140" spans="1:74" ht="11.25" customHeight="1">
      <c r="A140" s="422" t="s">
        <v>263</v>
      </c>
      <c r="B140" s="423"/>
      <c r="C140" s="423"/>
      <c r="D140" s="423"/>
      <c r="E140" s="423"/>
      <c r="F140" s="423"/>
      <c r="G140" s="424"/>
      <c r="H140" s="422" t="s">
        <v>264</v>
      </c>
      <c r="I140" s="423"/>
      <c r="J140" s="423"/>
      <c r="K140" s="423"/>
      <c r="L140" s="423"/>
      <c r="M140" s="423"/>
      <c r="N140" s="424"/>
      <c r="O140" s="422" t="s">
        <v>265</v>
      </c>
      <c r="P140" s="423"/>
      <c r="Q140" s="423"/>
      <c r="R140" s="423"/>
      <c r="S140" s="423"/>
      <c r="T140" s="423"/>
      <c r="U140" s="424"/>
      <c r="V140" s="422" t="s">
        <v>266</v>
      </c>
      <c r="W140" s="423"/>
      <c r="X140" s="423"/>
      <c r="Y140" s="423"/>
      <c r="Z140" s="423"/>
      <c r="AA140" s="423"/>
      <c r="AB140" s="424"/>
      <c r="AC140" s="422" t="s">
        <v>267</v>
      </c>
      <c r="AD140" s="423"/>
      <c r="AE140" s="423"/>
      <c r="AF140" s="423"/>
      <c r="AG140" s="423"/>
      <c r="AH140" s="423"/>
      <c r="AI140" s="424"/>
      <c r="AJ140" s="422" t="s">
        <v>268</v>
      </c>
      <c r="AK140" s="423"/>
      <c r="AL140" s="423"/>
      <c r="AM140" s="423"/>
      <c r="AN140" s="423"/>
      <c r="AO140" s="423"/>
      <c r="AP140" s="424"/>
      <c r="AQ140" s="422" t="s">
        <v>269</v>
      </c>
      <c r="AR140" s="423"/>
      <c r="AS140" s="423"/>
      <c r="AT140" s="423"/>
      <c r="AU140" s="423"/>
      <c r="AV140" s="423"/>
      <c r="AW140" s="424"/>
      <c r="AX140" s="41"/>
      <c r="AY140" s="41"/>
      <c r="AZ140" s="41"/>
      <c r="BA140" s="41"/>
      <c r="BB140" s="41"/>
      <c r="BC140" s="41"/>
      <c r="BD140" s="41"/>
      <c r="BE140" s="41"/>
      <c r="BF140" s="41"/>
      <c r="BG140" s="371"/>
      <c r="BH140" s="372"/>
      <c r="BI140" s="372"/>
      <c r="BJ140" s="372"/>
      <c r="BK140" s="372"/>
      <c r="BL140" s="372"/>
      <c r="BM140" s="372"/>
      <c r="BN140" s="372"/>
      <c r="BO140" s="372"/>
      <c r="BP140" s="372"/>
      <c r="BQ140" s="372"/>
      <c r="BR140" s="372"/>
      <c r="BS140" s="372"/>
      <c r="BT140" s="372"/>
      <c r="BU140" s="372"/>
      <c r="BV140" s="373"/>
    </row>
    <row r="141" spans="1:74">
      <c r="A141" s="425"/>
      <c r="B141" s="426"/>
      <c r="C141" s="426"/>
      <c r="D141" s="426"/>
      <c r="E141" s="426"/>
      <c r="F141" s="426"/>
      <c r="G141" s="427"/>
      <c r="H141" s="425"/>
      <c r="I141" s="426"/>
      <c r="J141" s="426"/>
      <c r="K141" s="426"/>
      <c r="L141" s="426"/>
      <c r="M141" s="426"/>
      <c r="N141" s="427"/>
      <c r="O141" s="425"/>
      <c r="P141" s="426"/>
      <c r="Q141" s="426"/>
      <c r="R141" s="426"/>
      <c r="S141" s="426"/>
      <c r="T141" s="426"/>
      <c r="U141" s="427"/>
      <c r="V141" s="425"/>
      <c r="W141" s="426"/>
      <c r="X141" s="426"/>
      <c r="Y141" s="426"/>
      <c r="Z141" s="426"/>
      <c r="AA141" s="426"/>
      <c r="AB141" s="427"/>
      <c r="AC141" s="425"/>
      <c r="AD141" s="426"/>
      <c r="AE141" s="426"/>
      <c r="AF141" s="426"/>
      <c r="AG141" s="426"/>
      <c r="AH141" s="426"/>
      <c r="AI141" s="427"/>
      <c r="AJ141" s="425"/>
      <c r="AK141" s="426"/>
      <c r="AL141" s="426"/>
      <c r="AM141" s="426"/>
      <c r="AN141" s="426"/>
      <c r="AO141" s="426"/>
      <c r="AP141" s="427"/>
      <c r="AQ141" s="425"/>
      <c r="AR141" s="426"/>
      <c r="AS141" s="426"/>
      <c r="AT141" s="426"/>
      <c r="AU141" s="426"/>
      <c r="AV141" s="426"/>
      <c r="AW141" s="427"/>
      <c r="AX141" s="41"/>
      <c r="AY141" s="41"/>
      <c r="AZ141" s="41"/>
      <c r="BA141" s="41"/>
      <c r="BB141" s="41"/>
      <c r="BC141" s="41"/>
      <c r="BD141" s="41"/>
      <c r="BE141" s="41"/>
      <c r="BF141" s="41"/>
      <c r="BG141" s="371"/>
      <c r="BH141" s="372"/>
      <c r="BI141" s="372"/>
      <c r="BJ141" s="372"/>
      <c r="BK141" s="372"/>
      <c r="BL141" s="372"/>
      <c r="BM141" s="372"/>
      <c r="BN141" s="372"/>
      <c r="BO141" s="372"/>
      <c r="BP141" s="372"/>
      <c r="BQ141" s="372"/>
      <c r="BR141" s="372"/>
      <c r="BS141" s="372"/>
      <c r="BT141" s="372"/>
      <c r="BU141" s="372"/>
      <c r="BV141" s="373"/>
    </row>
    <row r="142" spans="1:74">
      <c r="A142" s="425"/>
      <c r="B142" s="426"/>
      <c r="C142" s="426"/>
      <c r="D142" s="426"/>
      <c r="E142" s="426"/>
      <c r="F142" s="426"/>
      <c r="G142" s="427"/>
      <c r="H142" s="425"/>
      <c r="I142" s="426"/>
      <c r="J142" s="426"/>
      <c r="K142" s="426"/>
      <c r="L142" s="426"/>
      <c r="M142" s="426"/>
      <c r="N142" s="427"/>
      <c r="O142" s="425"/>
      <c r="P142" s="426"/>
      <c r="Q142" s="426"/>
      <c r="R142" s="426"/>
      <c r="S142" s="426"/>
      <c r="T142" s="426"/>
      <c r="U142" s="427"/>
      <c r="V142" s="425"/>
      <c r="W142" s="426"/>
      <c r="X142" s="426"/>
      <c r="Y142" s="426"/>
      <c r="Z142" s="426"/>
      <c r="AA142" s="426"/>
      <c r="AB142" s="427"/>
      <c r="AC142" s="425"/>
      <c r="AD142" s="426"/>
      <c r="AE142" s="426"/>
      <c r="AF142" s="426"/>
      <c r="AG142" s="426"/>
      <c r="AH142" s="426"/>
      <c r="AI142" s="427"/>
      <c r="AJ142" s="425"/>
      <c r="AK142" s="426"/>
      <c r="AL142" s="426"/>
      <c r="AM142" s="426"/>
      <c r="AN142" s="426"/>
      <c r="AO142" s="426"/>
      <c r="AP142" s="427"/>
      <c r="AQ142" s="425"/>
      <c r="AR142" s="426"/>
      <c r="AS142" s="426"/>
      <c r="AT142" s="426"/>
      <c r="AU142" s="426"/>
      <c r="AV142" s="426"/>
      <c r="AW142" s="427"/>
      <c r="AX142" s="41"/>
      <c r="AY142" s="41"/>
      <c r="AZ142" s="41"/>
      <c r="BA142" s="41"/>
      <c r="BB142" s="41"/>
      <c r="BC142" s="41"/>
      <c r="BD142" s="41"/>
      <c r="BE142" s="41"/>
      <c r="BF142" s="41"/>
      <c r="BG142" s="371"/>
      <c r="BH142" s="372"/>
      <c r="BI142" s="372"/>
      <c r="BJ142" s="372"/>
      <c r="BK142" s="372"/>
      <c r="BL142" s="372"/>
      <c r="BM142" s="372"/>
      <c r="BN142" s="372"/>
      <c r="BO142" s="372"/>
      <c r="BP142" s="372"/>
      <c r="BQ142" s="372"/>
      <c r="BR142" s="372"/>
      <c r="BS142" s="372"/>
      <c r="BT142" s="372"/>
      <c r="BU142" s="372"/>
      <c r="BV142" s="373"/>
    </row>
    <row r="143" spans="1:74">
      <c r="A143" s="425"/>
      <c r="B143" s="426"/>
      <c r="C143" s="426"/>
      <c r="D143" s="426"/>
      <c r="E143" s="426"/>
      <c r="F143" s="426"/>
      <c r="G143" s="427"/>
      <c r="H143" s="425"/>
      <c r="I143" s="426"/>
      <c r="J143" s="426"/>
      <c r="K143" s="426"/>
      <c r="L143" s="426"/>
      <c r="M143" s="426"/>
      <c r="N143" s="427"/>
      <c r="O143" s="425"/>
      <c r="P143" s="426"/>
      <c r="Q143" s="426"/>
      <c r="R143" s="426"/>
      <c r="S143" s="426"/>
      <c r="T143" s="426"/>
      <c r="U143" s="427"/>
      <c r="V143" s="425"/>
      <c r="W143" s="426"/>
      <c r="X143" s="426"/>
      <c r="Y143" s="426"/>
      <c r="Z143" s="426"/>
      <c r="AA143" s="426"/>
      <c r="AB143" s="427"/>
      <c r="AC143" s="425"/>
      <c r="AD143" s="426"/>
      <c r="AE143" s="426"/>
      <c r="AF143" s="426"/>
      <c r="AG143" s="426"/>
      <c r="AH143" s="426"/>
      <c r="AI143" s="427"/>
      <c r="AJ143" s="425"/>
      <c r="AK143" s="426"/>
      <c r="AL143" s="426"/>
      <c r="AM143" s="426"/>
      <c r="AN143" s="426"/>
      <c r="AO143" s="426"/>
      <c r="AP143" s="427"/>
      <c r="AQ143" s="425"/>
      <c r="AR143" s="426"/>
      <c r="AS143" s="426"/>
      <c r="AT143" s="426"/>
      <c r="AU143" s="426"/>
      <c r="AV143" s="426"/>
      <c r="AW143" s="427"/>
      <c r="AX143" s="41"/>
      <c r="AY143" s="41"/>
      <c r="AZ143" s="41"/>
      <c r="BA143" s="41"/>
      <c r="BB143" s="41"/>
      <c r="BC143" s="41"/>
      <c r="BD143" s="41"/>
      <c r="BE143" s="41"/>
      <c r="BF143" s="41"/>
      <c r="BG143" s="371"/>
      <c r="BH143" s="372"/>
      <c r="BI143" s="372"/>
      <c r="BJ143" s="372"/>
      <c r="BK143" s="372"/>
      <c r="BL143" s="372"/>
      <c r="BM143" s="372"/>
      <c r="BN143" s="372"/>
      <c r="BO143" s="372"/>
      <c r="BP143" s="372"/>
      <c r="BQ143" s="372"/>
      <c r="BR143" s="372"/>
      <c r="BS143" s="372"/>
      <c r="BT143" s="372"/>
      <c r="BU143" s="372"/>
      <c r="BV143" s="373"/>
    </row>
    <row r="144" spans="1:74" ht="11.25" customHeight="1">
      <c r="A144" s="425"/>
      <c r="B144" s="426"/>
      <c r="C144" s="426"/>
      <c r="D144" s="426"/>
      <c r="E144" s="426"/>
      <c r="F144" s="426"/>
      <c r="G144" s="427"/>
      <c r="H144" s="425"/>
      <c r="I144" s="426"/>
      <c r="J144" s="426"/>
      <c r="K144" s="426"/>
      <c r="L144" s="426"/>
      <c r="M144" s="426"/>
      <c r="N144" s="427"/>
      <c r="O144" s="425"/>
      <c r="P144" s="426"/>
      <c r="Q144" s="426"/>
      <c r="R144" s="426"/>
      <c r="S144" s="426"/>
      <c r="T144" s="426"/>
      <c r="U144" s="427"/>
      <c r="V144" s="425"/>
      <c r="W144" s="426"/>
      <c r="X144" s="426"/>
      <c r="Y144" s="426"/>
      <c r="Z144" s="426"/>
      <c r="AA144" s="426"/>
      <c r="AB144" s="427"/>
      <c r="AC144" s="425"/>
      <c r="AD144" s="426"/>
      <c r="AE144" s="426"/>
      <c r="AF144" s="426"/>
      <c r="AG144" s="426"/>
      <c r="AH144" s="426"/>
      <c r="AI144" s="427"/>
      <c r="AJ144" s="425"/>
      <c r="AK144" s="426"/>
      <c r="AL144" s="426"/>
      <c r="AM144" s="426"/>
      <c r="AN144" s="426"/>
      <c r="AO144" s="426"/>
      <c r="AP144" s="427"/>
      <c r="AQ144" s="425"/>
      <c r="AR144" s="426"/>
      <c r="AS144" s="426"/>
      <c r="AT144" s="426"/>
      <c r="AU144" s="426"/>
      <c r="AV144" s="426"/>
      <c r="AW144" s="427"/>
      <c r="AX144" s="41"/>
      <c r="AY144" s="41"/>
      <c r="AZ144" s="41"/>
      <c r="BA144" s="41"/>
      <c r="BB144" s="41"/>
      <c r="BC144" s="41"/>
      <c r="BD144" s="41"/>
      <c r="BE144" s="41"/>
      <c r="BF144" s="41"/>
      <c r="BG144" s="371"/>
      <c r="BH144" s="372"/>
      <c r="BI144" s="372"/>
      <c r="BJ144" s="372"/>
      <c r="BK144" s="372"/>
      <c r="BL144" s="372"/>
      <c r="BM144" s="372"/>
      <c r="BN144" s="372"/>
      <c r="BO144" s="372"/>
      <c r="BP144" s="372"/>
      <c r="BQ144" s="372"/>
      <c r="BR144" s="372"/>
      <c r="BS144" s="372"/>
      <c r="BT144" s="372"/>
      <c r="BU144" s="372"/>
      <c r="BV144" s="373"/>
    </row>
    <row r="145" spans="1:74" ht="12" thickBot="1">
      <c r="A145" s="425"/>
      <c r="B145" s="426"/>
      <c r="C145" s="426"/>
      <c r="D145" s="426"/>
      <c r="E145" s="426"/>
      <c r="F145" s="426"/>
      <c r="G145" s="427"/>
      <c r="H145" s="425"/>
      <c r="I145" s="426"/>
      <c r="J145" s="426"/>
      <c r="K145" s="426"/>
      <c r="L145" s="426"/>
      <c r="M145" s="426"/>
      <c r="N145" s="427"/>
      <c r="O145" s="425"/>
      <c r="P145" s="426"/>
      <c r="Q145" s="426"/>
      <c r="R145" s="426"/>
      <c r="S145" s="426"/>
      <c r="T145" s="426"/>
      <c r="U145" s="427"/>
      <c r="V145" s="425"/>
      <c r="W145" s="426"/>
      <c r="X145" s="426"/>
      <c r="Y145" s="426"/>
      <c r="Z145" s="426"/>
      <c r="AA145" s="426"/>
      <c r="AB145" s="427"/>
      <c r="AC145" s="425"/>
      <c r="AD145" s="426"/>
      <c r="AE145" s="426"/>
      <c r="AF145" s="426"/>
      <c r="AG145" s="426"/>
      <c r="AH145" s="426"/>
      <c r="AI145" s="427"/>
      <c r="AJ145" s="425"/>
      <c r="AK145" s="426"/>
      <c r="AL145" s="426"/>
      <c r="AM145" s="426"/>
      <c r="AN145" s="426"/>
      <c r="AO145" s="426"/>
      <c r="AP145" s="427"/>
      <c r="AQ145" s="425"/>
      <c r="AR145" s="426"/>
      <c r="AS145" s="426"/>
      <c r="AT145" s="426"/>
      <c r="AU145" s="426"/>
      <c r="AV145" s="426"/>
      <c r="AW145" s="427"/>
      <c r="AX145" s="41"/>
      <c r="AY145" s="41"/>
      <c r="AZ145" s="41"/>
      <c r="BA145" s="41"/>
      <c r="BB145" s="41"/>
      <c r="BC145" s="41"/>
      <c r="BD145" s="41"/>
      <c r="BE145" s="41"/>
      <c r="BF145" s="41"/>
      <c r="BG145" s="374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6"/>
    </row>
    <row r="146" spans="1:74">
      <c r="A146" s="425"/>
      <c r="B146" s="426"/>
      <c r="C146" s="426"/>
      <c r="D146" s="426"/>
      <c r="E146" s="426"/>
      <c r="F146" s="426"/>
      <c r="G146" s="427"/>
      <c r="H146" s="425"/>
      <c r="I146" s="426"/>
      <c r="J146" s="426"/>
      <c r="K146" s="426"/>
      <c r="L146" s="426"/>
      <c r="M146" s="426"/>
      <c r="N146" s="427"/>
      <c r="O146" s="425"/>
      <c r="P146" s="426"/>
      <c r="Q146" s="426"/>
      <c r="R146" s="426"/>
      <c r="S146" s="426"/>
      <c r="T146" s="426"/>
      <c r="U146" s="427"/>
      <c r="V146" s="425"/>
      <c r="W146" s="426"/>
      <c r="X146" s="426"/>
      <c r="Y146" s="426"/>
      <c r="Z146" s="426"/>
      <c r="AA146" s="426"/>
      <c r="AB146" s="427"/>
      <c r="AC146" s="425"/>
      <c r="AD146" s="426"/>
      <c r="AE146" s="426"/>
      <c r="AF146" s="426"/>
      <c r="AG146" s="426"/>
      <c r="AH146" s="426"/>
      <c r="AI146" s="427"/>
      <c r="AJ146" s="425"/>
      <c r="AK146" s="426"/>
      <c r="AL146" s="426"/>
      <c r="AM146" s="426"/>
      <c r="AN146" s="426"/>
      <c r="AO146" s="426"/>
      <c r="AP146" s="427"/>
      <c r="AQ146" s="425"/>
      <c r="AR146" s="426"/>
      <c r="AS146" s="426"/>
      <c r="AT146" s="426"/>
      <c r="AU146" s="426"/>
      <c r="AV146" s="426"/>
      <c r="AW146" s="427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</row>
    <row r="147" spans="1:74" ht="12" customHeight="1" thickBot="1">
      <c r="A147" s="428"/>
      <c r="B147" s="429"/>
      <c r="C147" s="429"/>
      <c r="D147" s="429"/>
      <c r="E147" s="429"/>
      <c r="F147" s="429"/>
      <c r="G147" s="430"/>
      <c r="H147" s="428"/>
      <c r="I147" s="429"/>
      <c r="J147" s="429"/>
      <c r="K147" s="429"/>
      <c r="L147" s="429"/>
      <c r="M147" s="429"/>
      <c r="N147" s="430"/>
      <c r="O147" s="428"/>
      <c r="P147" s="429"/>
      <c r="Q147" s="429"/>
      <c r="R147" s="429"/>
      <c r="S147" s="429"/>
      <c r="T147" s="429"/>
      <c r="U147" s="430"/>
      <c r="V147" s="428"/>
      <c r="W147" s="429"/>
      <c r="X147" s="429"/>
      <c r="Y147" s="429"/>
      <c r="Z147" s="429"/>
      <c r="AA147" s="429"/>
      <c r="AB147" s="430"/>
      <c r="AC147" s="428"/>
      <c r="AD147" s="429"/>
      <c r="AE147" s="429"/>
      <c r="AF147" s="429"/>
      <c r="AG147" s="429"/>
      <c r="AH147" s="429"/>
      <c r="AI147" s="430"/>
      <c r="AJ147" s="428"/>
      <c r="AK147" s="429"/>
      <c r="AL147" s="429"/>
      <c r="AM147" s="429"/>
      <c r="AN147" s="429"/>
      <c r="AO147" s="429"/>
      <c r="AP147" s="430"/>
      <c r="AQ147" s="428"/>
      <c r="AR147" s="429"/>
      <c r="AS147" s="429"/>
      <c r="AT147" s="429"/>
      <c r="AU147" s="429"/>
      <c r="AV147" s="429"/>
      <c r="AW147" s="430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</row>
    <row r="148" spans="1:74">
      <c r="A148" s="440" t="s">
        <v>270</v>
      </c>
      <c r="B148" s="441"/>
      <c r="C148" s="441"/>
      <c r="D148" s="441"/>
      <c r="E148" s="441"/>
      <c r="F148" s="441"/>
      <c r="G148" s="441"/>
      <c r="H148" s="442"/>
      <c r="I148" s="440" t="s">
        <v>271</v>
      </c>
      <c r="J148" s="441"/>
      <c r="K148" s="441"/>
      <c r="L148" s="441"/>
      <c r="M148" s="441"/>
      <c r="N148" s="441"/>
      <c r="O148" s="441"/>
      <c r="P148" s="442"/>
      <c r="Q148" s="440" t="s">
        <v>272</v>
      </c>
      <c r="R148" s="441"/>
      <c r="S148" s="441"/>
      <c r="T148" s="441"/>
      <c r="U148" s="441"/>
      <c r="V148" s="441"/>
      <c r="W148" s="441"/>
      <c r="X148" s="442"/>
      <c r="Y148" s="440" t="s">
        <v>273</v>
      </c>
      <c r="Z148" s="441"/>
      <c r="AA148" s="441"/>
      <c r="AB148" s="441"/>
      <c r="AC148" s="441"/>
      <c r="AD148" s="441"/>
      <c r="AE148" s="441"/>
      <c r="AF148" s="442"/>
      <c r="AG148" s="440" t="s">
        <v>274</v>
      </c>
      <c r="AH148" s="441"/>
      <c r="AI148" s="441"/>
      <c r="AJ148" s="441"/>
      <c r="AK148" s="441"/>
      <c r="AL148" s="441"/>
      <c r="AM148" s="441"/>
      <c r="AN148" s="442"/>
      <c r="AO148" s="440" t="s">
        <v>275</v>
      </c>
      <c r="AP148" s="441"/>
      <c r="AQ148" s="441"/>
      <c r="AR148" s="441"/>
      <c r="AS148" s="441"/>
      <c r="AT148" s="441"/>
      <c r="AU148" s="441"/>
      <c r="AV148" s="442"/>
      <c r="AW148" s="440" t="s">
        <v>276</v>
      </c>
      <c r="AX148" s="441"/>
      <c r="AY148" s="441"/>
      <c r="AZ148" s="441"/>
      <c r="BA148" s="441"/>
      <c r="BB148" s="441"/>
      <c r="BC148" s="441"/>
      <c r="BD148" s="442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</row>
    <row r="149" spans="1:74">
      <c r="A149" s="443"/>
      <c r="B149" s="444"/>
      <c r="C149" s="444"/>
      <c r="D149" s="444"/>
      <c r="E149" s="444"/>
      <c r="F149" s="444"/>
      <c r="G149" s="444"/>
      <c r="H149" s="445"/>
      <c r="I149" s="443"/>
      <c r="J149" s="444"/>
      <c r="K149" s="444"/>
      <c r="L149" s="444"/>
      <c r="M149" s="444"/>
      <c r="N149" s="444"/>
      <c r="O149" s="444"/>
      <c r="P149" s="445"/>
      <c r="Q149" s="443"/>
      <c r="R149" s="444"/>
      <c r="S149" s="444"/>
      <c r="T149" s="444"/>
      <c r="U149" s="444"/>
      <c r="V149" s="444"/>
      <c r="W149" s="444"/>
      <c r="X149" s="445"/>
      <c r="Y149" s="443"/>
      <c r="Z149" s="444"/>
      <c r="AA149" s="444"/>
      <c r="AB149" s="444"/>
      <c r="AC149" s="444"/>
      <c r="AD149" s="444"/>
      <c r="AE149" s="444"/>
      <c r="AF149" s="445"/>
      <c r="AG149" s="443"/>
      <c r="AH149" s="444"/>
      <c r="AI149" s="444"/>
      <c r="AJ149" s="444"/>
      <c r="AK149" s="444"/>
      <c r="AL149" s="444"/>
      <c r="AM149" s="444"/>
      <c r="AN149" s="445"/>
      <c r="AO149" s="443"/>
      <c r="AP149" s="444"/>
      <c r="AQ149" s="444"/>
      <c r="AR149" s="444"/>
      <c r="AS149" s="444"/>
      <c r="AT149" s="444"/>
      <c r="AU149" s="444"/>
      <c r="AV149" s="445"/>
      <c r="AW149" s="443"/>
      <c r="AX149" s="444"/>
      <c r="AY149" s="444"/>
      <c r="AZ149" s="444"/>
      <c r="BA149" s="444"/>
      <c r="BB149" s="444"/>
      <c r="BC149" s="444"/>
      <c r="BD149" s="445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</row>
    <row r="150" spans="1:74" ht="11.25" customHeight="1">
      <c r="A150" s="443"/>
      <c r="B150" s="444"/>
      <c r="C150" s="444"/>
      <c r="D150" s="444"/>
      <c r="E150" s="444"/>
      <c r="F150" s="444"/>
      <c r="G150" s="444"/>
      <c r="H150" s="445"/>
      <c r="I150" s="443"/>
      <c r="J150" s="444"/>
      <c r="K150" s="444"/>
      <c r="L150" s="444"/>
      <c r="M150" s="444"/>
      <c r="N150" s="444"/>
      <c r="O150" s="444"/>
      <c r="P150" s="445"/>
      <c r="Q150" s="443"/>
      <c r="R150" s="444"/>
      <c r="S150" s="444"/>
      <c r="T150" s="444"/>
      <c r="U150" s="444"/>
      <c r="V150" s="444"/>
      <c r="W150" s="444"/>
      <c r="X150" s="445"/>
      <c r="Y150" s="443"/>
      <c r="Z150" s="444"/>
      <c r="AA150" s="444"/>
      <c r="AB150" s="444"/>
      <c r="AC150" s="444"/>
      <c r="AD150" s="444"/>
      <c r="AE150" s="444"/>
      <c r="AF150" s="445"/>
      <c r="AG150" s="443"/>
      <c r="AH150" s="444"/>
      <c r="AI150" s="444"/>
      <c r="AJ150" s="444"/>
      <c r="AK150" s="444"/>
      <c r="AL150" s="444"/>
      <c r="AM150" s="444"/>
      <c r="AN150" s="445"/>
      <c r="AO150" s="443"/>
      <c r="AP150" s="444"/>
      <c r="AQ150" s="444"/>
      <c r="AR150" s="444"/>
      <c r="AS150" s="444"/>
      <c r="AT150" s="444"/>
      <c r="AU150" s="444"/>
      <c r="AV150" s="445"/>
      <c r="AW150" s="443"/>
      <c r="AX150" s="444"/>
      <c r="AY150" s="444"/>
      <c r="AZ150" s="444"/>
      <c r="BA150" s="444"/>
      <c r="BB150" s="444"/>
      <c r="BC150" s="444"/>
      <c r="BD150" s="445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</row>
    <row r="151" spans="1:74">
      <c r="A151" s="443"/>
      <c r="B151" s="444"/>
      <c r="C151" s="444"/>
      <c r="D151" s="444"/>
      <c r="E151" s="444"/>
      <c r="F151" s="444"/>
      <c r="G151" s="444"/>
      <c r="H151" s="445"/>
      <c r="I151" s="443"/>
      <c r="J151" s="444"/>
      <c r="K151" s="444"/>
      <c r="L151" s="444"/>
      <c r="M151" s="444"/>
      <c r="N151" s="444"/>
      <c r="O151" s="444"/>
      <c r="P151" s="445"/>
      <c r="Q151" s="443"/>
      <c r="R151" s="444"/>
      <c r="S151" s="444"/>
      <c r="T151" s="444"/>
      <c r="U151" s="444"/>
      <c r="V151" s="444"/>
      <c r="W151" s="444"/>
      <c r="X151" s="445"/>
      <c r="Y151" s="443"/>
      <c r="Z151" s="444"/>
      <c r="AA151" s="444"/>
      <c r="AB151" s="444"/>
      <c r="AC151" s="444"/>
      <c r="AD151" s="444"/>
      <c r="AE151" s="444"/>
      <c r="AF151" s="445"/>
      <c r="AG151" s="443"/>
      <c r="AH151" s="444"/>
      <c r="AI151" s="444"/>
      <c r="AJ151" s="444"/>
      <c r="AK151" s="444"/>
      <c r="AL151" s="444"/>
      <c r="AM151" s="444"/>
      <c r="AN151" s="445"/>
      <c r="AO151" s="443"/>
      <c r="AP151" s="444"/>
      <c r="AQ151" s="444"/>
      <c r="AR151" s="444"/>
      <c r="AS151" s="444"/>
      <c r="AT151" s="444"/>
      <c r="AU151" s="444"/>
      <c r="AV151" s="445"/>
      <c r="AW151" s="443"/>
      <c r="AX151" s="444"/>
      <c r="AY151" s="444"/>
      <c r="AZ151" s="444"/>
      <c r="BA151" s="444"/>
      <c r="BB151" s="444"/>
      <c r="BC151" s="444"/>
      <c r="BD151" s="445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</row>
    <row r="152" spans="1:74">
      <c r="A152" s="443"/>
      <c r="B152" s="444"/>
      <c r="C152" s="444"/>
      <c r="D152" s="444"/>
      <c r="E152" s="444"/>
      <c r="F152" s="444"/>
      <c r="G152" s="444"/>
      <c r="H152" s="445"/>
      <c r="I152" s="443"/>
      <c r="J152" s="444"/>
      <c r="K152" s="444"/>
      <c r="L152" s="444"/>
      <c r="M152" s="444"/>
      <c r="N152" s="444"/>
      <c r="O152" s="444"/>
      <c r="P152" s="445"/>
      <c r="Q152" s="443"/>
      <c r="R152" s="444"/>
      <c r="S152" s="444"/>
      <c r="T152" s="444"/>
      <c r="U152" s="444"/>
      <c r="V152" s="444"/>
      <c r="W152" s="444"/>
      <c r="X152" s="445"/>
      <c r="Y152" s="443"/>
      <c r="Z152" s="444"/>
      <c r="AA152" s="444"/>
      <c r="AB152" s="444"/>
      <c r="AC152" s="444"/>
      <c r="AD152" s="444"/>
      <c r="AE152" s="444"/>
      <c r="AF152" s="445"/>
      <c r="AG152" s="443"/>
      <c r="AH152" s="444"/>
      <c r="AI152" s="444"/>
      <c r="AJ152" s="444"/>
      <c r="AK152" s="444"/>
      <c r="AL152" s="444"/>
      <c r="AM152" s="444"/>
      <c r="AN152" s="445"/>
      <c r="AO152" s="443"/>
      <c r="AP152" s="444"/>
      <c r="AQ152" s="444"/>
      <c r="AR152" s="444"/>
      <c r="AS152" s="444"/>
      <c r="AT152" s="444"/>
      <c r="AU152" s="444"/>
      <c r="AV152" s="445"/>
      <c r="AW152" s="443"/>
      <c r="AX152" s="444"/>
      <c r="AY152" s="444"/>
      <c r="AZ152" s="444"/>
      <c r="BA152" s="444"/>
      <c r="BB152" s="444"/>
      <c r="BC152" s="444"/>
      <c r="BD152" s="445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</row>
    <row r="153" spans="1:74">
      <c r="A153" s="443"/>
      <c r="B153" s="444"/>
      <c r="C153" s="444"/>
      <c r="D153" s="444"/>
      <c r="E153" s="444"/>
      <c r="F153" s="444"/>
      <c r="G153" s="444"/>
      <c r="H153" s="445"/>
      <c r="I153" s="443"/>
      <c r="J153" s="444"/>
      <c r="K153" s="444"/>
      <c r="L153" s="444"/>
      <c r="M153" s="444"/>
      <c r="N153" s="444"/>
      <c r="O153" s="444"/>
      <c r="P153" s="445"/>
      <c r="Q153" s="443"/>
      <c r="R153" s="444"/>
      <c r="S153" s="444"/>
      <c r="T153" s="444"/>
      <c r="U153" s="444"/>
      <c r="V153" s="444"/>
      <c r="W153" s="444"/>
      <c r="X153" s="445"/>
      <c r="Y153" s="443"/>
      <c r="Z153" s="444"/>
      <c r="AA153" s="444"/>
      <c r="AB153" s="444"/>
      <c r="AC153" s="444"/>
      <c r="AD153" s="444"/>
      <c r="AE153" s="444"/>
      <c r="AF153" s="445"/>
      <c r="AG153" s="443"/>
      <c r="AH153" s="444"/>
      <c r="AI153" s="444"/>
      <c r="AJ153" s="444"/>
      <c r="AK153" s="444"/>
      <c r="AL153" s="444"/>
      <c r="AM153" s="444"/>
      <c r="AN153" s="445"/>
      <c r="AO153" s="443"/>
      <c r="AP153" s="444"/>
      <c r="AQ153" s="444"/>
      <c r="AR153" s="444"/>
      <c r="AS153" s="444"/>
      <c r="AT153" s="444"/>
      <c r="AU153" s="444"/>
      <c r="AV153" s="445"/>
      <c r="AW153" s="443"/>
      <c r="AX153" s="444"/>
      <c r="AY153" s="444"/>
      <c r="AZ153" s="444"/>
      <c r="BA153" s="444"/>
      <c r="BB153" s="444"/>
      <c r="BC153" s="444"/>
      <c r="BD153" s="445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</row>
    <row r="154" spans="1:74" ht="12" thickBot="1">
      <c r="A154" s="446"/>
      <c r="B154" s="447"/>
      <c r="C154" s="447"/>
      <c r="D154" s="447"/>
      <c r="E154" s="447"/>
      <c r="F154" s="447"/>
      <c r="G154" s="447"/>
      <c r="H154" s="448"/>
      <c r="I154" s="446"/>
      <c r="J154" s="447"/>
      <c r="K154" s="447"/>
      <c r="L154" s="447"/>
      <c r="M154" s="447"/>
      <c r="N154" s="447"/>
      <c r="O154" s="447"/>
      <c r="P154" s="448"/>
      <c r="Q154" s="446"/>
      <c r="R154" s="447"/>
      <c r="S154" s="447"/>
      <c r="T154" s="447"/>
      <c r="U154" s="447"/>
      <c r="V154" s="447"/>
      <c r="W154" s="447"/>
      <c r="X154" s="448"/>
      <c r="Y154" s="446"/>
      <c r="Z154" s="447"/>
      <c r="AA154" s="447"/>
      <c r="AB154" s="447"/>
      <c r="AC154" s="447"/>
      <c r="AD154" s="447"/>
      <c r="AE154" s="447"/>
      <c r="AF154" s="448"/>
      <c r="AG154" s="446"/>
      <c r="AH154" s="447"/>
      <c r="AI154" s="447"/>
      <c r="AJ154" s="447"/>
      <c r="AK154" s="447"/>
      <c r="AL154" s="447"/>
      <c r="AM154" s="447"/>
      <c r="AN154" s="448"/>
      <c r="AO154" s="446"/>
      <c r="AP154" s="447"/>
      <c r="AQ154" s="447"/>
      <c r="AR154" s="447"/>
      <c r="AS154" s="447"/>
      <c r="AT154" s="447"/>
      <c r="AU154" s="447"/>
      <c r="AV154" s="448"/>
      <c r="AW154" s="446"/>
      <c r="AX154" s="447"/>
      <c r="AY154" s="447"/>
      <c r="AZ154" s="447"/>
      <c r="BA154" s="447"/>
      <c r="BB154" s="447"/>
      <c r="BC154" s="447"/>
      <c r="BD154" s="448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</row>
    <row r="155" spans="1:74">
      <c r="A155" s="431" t="s">
        <v>270</v>
      </c>
      <c r="B155" s="432"/>
      <c r="C155" s="432"/>
      <c r="D155" s="432"/>
      <c r="E155" s="432"/>
      <c r="F155" s="432"/>
      <c r="G155" s="433"/>
      <c r="H155" s="431" t="s">
        <v>271</v>
      </c>
      <c r="I155" s="432"/>
      <c r="J155" s="432"/>
      <c r="K155" s="432"/>
      <c r="L155" s="432"/>
      <c r="M155" s="432"/>
      <c r="N155" s="433"/>
      <c r="O155" s="431" t="s">
        <v>272</v>
      </c>
      <c r="P155" s="432"/>
      <c r="Q155" s="432"/>
      <c r="R155" s="432"/>
      <c r="S155" s="432"/>
      <c r="T155" s="432"/>
      <c r="U155" s="433"/>
      <c r="V155" s="431" t="s">
        <v>273</v>
      </c>
      <c r="W155" s="432"/>
      <c r="X155" s="432"/>
      <c r="Y155" s="432"/>
      <c r="Z155" s="432"/>
      <c r="AA155" s="432"/>
      <c r="AB155" s="433"/>
      <c r="AC155" s="431" t="s">
        <v>274</v>
      </c>
      <c r="AD155" s="432"/>
      <c r="AE155" s="432"/>
      <c r="AF155" s="432"/>
      <c r="AG155" s="432"/>
      <c r="AH155" s="432"/>
      <c r="AI155" s="433"/>
      <c r="AJ155" s="431" t="s">
        <v>275</v>
      </c>
      <c r="AK155" s="432"/>
      <c r="AL155" s="432"/>
      <c r="AM155" s="432"/>
      <c r="AN155" s="432"/>
      <c r="AO155" s="432"/>
      <c r="AP155" s="433"/>
      <c r="AQ155" s="431" t="s">
        <v>276</v>
      </c>
      <c r="AR155" s="432"/>
      <c r="AS155" s="432"/>
      <c r="AT155" s="432"/>
      <c r="AU155" s="432"/>
      <c r="AV155" s="432"/>
      <c r="AW155" s="433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</row>
    <row r="156" spans="1:74" ht="11.25" customHeight="1">
      <c r="A156" s="434"/>
      <c r="B156" s="435"/>
      <c r="C156" s="435"/>
      <c r="D156" s="435"/>
      <c r="E156" s="435"/>
      <c r="F156" s="435"/>
      <c r="G156" s="436"/>
      <c r="H156" s="434"/>
      <c r="I156" s="435"/>
      <c r="J156" s="435"/>
      <c r="K156" s="435"/>
      <c r="L156" s="435"/>
      <c r="M156" s="435"/>
      <c r="N156" s="436"/>
      <c r="O156" s="434"/>
      <c r="P156" s="435"/>
      <c r="Q156" s="435"/>
      <c r="R156" s="435"/>
      <c r="S156" s="435"/>
      <c r="T156" s="435"/>
      <c r="U156" s="436"/>
      <c r="V156" s="434"/>
      <c r="W156" s="435"/>
      <c r="X156" s="435"/>
      <c r="Y156" s="435"/>
      <c r="Z156" s="435"/>
      <c r="AA156" s="435"/>
      <c r="AB156" s="436"/>
      <c r="AC156" s="434"/>
      <c r="AD156" s="435"/>
      <c r="AE156" s="435"/>
      <c r="AF156" s="435"/>
      <c r="AG156" s="435"/>
      <c r="AH156" s="435"/>
      <c r="AI156" s="436"/>
      <c r="AJ156" s="434"/>
      <c r="AK156" s="435"/>
      <c r="AL156" s="435"/>
      <c r="AM156" s="435"/>
      <c r="AN156" s="435"/>
      <c r="AO156" s="435"/>
      <c r="AP156" s="436"/>
      <c r="AQ156" s="434"/>
      <c r="AR156" s="435"/>
      <c r="AS156" s="435"/>
      <c r="AT156" s="435"/>
      <c r="AU156" s="435"/>
      <c r="AV156" s="435"/>
      <c r="AW156" s="436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</row>
    <row r="157" spans="1:74">
      <c r="A157" s="434"/>
      <c r="B157" s="435"/>
      <c r="C157" s="435"/>
      <c r="D157" s="435"/>
      <c r="E157" s="435"/>
      <c r="F157" s="435"/>
      <c r="G157" s="436"/>
      <c r="H157" s="434"/>
      <c r="I157" s="435"/>
      <c r="J157" s="435"/>
      <c r="K157" s="435"/>
      <c r="L157" s="435"/>
      <c r="M157" s="435"/>
      <c r="N157" s="436"/>
      <c r="O157" s="434"/>
      <c r="P157" s="435"/>
      <c r="Q157" s="435"/>
      <c r="R157" s="435"/>
      <c r="S157" s="435"/>
      <c r="T157" s="435"/>
      <c r="U157" s="436"/>
      <c r="V157" s="434"/>
      <c r="W157" s="435"/>
      <c r="X157" s="435"/>
      <c r="Y157" s="435"/>
      <c r="Z157" s="435"/>
      <c r="AA157" s="435"/>
      <c r="AB157" s="436"/>
      <c r="AC157" s="434"/>
      <c r="AD157" s="435"/>
      <c r="AE157" s="435"/>
      <c r="AF157" s="435"/>
      <c r="AG157" s="435"/>
      <c r="AH157" s="435"/>
      <c r="AI157" s="436"/>
      <c r="AJ157" s="434"/>
      <c r="AK157" s="435"/>
      <c r="AL157" s="435"/>
      <c r="AM157" s="435"/>
      <c r="AN157" s="435"/>
      <c r="AO157" s="435"/>
      <c r="AP157" s="436"/>
      <c r="AQ157" s="434"/>
      <c r="AR157" s="435"/>
      <c r="AS157" s="435"/>
      <c r="AT157" s="435"/>
      <c r="AU157" s="435"/>
      <c r="AV157" s="435"/>
      <c r="AW157" s="436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</row>
    <row r="158" spans="1:74">
      <c r="A158" s="434"/>
      <c r="B158" s="435"/>
      <c r="C158" s="435"/>
      <c r="D158" s="435"/>
      <c r="E158" s="435"/>
      <c r="F158" s="435"/>
      <c r="G158" s="436"/>
      <c r="H158" s="434"/>
      <c r="I158" s="435"/>
      <c r="J158" s="435"/>
      <c r="K158" s="435"/>
      <c r="L158" s="435"/>
      <c r="M158" s="435"/>
      <c r="N158" s="436"/>
      <c r="O158" s="434"/>
      <c r="P158" s="435"/>
      <c r="Q158" s="435"/>
      <c r="R158" s="435"/>
      <c r="S158" s="435"/>
      <c r="T158" s="435"/>
      <c r="U158" s="436"/>
      <c r="V158" s="434"/>
      <c r="W158" s="435"/>
      <c r="X158" s="435"/>
      <c r="Y158" s="435"/>
      <c r="Z158" s="435"/>
      <c r="AA158" s="435"/>
      <c r="AB158" s="436"/>
      <c r="AC158" s="434"/>
      <c r="AD158" s="435"/>
      <c r="AE158" s="435"/>
      <c r="AF158" s="435"/>
      <c r="AG158" s="435"/>
      <c r="AH158" s="435"/>
      <c r="AI158" s="436"/>
      <c r="AJ158" s="434"/>
      <c r="AK158" s="435"/>
      <c r="AL158" s="435"/>
      <c r="AM158" s="435"/>
      <c r="AN158" s="435"/>
      <c r="AO158" s="435"/>
      <c r="AP158" s="436"/>
      <c r="AQ158" s="434"/>
      <c r="AR158" s="435"/>
      <c r="AS158" s="435"/>
      <c r="AT158" s="435"/>
      <c r="AU158" s="435"/>
      <c r="AV158" s="435"/>
      <c r="AW158" s="436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</row>
    <row r="159" spans="1:74">
      <c r="A159" s="434"/>
      <c r="B159" s="435"/>
      <c r="C159" s="435"/>
      <c r="D159" s="435"/>
      <c r="E159" s="435"/>
      <c r="F159" s="435"/>
      <c r="G159" s="436"/>
      <c r="H159" s="434"/>
      <c r="I159" s="435"/>
      <c r="J159" s="435"/>
      <c r="K159" s="435"/>
      <c r="L159" s="435"/>
      <c r="M159" s="435"/>
      <c r="N159" s="436"/>
      <c r="O159" s="434"/>
      <c r="P159" s="435"/>
      <c r="Q159" s="435"/>
      <c r="R159" s="435"/>
      <c r="S159" s="435"/>
      <c r="T159" s="435"/>
      <c r="U159" s="436"/>
      <c r="V159" s="434"/>
      <c r="W159" s="435"/>
      <c r="X159" s="435"/>
      <c r="Y159" s="435"/>
      <c r="Z159" s="435"/>
      <c r="AA159" s="435"/>
      <c r="AB159" s="436"/>
      <c r="AC159" s="434"/>
      <c r="AD159" s="435"/>
      <c r="AE159" s="435"/>
      <c r="AF159" s="435"/>
      <c r="AG159" s="435"/>
      <c r="AH159" s="435"/>
      <c r="AI159" s="436"/>
      <c r="AJ159" s="434"/>
      <c r="AK159" s="435"/>
      <c r="AL159" s="435"/>
      <c r="AM159" s="435"/>
      <c r="AN159" s="435"/>
      <c r="AO159" s="435"/>
      <c r="AP159" s="436"/>
      <c r="AQ159" s="434"/>
      <c r="AR159" s="435"/>
      <c r="AS159" s="435"/>
      <c r="AT159" s="435"/>
      <c r="AU159" s="435"/>
      <c r="AV159" s="435"/>
      <c r="AW159" s="436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</row>
    <row r="160" spans="1:74">
      <c r="A160" s="434"/>
      <c r="B160" s="435"/>
      <c r="C160" s="435"/>
      <c r="D160" s="435"/>
      <c r="E160" s="435"/>
      <c r="F160" s="435"/>
      <c r="G160" s="436"/>
      <c r="H160" s="434"/>
      <c r="I160" s="435"/>
      <c r="J160" s="435"/>
      <c r="K160" s="435"/>
      <c r="L160" s="435"/>
      <c r="M160" s="435"/>
      <c r="N160" s="436"/>
      <c r="O160" s="434"/>
      <c r="P160" s="435"/>
      <c r="Q160" s="435"/>
      <c r="R160" s="435"/>
      <c r="S160" s="435"/>
      <c r="T160" s="435"/>
      <c r="U160" s="436"/>
      <c r="V160" s="434"/>
      <c r="W160" s="435"/>
      <c r="X160" s="435"/>
      <c r="Y160" s="435"/>
      <c r="Z160" s="435"/>
      <c r="AA160" s="435"/>
      <c r="AB160" s="436"/>
      <c r="AC160" s="434"/>
      <c r="AD160" s="435"/>
      <c r="AE160" s="435"/>
      <c r="AF160" s="435"/>
      <c r="AG160" s="435"/>
      <c r="AH160" s="435"/>
      <c r="AI160" s="436"/>
      <c r="AJ160" s="434"/>
      <c r="AK160" s="435"/>
      <c r="AL160" s="435"/>
      <c r="AM160" s="435"/>
      <c r="AN160" s="435"/>
      <c r="AO160" s="435"/>
      <c r="AP160" s="436"/>
      <c r="AQ160" s="434"/>
      <c r="AR160" s="435"/>
      <c r="AS160" s="435"/>
      <c r="AT160" s="435"/>
      <c r="AU160" s="435"/>
      <c r="AV160" s="435"/>
      <c r="AW160" s="436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</row>
    <row r="161" spans="1:70">
      <c r="A161" s="434"/>
      <c r="B161" s="435"/>
      <c r="C161" s="435"/>
      <c r="D161" s="435"/>
      <c r="E161" s="435"/>
      <c r="F161" s="435"/>
      <c r="G161" s="436"/>
      <c r="H161" s="434"/>
      <c r="I161" s="435"/>
      <c r="J161" s="435"/>
      <c r="K161" s="435"/>
      <c r="L161" s="435"/>
      <c r="M161" s="435"/>
      <c r="N161" s="436"/>
      <c r="O161" s="434"/>
      <c r="P161" s="435"/>
      <c r="Q161" s="435"/>
      <c r="R161" s="435"/>
      <c r="S161" s="435"/>
      <c r="T161" s="435"/>
      <c r="U161" s="436"/>
      <c r="V161" s="434"/>
      <c r="W161" s="435"/>
      <c r="X161" s="435"/>
      <c r="Y161" s="435"/>
      <c r="Z161" s="435"/>
      <c r="AA161" s="435"/>
      <c r="AB161" s="436"/>
      <c r="AC161" s="434"/>
      <c r="AD161" s="435"/>
      <c r="AE161" s="435"/>
      <c r="AF161" s="435"/>
      <c r="AG161" s="435"/>
      <c r="AH161" s="435"/>
      <c r="AI161" s="436"/>
      <c r="AJ161" s="434"/>
      <c r="AK161" s="435"/>
      <c r="AL161" s="435"/>
      <c r="AM161" s="435"/>
      <c r="AN161" s="435"/>
      <c r="AO161" s="435"/>
      <c r="AP161" s="436"/>
      <c r="AQ161" s="434"/>
      <c r="AR161" s="435"/>
      <c r="AS161" s="435"/>
      <c r="AT161" s="435"/>
      <c r="AU161" s="435"/>
      <c r="AV161" s="435"/>
      <c r="AW161" s="436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</row>
    <row r="162" spans="1:70" ht="12" thickBot="1">
      <c r="A162" s="437"/>
      <c r="B162" s="438"/>
      <c r="C162" s="438"/>
      <c r="D162" s="438"/>
      <c r="E162" s="438"/>
      <c r="F162" s="438"/>
      <c r="G162" s="439"/>
      <c r="H162" s="437"/>
      <c r="I162" s="438"/>
      <c r="J162" s="438"/>
      <c r="K162" s="438"/>
      <c r="L162" s="438"/>
      <c r="M162" s="438"/>
      <c r="N162" s="439"/>
      <c r="O162" s="437"/>
      <c r="P162" s="438"/>
      <c r="Q162" s="438"/>
      <c r="R162" s="438"/>
      <c r="S162" s="438"/>
      <c r="T162" s="438"/>
      <c r="U162" s="439"/>
      <c r="V162" s="437"/>
      <c r="W162" s="438"/>
      <c r="X162" s="438"/>
      <c r="Y162" s="438"/>
      <c r="Z162" s="438"/>
      <c r="AA162" s="438"/>
      <c r="AB162" s="439"/>
      <c r="AC162" s="437"/>
      <c r="AD162" s="438"/>
      <c r="AE162" s="438"/>
      <c r="AF162" s="438"/>
      <c r="AG162" s="438"/>
      <c r="AH162" s="438"/>
      <c r="AI162" s="439"/>
      <c r="AJ162" s="437"/>
      <c r="AK162" s="438"/>
      <c r="AL162" s="438"/>
      <c r="AM162" s="438"/>
      <c r="AN162" s="438"/>
      <c r="AO162" s="438"/>
      <c r="AP162" s="439"/>
      <c r="AQ162" s="437"/>
      <c r="AR162" s="438"/>
      <c r="AS162" s="438"/>
      <c r="AT162" s="438"/>
      <c r="AU162" s="438"/>
      <c r="AV162" s="438"/>
      <c r="AW162" s="439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</row>
  </sheetData>
  <mergeCells count="211">
    <mergeCell ref="AG148:AN154"/>
    <mergeCell ref="AO148:AV154"/>
    <mergeCell ref="AW148:BD154"/>
    <mergeCell ref="AQ140:AW147"/>
    <mergeCell ref="A155:G162"/>
    <mergeCell ref="H155:N162"/>
    <mergeCell ref="O155:U162"/>
    <mergeCell ref="V155:AB162"/>
    <mergeCell ref="AC155:AI162"/>
    <mergeCell ref="AJ155:AP162"/>
    <mergeCell ref="AQ155:AW162"/>
    <mergeCell ref="A148:H154"/>
    <mergeCell ref="I148:P154"/>
    <mergeCell ref="Q148:X154"/>
    <mergeCell ref="Y148:AF154"/>
    <mergeCell ref="H125:N132"/>
    <mergeCell ref="O125:U132"/>
    <mergeCell ref="V125:AB132"/>
    <mergeCell ref="AC125:AI132"/>
    <mergeCell ref="AJ125:AP132"/>
    <mergeCell ref="AQ125:AW132"/>
    <mergeCell ref="AW118:BD124"/>
    <mergeCell ref="A133:H139"/>
    <mergeCell ref="I133:P139"/>
    <mergeCell ref="Q133:X139"/>
    <mergeCell ref="Y133:AF139"/>
    <mergeCell ref="AG133:AN139"/>
    <mergeCell ref="AO133:AV139"/>
    <mergeCell ref="AW133:BD139"/>
    <mergeCell ref="AS108:AV113"/>
    <mergeCell ref="AW108:AZ113"/>
    <mergeCell ref="BA108:BD113"/>
    <mergeCell ref="A108:D113"/>
    <mergeCell ref="E108:H113"/>
    <mergeCell ref="I108:L113"/>
    <mergeCell ref="M108:P113"/>
    <mergeCell ref="Q108:T113"/>
    <mergeCell ref="U108:X113"/>
    <mergeCell ref="Y108:AB113"/>
    <mergeCell ref="A140:G147"/>
    <mergeCell ref="H140:N147"/>
    <mergeCell ref="O140:U147"/>
    <mergeCell ref="V140:AB147"/>
    <mergeCell ref="AC140:AI147"/>
    <mergeCell ref="AJ140:AP147"/>
    <mergeCell ref="AC108:AF113"/>
    <mergeCell ref="AG108:AJ113"/>
    <mergeCell ref="AK108:AN113"/>
    <mergeCell ref="AO108:AR113"/>
    <mergeCell ref="A114:F117"/>
    <mergeCell ref="G114:L117"/>
    <mergeCell ref="M114:R117"/>
    <mergeCell ref="S114:X117"/>
    <mergeCell ref="Y114:AD117"/>
    <mergeCell ref="AE114:AJ117"/>
    <mergeCell ref="AK114:AP117"/>
    <mergeCell ref="A118:H124"/>
    <mergeCell ref="I118:P124"/>
    <mergeCell ref="Q118:X124"/>
    <mergeCell ref="Y118:AF124"/>
    <mergeCell ref="AG118:AN124"/>
    <mergeCell ref="AO118:AV124"/>
    <mergeCell ref="A125:G132"/>
    <mergeCell ref="A8:E12"/>
    <mergeCell ref="F8:J12"/>
    <mergeCell ref="K8:O12"/>
    <mergeCell ref="AA8:AE12"/>
    <mergeCell ref="AF8:AJ12"/>
    <mergeCell ref="AK8:AO12"/>
    <mergeCell ref="AP8:AT12"/>
    <mergeCell ref="AU8:AY12"/>
    <mergeCell ref="A104:F107"/>
    <mergeCell ref="G104:L107"/>
    <mergeCell ref="M104:R107"/>
    <mergeCell ref="S104:X107"/>
    <mergeCell ref="Y104:AD107"/>
    <mergeCell ref="AE104:AJ107"/>
    <mergeCell ref="AK104:AP107"/>
    <mergeCell ref="AW15:BD20"/>
    <mergeCell ref="A21:F28"/>
    <mergeCell ref="G21:L28"/>
    <mergeCell ref="M21:R28"/>
    <mergeCell ref="S21:X28"/>
    <mergeCell ref="Y21:AD28"/>
    <mergeCell ref="AE21:AJ28"/>
    <mergeCell ref="AK21:AP28"/>
    <mergeCell ref="A15:H20"/>
    <mergeCell ref="AK3:AO7"/>
    <mergeCell ref="AP3:AT7"/>
    <mergeCell ref="AU3:AY7"/>
    <mergeCell ref="A3:E7"/>
    <mergeCell ref="F3:J7"/>
    <mergeCell ref="K3:O7"/>
    <mergeCell ref="P3:T7"/>
    <mergeCell ref="U3:Y7"/>
    <mergeCell ref="AA3:AE7"/>
    <mergeCell ref="AF3:AJ7"/>
    <mergeCell ref="AO15:AV20"/>
    <mergeCell ref="AX22:BB28"/>
    <mergeCell ref="A36:G45"/>
    <mergeCell ref="H36:N45"/>
    <mergeCell ref="O36:U45"/>
    <mergeCell ref="V36:AB45"/>
    <mergeCell ref="AC36:AI45"/>
    <mergeCell ref="AJ36:AP45"/>
    <mergeCell ref="AQ36:AW45"/>
    <mergeCell ref="AX36:BD40"/>
    <mergeCell ref="BC24:BI28"/>
    <mergeCell ref="BI29:BR35"/>
    <mergeCell ref="A29:J35"/>
    <mergeCell ref="K29:T35"/>
    <mergeCell ref="U29:AD35"/>
    <mergeCell ref="AE29:AN35"/>
    <mergeCell ref="AO29:AX35"/>
    <mergeCell ref="AY29:BH35"/>
    <mergeCell ref="BT25:BX29"/>
    <mergeCell ref="Y52:AD59"/>
    <mergeCell ref="AE52:AJ59"/>
    <mergeCell ref="BE36:BK40"/>
    <mergeCell ref="AX41:BD45"/>
    <mergeCell ref="BE41:BK45"/>
    <mergeCell ref="BO58:BR62"/>
    <mergeCell ref="BC60:BK66"/>
    <mergeCell ref="BO63:BR66"/>
    <mergeCell ref="BB46:BF52"/>
    <mergeCell ref="BG46:BK52"/>
    <mergeCell ref="BL46:BP52"/>
    <mergeCell ref="BQ46:BU52"/>
    <mergeCell ref="BL36:BR40"/>
    <mergeCell ref="BO54:BS57"/>
    <mergeCell ref="AQ83:AW89"/>
    <mergeCell ref="A90:H95"/>
    <mergeCell ref="I90:P95"/>
    <mergeCell ref="Q90:X95"/>
    <mergeCell ref="Y90:AF95"/>
    <mergeCell ref="AG90:AN95"/>
    <mergeCell ref="AO90:AV95"/>
    <mergeCell ref="AW90:BD95"/>
    <mergeCell ref="I46:P51"/>
    <mergeCell ref="Q46:X51"/>
    <mergeCell ref="Y46:AF51"/>
    <mergeCell ref="AG46:AN51"/>
    <mergeCell ref="A46:H51"/>
    <mergeCell ref="AO46:AV51"/>
    <mergeCell ref="AW46:BA52"/>
    <mergeCell ref="BC54:BH59"/>
    <mergeCell ref="AK54:AP59"/>
    <mergeCell ref="AQ54:AV59"/>
    <mergeCell ref="AW54:BB59"/>
    <mergeCell ref="A52:F59"/>
    <mergeCell ref="G52:L59"/>
    <mergeCell ref="M52:R59"/>
    <mergeCell ref="AT60:BB66"/>
    <mergeCell ref="S52:X59"/>
    <mergeCell ref="AQ67:AW75"/>
    <mergeCell ref="A76:G82"/>
    <mergeCell ref="H76:N82"/>
    <mergeCell ref="O76:U82"/>
    <mergeCell ref="V76:AB82"/>
    <mergeCell ref="AC76:AI82"/>
    <mergeCell ref="AJ76:AP82"/>
    <mergeCell ref="AQ76:AW82"/>
    <mergeCell ref="A67:G75"/>
    <mergeCell ref="H67:N75"/>
    <mergeCell ref="O67:U75"/>
    <mergeCell ref="V67:AB75"/>
    <mergeCell ref="AC67:AI75"/>
    <mergeCell ref="AJ67:AP75"/>
    <mergeCell ref="P8:T12"/>
    <mergeCell ref="U8:Y12"/>
    <mergeCell ref="A96:F103"/>
    <mergeCell ref="G96:L103"/>
    <mergeCell ref="M96:R103"/>
    <mergeCell ref="S96:X103"/>
    <mergeCell ref="Y96:AD103"/>
    <mergeCell ref="AE96:AJ103"/>
    <mergeCell ref="AK96:AP103"/>
    <mergeCell ref="A83:G89"/>
    <mergeCell ref="H83:N89"/>
    <mergeCell ref="O83:U89"/>
    <mergeCell ref="V83:AB89"/>
    <mergeCell ref="AC83:AI89"/>
    <mergeCell ref="AJ83:AP89"/>
    <mergeCell ref="A60:I66"/>
    <mergeCell ref="J60:R66"/>
    <mergeCell ref="S60:AA66"/>
    <mergeCell ref="AB60:AJ66"/>
    <mergeCell ref="AK60:AS66"/>
    <mergeCell ref="I15:P20"/>
    <mergeCell ref="Q15:X20"/>
    <mergeCell ref="Y15:AF20"/>
    <mergeCell ref="AG15:AN20"/>
    <mergeCell ref="BM109:BR114"/>
    <mergeCell ref="BH117:BS132"/>
    <mergeCell ref="BG134:BV145"/>
    <mergeCell ref="BN19:BS22"/>
    <mergeCell ref="BF19:BK22"/>
    <mergeCell ref="BF12:BI17"/>
    <mergeCell ref="BL12:BO17"/>
    <mergeCell ref="BB76:BH82"/>
    <mergeCell ref="BB83:BH89"/>
    <mergeCell ref="AY68:BE72"/>
    <mergeCell ref="BJ68:BN74"/>
    <mergeCell ref="BF90:BK95"/>
    <mergeCell ref="BL90:BQ95"/>
    <mergeCell ref="BI54:BN59"/>
    <mergeCell ref="BF96:BK101"/>
    <mergeCell ref="BL96:BQ101"/>
    <mergeCell ref="BF102:BK107"/>
    <mergeCell ref="BL102:BQ107"/>
    <mergeCell ref="BF108:BK11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99"/>
  </sheetPr>
  <dimension ref="A1:CA106"/>
  <sheetViews>
    <sheetView zoomScale="80" zoomScaleNormal="80" workbookViewId="0">
      <selection activeCell="AW24" sqref="A1:BA24"/>
    </sheetView>
  </sheetViews>
  <sheetFormatPr baseColWidth="10" defaultColWidth="12" defaultRowHeight="11.25"/>
  <cols>
    <col min="1" max="78" width="2.83203125" style="29" customWidth="1"/>
    <col min="79" max="16384" width="12" style="29"/>
  </cols>
  <sheetData>
    <row r="1" spans="1:79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3"/>
      <c r="BP1" s="3"/>
      <c r="BQ1" s="4"/>
      <c r="BR1" s="2"/>
      <c r="BS1" s="5"/>
      <c r="BT1" s="5"/>
      <c r="BU1" s="6"/>
      <c r="BV1" s="6"/>
      <c r="BW1" s="6"/>
      <c r="BX1" s="6"/>
      <c r="BY1" s="6"/>
      <c r="BZ1" s="6"/>
      <c r="CA1" s="6"/>
    </row>
    <row r="2" spans="1:79" s="31" customFormat="1" ht="12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s="31" customFormat="1" ht="11.25" customHeight="1">
      <c r="A3" s="101" t="s">
        <v>40</v>
      </c>
      <c r="B3" s="467"/>
      <c r="C3" s="467"/>
      <c r="D3" s="467"/>
      <c r="E3" s="467"/>
      <c r="F3" s="467"/>
      <c r="G3" s="468"/>
      <c r="H3" s="101" t="s">
        <v>41</v>
      </c>
      <c r="I3" s="467"/>
      <c r="J3" s="467"/>
      <c r="K3" s="467"/>
      <c r="L3" s="467"/>
      <c r="M3" s="467"/>
      <c r="N3" s="468"/>
      <c r="O3" s="101" t="s">
        <v>42</v>
      </c>
      <c r="P3" s="467"/>
      <c r="Q3" s="467"/>
      <c r="R3" s="467"/>
      <c r="S3" s="467"/>
      <c r="T3" s="467"/>
      <c r="U3" s="468"/>
      <c r="V3" s="101" t="s">
        <v>43</v>
      </c>
      <c r="W3" s="467"/>
      <c r="X3" s="467"/>
      <c r="Y3" s="467"/>
      <c r="Z3" s="467"/>
      <c r="AA3" s="467"/>
      <c r="AB3" s="468"/>
      <c r="AC3" s="42"/>
      <c r="AD3" s="42"/>
      <c r="AE3" s="101" t="s">
        <v>44</v>
      </c>
      <c r="AF3" s="467"/>
      <c r="AG3" s="467"/>
      <c r="AH3" s="467"/>
      <c r="AI3" s="467"/>
      <c r="AJ3" s="467"/>
      <c r="AK3" s="468"/>
      <c r="AL3" s="101" t="s">
        <v>45</v>
      </c>
      <c r="AM3" s="467"/>
      <c r="AN3" s="467"/>
      <c r="AO3" s="467"/>
      <c r="AP3" s="467"/>
      <c r="AQ3" s="467"/>
      <c r="AR3" s="468"/>
      <c r="AS3" s="101" t="s">
        <v>46</v>
      </c>
      <c r="AT3" s="467"/>
      <c r="AU3" s="467"/>
      <c r="AV3" s="467"/>
      <c r="AW3" s="467"/>
      <c r="AX3" s="467"/>
      <c r="AY3" s="468"/>
      <c r="AZ3" s="101" t="s">
        <v>47</v>
      </c>
      <c r="BA3" s="467"/>
      <c r="BB3" s="467"/>
      <c r="BC3" s="467"/>
      <c r="BD3" s="467"/>
      <c r="BE3" s="467"/>
      <c r="BF3" s="468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s="31" customFormat="1">
      <c r="A4" s="469"/>
      <c r="B4" s="396"/>
      <c r="C4" s="396"/>
      <c r="D4" s="396"/>
      <c r="E4" s="396"/>
      <c r="F4" s="396"/>
      <c r="G4" s="470"/>
      <c r="H4" s="469"/>
      <c r="I4" s="396"/>
      <c r="J4" s="396"/>
      <c r="K4" s="396"/>
      <c r="L4" s="396"/>
      <c r="M4" s="396"/>
      <c r="N4" s="470"/>
      <c r="O4" s="469"/>
      <c r="P4" s="396"/>
      <c r="Q4" s="396"/>
      <c r="R4" s="396"/>
      <c r="S4" s="396"/>
      <c r="T4" s="396"/>
      <c r="U4" s="470"/>
      <c r="V4" s="469"/>
      <c r="W4" s="396"/>
      <c r="X4" s="396"/>
      <c r="Y4" s="396"/>
      <c r="Z4" s="396"/>
      <c r="AA4" s="396"/>
      <c r="AB4" s="470"/>
      <c r="AC4" s="42"/>
      <c r="AD4" s="42"/>
      <c r="AE4" s="469"/>
      <c r="AF4" s="396"/>
      <c r="AG4" s="396"/>
      <c r="AH4" s="396"/>
      <c r="AI4" s="396"/>
      <c r="AJ4" s="396"/>
      <c r="AK4" s="470"/>
      <c r="AL4" s="469"/>
      <c r="AM4" s="396"/>
      <c r="AN4" s="396"/>
      <c r="AO4" s="396"/>
      <c r="AP4" s="396"/>
      <c r="AQ4" s="396"/>
      <c r="AR4" s="470"/>
      <c r="AS4" s="469"/>
      <c r="AT4" s="396"/>
      <c r="AU4" s="396"/>
      <c r="AV4" s="396"/>
      <c r="AW4" s="396"/>
      <c r="AX4" s="396"/>
      <c r="AY4" s="470"/>
      <c r="AZ4" s="469"/>
      <c r="BA4" s="396"/>
      <c r="BB4" s="396"/>
      <c r="BC4" s="396"/>
      <c r="BD4" s="396"/>
      <c r="BE4" s="396"/>
      <c r="BF4" s="470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 s="31" customFormat="1">
      <c r="A5" s="469"/>
      <c r="B5" s="396"/>
      <c r="C5" s="396"/>
      <c r="D5" s="396"/>
      <c r="E5" s="396"/>
      <c r="F5" s="396"/>
      <c r="G5" s="470"/>
      <c r="H5" s="469"/>
      <c r="I5" s="396"/>
      <c r="J5" s="396"/>
      <c r="K5" s="396"/>
      <c r="L5" s="396"/>
      <c r="M5" s="396"/>
      <c r="N5" s="470"/>
      <c r="O5" s="469"/>
      <c r="P5" s="396"/>
      <c r="Q5" s="396"/>
      <c r="R5" s="396"/>
      <c r="S5" s="396"/>
      <c r="T5" s="396"/>
      <c r="U5" s="470"/>
      <c r="V5" s="469"/>
      <c r="W5" s="396"/>
      <c r="X5" s="396"/>
      <c r="Y5" s="396"/>
      <c r="Z5" s="396"/>
      <c r="AA5" s="396"/>
      <c r="AB5" s="470"/>
      <c r="AC5" s="42"/>
      <c r="AD5" s="42"/>
      <c r="AE5" s="469"/>
      <c r="AF5" s="396"/>
      <c r="AG5" s="396"/>
      <c r="AH5" s="396"/>
      <c r="AI5" s="396"/>
      <c r="AJ5" s="396"/>
      <c r="AK5" s="470"/>
      <c r="AL5" s="469"/>
      <c r="AM5" s="396"/>
      <c r="AN5" s="396"/>
      <c r="AO5" s="396"/>
      <c r="AP5" s="396"/>
      <c r="AQ5" s="396"/>
      <c r="AR5" s="470"/>
      <c r="AS5" s="469"/>
      <c r="AT5" s="396"/>
      <c r="AU5" s="396"/>
      <c r="AV5" s="396"/>
      <c r="AW5" s="396"/>
      <c r="AX5" s="396"/>
      <c r="AY5" s="470"/>
      <c r="AZ5" s="469"/>
      <c r="BA5" s="396"/>
      <c r="BB5" s="396"/>
      <c r="BC5" s="396"/>
      <c r="BD5" s="396"/>
      <c r="BE5" s="396"/>
      <c r="BF5" s="470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69"/>
      <c r="B6" s="396"/>
      <c r="C6" s="396"/>
      <c r="D6" s="396"/>
      <c r="E6" s="396"/>
      <c r="F6" s="396"/>
      <c r="G6" s="470"/>
      <c r="H6" s="469"/>
      <c r="I6" s="396"/>
      <c r="J6" s="396"/>
      <c r="K6" s="396"/>
      <c r="L6" s="396"/>
      <c r="M6" s="396"/>
      <c r="N6" s="470"/>
      <c r="O6" s="469"/>
      <c r="P6" s="396"/>
      <c r="Q6" s="396"/>
      <c r="R6" s="396"/>
      <c r="S6" s="396"/>
      <c r="T6" s="396"/>
      <c r="U6" s="470"/>
      <c r="V6" s="469"/>
      <c r="W6" s="396"/>
      <c r="X6" s="396"/>
      <c r="Y6" s="396"/>
      <c r="Z6" s="396"/>
      <c r="AA6" s="396"/>
      <c r="AB6" s="470"/>
      <c r="AC6" s="42"/>
      <c r="AD6" s="42"/>
      <c r="AE6" s="469"/>
      <c r="AF6" s="396"/>
      <c r="AG6" s="396"/>
      <c r="AH6" s="396"/>
      <c r="AI6" s="396"/>
      <c r="AJ6" s="396"/>
      <c r="AK6" s="470"/>
      <c r="AL6" s="469"/>
      <c r="AM6" s="396"/>
      <c r="AN6" s="396"/>
      <c r="AO6" s="396"/>
      <c r="AP6" s="396"/>
      <c r="AQ6" s="396"/>
      <c r="AR6" s="470"/>
      <c r="AS6" s="469"/>
      <c r="AT6" s="396"/>
      <c r="AU6" s="396"/>
      <c r="AV6" s="396"/>
      <c r="AW6" s="396"/>
      <c r="AX6" s="396"/>
      <c r="AY6" s="470"/>
      <c r="AZ6" s="469"/>
      <c r="BA6" s="396"/>
      <c r="BB6" s="396"/>
      <c r="BC6" s="396"/>
      <c r="BD6" s="396"/>
      <c r="BE6" s="396"/>
      <c r="BF6" s="470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 s="31" customFormat="1">
      <c r="A7" s="469"/>
      <c r="B7" s="396"/>
      <c r="C7" s="396"/>
      <c r="D7" s="396"/>
      <c r="E7" s="396"/>
      <c r="F7" s="396"/>
      <c r="G7" s="470"/>
      <c r="H7" s="469"/>
      <c r="I7" s="396"/>
      <c r="J7" s="396"/>
      <c r="K7" s="396"/>
      <c r="L7" s="396"/>
      <c r="M7" s="396"/>
      <c r="N7" s="470"/>
      <c r="O7" s="469"/>
      <c r="P7" s="396"/>
      <c r="Q7" s="396"/>
      <c r="R7" s="396"/>
      <c r="S7" s="396"/>
      <c r="T7" s="396"/>
      <c r="U7" s="470"/>
      <c r="V7" s="469"/>
      <c r="W7" s="396"/>
      <c r="X7" s="396"/>
      <c r="Y7" s="396"/>
      <c r="Z7" s="396"/>
      <c r="AA7" s="396"/>
      <c r="AB7" s="470"/>
      <c r="AC7" s="42"/>
      <c r="AD7" s="42"/>
      <c r="AE7" s="469"/>
      <c r="AF7" s="396"/>
      <c r="AG7" s="396"/>
      <c r="AH7" s="396"/>
      <c r="AI7" s="396"/>
      <c r="AJ7" s="396"/>
      <c r="AK7" s="470"/>
      <c r="AL7" s="469"/>
      <c r="AM7" s="396"/>
      <c r="AN7" s="396"/>
      <c r="AO7" s="396"/>
      <c r="AP7" s="396"/>
      <c r="AQ7" s="396"/>
      <c r="AR7" s="470"/>
      <c r="AS7" s="469"/>
      <c r="AT7" s="396"/>
      <c r="AU7" s="396"/>
      <c r="AV7" s="396"/>
      <c r="AW7" s="396"/>
      <c r="AX7" s="396"/>
      <c r="AY7" s="470"/>
      <c r="AZ7" s="469"/>
      <c r="BA7" s="396"/>
      <c r="BB7" s="396"/>
      <c r="BC7" s="396"/>
      <c r="BD7" s="396"/>
      <c r="BE7" s="396"/>
      <c r="BF7" s="470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 s="31" customFormat="1">
      <c r="A8" s="469"/>
      <c r="B8" s="396"/>
      <c r="C8" s="396"/>
      <c r="D8" s="396"/>
      <c r="E8" s="396"/>
      <c r="F8" s="396"/>
      <c r="G8" s="470"/>
      <c r="H8" s="469"/>
      <c r="I8" s="396"/>
      <c r="J8" s="396"/>
      <c r="K8" s="396"/>
      <c r="L8" s="396"/>
      <c r="M8" s="396"/>
      <c r="N8" s="470"/>
      <c r="O8" s="469"/>
      <c r="P8" s="396"/>
      <c r="Q8" s="396"/>
      <c r="R8" s="396"/>
      <c r="S8" s="396"/>
      <c r="T8" s="396"/>
      <c r="U8" s="470"/>
      <c r="V8" s="469"/>
      <c r="W8" s="396"/>
      <c r="X8" s="396"/>
      <c r="Y8" s="396"/>
      <c r="Z8" s="396"/>
      <c r="AA8" s="396"/>
      <c r="AB8" s="470"/>
      <c r="AC8" s="42"/>
      <c r="AD8" s="42"/>
      <c r="AE8" s="469"/>
      <c r="AF8" s="396"/>
      <c r="AG8" s="396"/>
      <c r="AH8" s="396"/>
      <c r="AI8" s="396"/>
      <c r="AJ8" s="396"/>
      <c r="AK8" s="470"/>
      <c r="AL8" s="469"/>
      <c r="AM8" s="396"/>
      <c r="AN8" s="396"/>
      <c r="AO8" s="396"/>
      <c r="AP8" s="396"/>
      <c r="AQ8" s="396"/>
      <c r="AR8" s="470"/>
      <c r="AS8" s="469"/>
      <c r="AT8" s="396"/>
      <c r="AU8" s="396"/>
      <c r="AV8" s="396"/>
      <c r="AW8" s="396"/>
      <c r="AX8" s="396"/>
      <c r="AY8" s="470"/>
      <c r="AZ8" s="469"/>
      <c r="BA8" s="396"/>
      <c r="BB8" s="396"/>
      <c r="BC8" s="396"/>
      <c r="BD8" s="396"/>
      <c r="BE8" s="396"/>
      <c r="BF8" s="470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 s="31" customFormat="1" ht="12" thickBot="1">
      <c r="A9" s="471"/>
      <c r="B9" s="472"/>
      <c r="C9" s="472"/>
      <c r="D9" s="472"/>
      <c r="E9" s="472"/>
      <c r="F9" s="472"/>
      <c r="G9" s="397"/>
      <c r="H9" s="471"/>
      <c r="I9" s="472"/>
      <c r="J9" s="472"/>
      <c r="K9" s="472"/>
      <c r="L9" s="472"/>
      <c r="M9" s="472"/>
      <c r="N9" s="397"/>
      <c r="O9" s="471"/>
      <c r="P9" s="472"/>
      <c r="Q9" s="472"/>
      <c r="R9" s="472"/>
      <c r="S9" s="472"/>
      <c r="T9" s="472"/>
      <c r="U9" s="397"/>
      <c r="V9" s="471"/>
      <c r="W9" s="472"/>
      <c r="X9" s="472"/>
      <c r="Y9" s="472"/>
      <c r="Z9" s="472"/>
      <c r="AA9" s="472"/>
      <c r="AB9" s="397"/>
      <c r="AC9" s="42"/>
      <c r="AD9" s="42"/>
      <c r="AE9" s="471"/>
      <c r="AF9" s="472"/>
      <c r="AG9" s="472"/>
      <c r="AH9" s="472"/>
      <c r="AI9" s="472"/>
      <c r="AJ9" s="472"/>
      <c r="AK9" s="397"/>
      <c r="AL9" s="471"/>
      <c r="AM9" s="472"/>
      <c r="AN9" s="472"/>
      <c r="AO9" s="472"/>
      <c r="AP9" s="472"/>
      <c r="AQ9" s="472"/>
      <c r="AR9" s="397"/>
      <c r="AS9" s="471"/>
      <c r="AT9" s="472"/>
      <c r="AU9" s="472"/>
      <c r="AV9" s="472"/>
      <c r="AW9" s="472"/>
      <c r="AX9" s="472"/>
      <c r="AY9" s="397"/>
      <c r="AZ9" s="471"/>
      <c r="BA9" s="472"/>
      <c r="BB9" s="472"/>
      <c r="BC9" s="472"/>
      <c r="BD9" s="472"/>
      <c r="BE9" s="472"/>
      <c r="BF9" s="397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1.25" customHeight="1">
      <c r="A10" s="101" t="s">
        <v>330</v>
      </c>
      <c r="B10" s="467"/>
      <c r="C10" s="467"/>
      <c r="D10" s="467"/>
      <c r="E10" s="467"/>
      <c r="F10" s="467"/>
      <c r="G10" s="467"/>
      <c r="H10" s="468"/>
      <c r="I10" s="101" t="s">
        <v>331</v>
      </c>
      <c r="J10" s="467"/>
      <c r="K10" s="467"/>
      <c r="L10" s="467"/>
      <c r="M10" s="467"/>
      <c r="N10" s="467"/>
      <c r="O10" s="467"/>
      <c r="P10" s="468"/>
      <c r="Q10" s="101" t="s">
        <v>332</v>
      </c>
      <c r="R10" s="467"/>
      <c r="S10" s="467"/>
      <c r="T10" s="467"/>
      <c r="U10" s="467"/>
      <c r="V10" s="467"/>
      <c r="W10" s="467"/>
      <c r="X10" s="468"/>
      <c r="Y10" s="101" t="s">
        <v>333</v>
      </c>
      <c r="Z10" s="467"/>
      <c r="AA10" s="467"/>
      <c r="AB10" s="467"/>
      <c r="AC10" s="467"/>
      <c r="AD10" s="467"/>
      <c r="AE10" s="467"/>
      <c r="AF10" s="468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</row>
    <row r="11" spans="1:79">
      <c r="A11" s="469"/>
      <c r="B11" s="396"/>
      <c r="C11" s="396"/>
      <c r="D11" s="396"/>
      <c r="E11" s="396"/>
      <c r="F11" s="396"/>
      <c r="G11" s="396"/>
      <c r="H11" s="470"/>
      <c r="I11" s="469"/>
      <c r="J11" s="396"/>
      <c r="K11" s="396"/>
      <c r="L11" s="396"/>
      <c r="M11" s="396"/>
      <c r="N11" s="396"/>
      <c r="O11" s="396"/>
      <c r="P11" s="470"/>
      <c r="Q11" s="469"/>
      <c r="R11" s="396"/>
      <c r="S11" s="396"/>
      <c r="T11" s="396"/>
      <c r="U11" s="396"/>
      <c r="V11" s="396"/>
      <c r="W11" s="396"/>
      <c r="X11" s="470"/>
      <c r="Y11" s="469"/>
      <c r="Z11" s="396"/>
      <c r="AA11" s="396"/>
      <c r="AB11" s="396"/>
      <c r="AC11" s="396"/>
      <c r="AD11" s="396"/>
      <c r="AE11" s="396"/>
      <c r="AF11" s="47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 ht="12" customHeight="1">
      <c r="A12" s="469"/>
      <c r="B12" s="396"/>
      <c r="C12" s="396"/>
      <c r="D12" s="396"/>
      <c r="E12" s="396"/>
      <c r="F12" s="396"/>
      <c r="G12" s="396"/>
      <c r="H12" s="470"/>
      <c r="I12" s="469"/>
      <c r="J12" s="396"/>
      <c r="K12" s="396"/>
      <c r="L12" s="396"/>
      <c r="M12" s="396"/>
      <c r="N12" s="396"/>
      <c r="O12" s="396"/>
      <c r="P12" s="470"/>
      <c r="Q12" s="469"/>
      <c r="R12" s="396"/>
      <c r="S12" s="396"/>
      <c r="T12" s="396"/>
      <c r="U12" s="396"/>
      <c r="V12" s="396"/>
      <c r="W12" s="396"/>
      <c r="X12" s="470"/>
      <c r="Y12" s="469"/>
      <c r="Z12" s="396"/>
      <c r="AA12" s="396"/>
      <c r="AB12" s="396"/>
      <c r="AC12" s="396"/>
      <c r="AD12" s="396"/>
      <c r="AE12" s="396"/>
      <c r="AF12" s="47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>
      <c r="A13" s="469"/>
      <c r="B13" s="396"/>
      <c r="C13" s="396"/>
      <c r="D13" s="396"/>
      <c r="E13" s="396"/>
      <c r="F13" s="396"/>
      <c r="G13" s="396"/>
      <c r="H13" s="470"/>
      <c r="I13" s="469"/>
      <c r="J13" s="396"/>
      <c r="K13" s="396"/>
      <c r="L13" s="396"/>
      <c r="M13" s="396"/>
      <c r="N13" s="396"/>
      <c r="O13" s="396"/>
      <c r="P13" s="470"/>
      <c r="Q13" s="469"/>
      <c r="R13" s="396"/>
      <c r="S13" s="396"/>
      <c r="T13" s="396"/>
      <c r="U13" s="396"/>
      <c r="V13" s="396"/>
      <c r="W13" s="396"/>
      <c r="X13" s="470"/>
      <c r="Y13" s="469"/>
      <c r="Z13" s="396"/>
      <c r="AA13" s="396"/>
      <c r="AB13" s="396"/>
      <c r="AC13" s="396"/>
      <c r="AD13" s="396"/>
      <c r="AE13" s="396"/>
      <c r="AF13" s="47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69"/>
      <c r="B14" s="396"/>
      <c r="C14" s="396"/>
      <c r="D14" s="396"/>
      <c r="E14" s="396"/>
      <c r="F14" s="396"/>
      <c r="G14" s="396"/>
      <c r="H14" s="470"/>
      <c r="I14" s="469"/>
      <c r="J14" s="396"/>
      <c r="K14" s="396"/>
      <c r="L14" s="396"/>
      <c r="M14" s="396"/>
      <c r="N14" s="396"/>
      <c r="O14" s="396"/>
      <c r="P14" s="470"/>
      <c r="Q14" s="469"/>
      <c r="R14" s="396"/>
      <c r="S14" s="396"/>
      <c r="T14" s="396"/>
      <c r="U14" s="396"/>
      <c r="V14" s="396"/>
      <c r="W14" s="396"/>
      <c r="X14" s="470"/>
      <c r="Y14" s="469"/>
      <c r="Z14" s="396"/>
      <c r="AA14" s="396"/>
      <c r="AB14" s="396"/>
      <c r="AC14" s="396"/>
      <c r="AD14" s="396"/>
      <c r="AE14" s="396"/>
      <c r="AF14" s="47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 ht="12" thickBot="1">
      <c r="A15" s="471"/>
      <c r="B15" s="472"/>
      <c r="C15" s="472"/>
      <c r="D15" s="472"/>
      <c r="E15" s="472"/>
      <c r="F15" s="472"/>
      <c r="G15" s="472"/>
      <c r="H15" s="397"/>
      <c r="I15" s="471"/>
      <c r="J15" s="472"/>
      <c r="K15" s="472"/>
      <c r="L15" s="472"/>
      <c r="M15" s="472"/>
      <c r="N15" s="472"/>
      <c r="O15" s="472"/>
      <c r="P15" s="397"/>
      <c r="Q15" s="471"/>
      <c r="R15" s="472"/>
      <c r="S15" s="472"/>
      <c r="T15" s="472"/>
      <c r="U15" s="472"/>
      <c r="V15" s="472"/>
      <c r="W15" s="472"/>
      <c r="X15" s="397"/>
      <c r="Y15" s="471"/>
      <c r="Z15" s="472"/>
      <c r="AA15" s="472"/>
      <c r="AB15" s="472"/>
      <c r="AC15" s="472"/>
      <c r="AD15" s="472"/>
      <c r="AE15" s="472"/>
      <c r="AF15" s="397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1.25" customHeight="1">
      <c r="A16" s="350" t="s">
        <v>330</v>
      </c>
      <c r="B16" s="414"/>
      <c r="C16" s="414"/>
      <c r="D16" s="414"/>
      <c r="E16" s="414"/>
      <c r="F16" s="415"/>
      <c r="G16" s="350" t="s">
        <v>331</v>
      </c>
      <c r="H16" s="414"/>
      <c r="I16" s="414"/>
      <c r="J16" s="414"/>
      <c r="K16" s="414"/>
      <c r="L16" s="415"/>
      <c r="M16" s="350" t="s">
        <v>332</v>
      </c>
      <c r="N16" s="414"/>
      <c r="O16" s="414"/>
      <c r="P16" s="414"/>
      <c r="Q16" s="414"/>
      <c r="R16" s="415"/>
      <c r="S16" s="350" t="s">
        <v>333</v>
      </c>
      <c r="T16" s="414"/>
      <c r="U16" s="414"/>
      <c r="V16" s="414"/>
      <c r="W16" s="414"/>
      <c r="X16" s="415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>
      <c r="A17" s="416"/>
      <c r="B17" s="417"/>
      <c r="C17" s="417"/>
      <c r="D17" s="417"/>
      <c r="E17" s="417"/>
      <c r="F17" s="418"/>
      <c r="G17" s="416"/>
      <c r="H17" s="417"/>
      <c r="I17" s="417"/>
      <c r="J17" s="417"/>
      <c r="K17" s="417"/>
      <c r="L17" s="418"/>
      <c r="M17" s="416"/>
      <c r="N17" s="417"/>
      <c r="O17" s="417"/>
      <c r="P17" s="417"/>
      <c r="Q17" s="417"/>
      <c r="R17" s="418"/>
      <c r="S17" s="416"/>
      <c r="T17" s="417"/>
      <c r="U17" s="417"/>
      <c r="V17" s="417"/>
      <c r="W17" s="417"/>
      <c r="X17" s="418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16"/>
      <c r="B18" s="417"/>
      <c r="C18" s="417"/>
      <c r="D18" s="417"/>
      <c r="E18" s="417"/>
      <c r="F18" s="418"/>
      <c r="G18" s="416"/>
      <c r="H18" s="417"/>
      <c r="I18" s="417"/>
      <c r="J18" s="417"/>
      <c r="K18" s="417"/>
      <c r="L18" s="418"/>
      <c r="M18" s="416"/>
      <c r="N18" s="417"/>
      <c r="O18" s="417"/>
      <c r="P18" s="417"/>
      <c r="Q18" s="417"/>
      <c r="R18" s="418"/>
      <c r="S18" s="416"/>
      <c r="T18" s="417"/>
      <c r="U18" s="417"/>
      <c r="V18" s="417"/>
      <c r="W18" s="417"/>
      <c r="X18" s="418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16"/>
      <c r="B19" s="417"/>
      <c r="C19" s="417"/>
      <c r="D19" s="417"/>
      <c r="E19" s="417"/>
      <c r="F19" s="418"/>
      <c r="G19" s="416"/>
      <c r="H19" s="417"/>
      <c r="I19" s="417"/>
      <c r="J19" s="417"/>
      <c r="K19" s="417"/>
      <c r="L19" s="418"/>
      <c r="M19" s="416"/>
      <c r="N19" s="417"/>
      <c r="O19" s="417"/>
      <c r="P19" s="417"/>
      <c r="Q19" s="417"/>
      <c r="R19" s="418"/>
      <c r="S19" s="416"/>
      <c r="T19" s="417"/>
      <c r="U19" s="417"/>
      <c r="V19" s="417"/>
      <c r="W19" s="417"/>
      <c r="X19" s="418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16"/>
      <c r="B20" s="417"/>
      <c r="C20" s="417"/>
      <c r="D20" s="417"/>
      <c r="E20" s="417"/>
      <c r="F20" s="418"/>
      <c r="G20" s="416"/>
      <c r="H20" s="417"/>
      <c r="I20" s="417"/>
      <c r="J20" s="417"/>
      <c r="K20" s="417"/>
      <c r="L20" s="418"/>
      <c r="M20" s="416"/>
      <c r="N20" s="417"/>
      <c r="O20" s="417"/>
      <c r="P20" s="417"/>
      <c r="Q20" s="417"/>
      <c r="R20" s="418"/>
      <c r="S20" s="416"/>
      <c r="T20" s="417"/>
      <c r="U20" s="417"/>
      <c r="V20" s="417"/>
      <c r="W20" s="417"/>
      <c r="X20" s="418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16"/>
      <c r="B21" s="417"/>
      <c r="C21" s="417"/>
      <c r="D21" s="417"/>
      <c r="E21" s="417"/>
      <c r="F21" s="418"/>
      <c r="G21" s="416"/>
      <c r="H21" s="417"/>
      <c r="I21" s="417"/>
      <c r="J21" s="417"/>
      <c r="K21" s="417"/>
      <c r="L21" s="418"/>
      <c r="M21" s="416"/>
      <c r="N21" s="417"/>
      <c r="O21" s="417"/>
      <c r="P21" s="417"/>
      <c r="Q21" s="417"/>
      <c r="R21" s="418"/>
      <c r="S21" s="416"/>
      <c r="T21" s="417"/>
      <c r="U21" s="417"/>
      <c r="V21" s="417"/>
      <c r="W21" s="417"/>
      <c r="X21" s="418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16"/>
      <c r="B22" s="417"/>
      <c r="C22" s="417"/>
      <c r="D22" s="417"/>
      <c r="E22" s="417"/>
      <c r="F22" s="418"/>
      <c r="G22" s="416"/>
      <c r="H22" s="417"/>
      <c r="I22" s="417"/>
      <c r="J22" s="417"/>
      <c r="K22" s="417"/>
      <c r="L22" s="418"/>
      <c r="M22" s="416"/>
      <c r="N22" s="417"/>
      <c r="O22" s="417"/>
      <c r="P22" s="417"/>
      <c r="Q22" s="417"/>
      <c r="R22" s="418"/>
      <c r="S22" s="416"/>
      <c r="T22" s="417"/>
      <c r="U22" s="417"/>
      <c r="V22" s="417"/>
      <c r="W22" s="417"/>
      <c r="X22" s="418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 ht="12" thickBot="1">
      <c r="A23" s="419"/>
      <c r="B23" s="420"/>
      <c r="C23" s="420"/>
      <c r="D23" s="420"/>
      <c r="E23" s="420"/>
      <c r="F23" s="421"/>
      <c r="G23" s="419"/>
      <c r="H23" s="420"/>
      <c r="I23" s="420"/>
      <c r="J23" s="420"/>
      <c r="K23" s="420"/>
      <c r="L23" s="421"/>
      <c r="M23" s="419"/>
      <c r="N23" s="420"/>
      <c r="O23" s="420"/>
      <c r="P23" s="420"/>
      <c r="Q23" s="420"/>
      <c r="R23" s="421"/>
      <c r="S23" s="419"/>
      <c r="T23" s="420"/>
      <c r="U23" s="420"/>
      <c r="V23" s="420"/>
      <c r="W23" s="420"/>
      <c r="X23" s="42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s="30" customFormat="1" ht="12" customHeight="1">
      <c r="A24" s="138" t="s">
        <v>334</v>
      </c>
      <c r="B24" s="139"/>
      <c r="C24" s="139"/>
      <c r="D24" s="139"/>
      <c r="E24" s="139"/>
      <c r="F24" s="139"/>
      <c r="G24" s="139"/>
      <c r="H24" s="140"/>
      <c r="I24" s="138" t="s">
        <v>335</v>
      </c>
      <c r="J24" s="139"/>
      <c r="K24" s="139"/>
      <c r="L24" s="139"/>
      <c r="M24" s="139"/>
      <c r="N24" s="139"/>
      <c r="O24" s="139"/>
      <c r="P24" s="140"/>
      <c r="Q24" s="138" t="s">
        <v>336</v>
      </c>
      <c r="R24" s="139"/>
      <c r="S24" s="139"/>
      <c r="T24" s="139"/>
      <c r="U24" s="139"/>
      <c r="V24" s="139"/>
      <c r="W24" s="139"/>
      <c r="X24" s="140"/>
      <c r="Y24" s="138" t="s">
        <v>337</v>
      </c>
      <c r="Z24" s="139"/>
      <c r="AA24" s="139"/>
      <c r="AB24" s="139"/>
      <c r="AC24" s="139"/>
      <c r="AD24" s="139"/>
      <c r="AE24" s="139"/>
      <c r="AF24" s="140"/>
      <c r="AG24" s="138" t="s">
        <v>338</v>
      </c>
      <c r="AH24" s="139"/>
      <c r="AI24" s="139"/>
      <c r="AJ24" s="139"/>
      <c r="AK24" s="139"/>
      <c r="AL24" s="139"/>
      <c r="AM24" s="139"/>
      <c r="AN24" s="140"/>
      <c r="AO24" s="138" t="s">
        <v>339</v>
      </c>
      <c r="AP24" s="139"/>
      <c r="AQ24" s="139"/>
      <c r="AR24" s="139"/>
      <c r="AS24" s="139"/>
      <c r="AT24" s="139"/>
      <c r="AU24" s="139"/>
      <c r="AV24" s="140"/>
      <c r="AW24" s="138" t="s">
        <v>340</v>
      </c>
      <c r="AX24" s="139"/>
      <c r="AY24" s="139"/>
      <c r="AZ24" s="139"/>
      <c r="BA24" s="139"/>
      <c r="BB24" s="139"/>
      <c r="BC24" s="139"/>
      <c r="BD24" s="140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3"/>
      <c r="BP24" s="3"/>
      <c r="BQ24" s="4"/>
      <c r="BR24" s="2"/>
      <c r="BS24" s="5"/>
      <c r="BT24" s="5"/>
      <c r="BU24" s="6"/>
      <c r="BV24" s="6"/>
      <c r="BW24" s="6"/>
      <c r="BX24" s="6"/>
      <c r="BY24" s="6"/>
      <c r="BZ24" s="6"/>
      <c r="CA24" s="6"/>
    </row>
    <row r="25" spans="1:79" s="30" customFormat="1" ht="12" customHeight="1">
      <c r="A25" s="141"/>
      <c r="B25" s="142"/>
      <c r="C25" s="142"/>
      <c r="D25" s="142"/>
      <c r="E25" s="142"/>
      <c r="F25" s="142"/>
      <c r="G25" s="142"/>
      <c r="H25" s="143"/>
      <c r="I25" s="141"/>
      <c r="J25" s="142"/>
      <c r="K25" s="142"/>
      <c r="L25" s="142"/>
      <c r="M25" s="142"/>
      <c r="N25" s="142"/>
      <c r="O25" s="142"/>
      <c r="P25" s="143"/>
      <c r="Q25" s="141"/>
      <c r="R25" s="142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2"/>
      <c r="AF25" s="143"/>
      <c r="AG25" s="141"/>
      <c r="AH25" s="142"/>
      <c r="AI25" s="142"/>
      <c r="AJ25" s="142"/>
      <c r="AK25" s="142"/>
      <c r="AL25" s="142"/>
      <c r="AM25" s="142"/>
      <c r="AN25" s="143"/>
      <c r="AO25" s="141"/>
      <c r="AP25" s="142"/>
      <c r="AQ25" s="142"/>
      <c r="AR25" s="142"/>
      <c r="AS25" s="142"/>
      <c r="AT25" s="142"/>
      <c r="AU25" s="142"/>
      <c r="AV25" s="143"/>
      <c r="AW25" s="141"/>
      <c r="AX25" s="142"/>
      <c r="AY25" s="142"/>
      <c r="AZ25" s="142"/>
      <c r="BA25" s="142"/>
      <c r="BB25" s="142"/>
      <c r="BC25" s="142"/>
      <c r="BD25" s="143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s="30" customFormat="1" ht="12" customHeight="1">
      <c r="A26" s="141"/>
      <c r="B26" s="142"/>
      <c r="C26" s="142"/>
      <c r="D26" s="142"/>
      <c r="E26" s="142"/>
      <c r="F26" s="142"/>
      <c r="G26" s="142"/>
      <c r="H26" s="143"/>
      <c r="I26" s="141"/>
      <c r="J26" s="142"/>
      <c r="K26" s="142"/>
      <c r="L26" s="142"/>
      <c r="M26" s="142"/>
      <c r="N26" s="142"/>
      <c r="O26" s="142"/>
      <c r="P26" s="143"/>
      <c r="Q26" s="141"/>
      <c r="R26" s="142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2"/>
      <c r="AF26" s="143"/>
      <c r="AG26" s="141"/>
      <c r="AH26" s="142"/>
      <c r="AI26" s="142"/>
      <c r="AJ26" s="142"/>
      <c r="AK26" s="142"/>
      <c r="AL26" s="142"/>
      <c r="AM26" s="142"/>
      <c r="AN26" s="143"/>
      <c r="AO26" s="141"/>
      <c r="AP26" s="142"/>
      <c r="AQ26" s="142"/>
      <c r="AR26" s="142"/>
      <c r="AS26" s="142"/>
      <c r="AT26" s="142"/>
      <c r="AU26" s="142"/>
      <c r="AV26" s="143"/>
      <c r="AW26" s="141"/>
      <c r="AX26" s="142"/>
      <c r="AY26" s="142"/>
      <c r="AZ26" s="142"/>
      <c r="BA26" s="142"/>
      <c r="BB26" s="142"/>
      <c r="BC26" s="142"/>
      <c r="BD26" s="143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s="30" customFormat="1" ht="12" customHeight="1">
      <c r="A27" s="141"/>
      <c r="B27" s="142"/>
      <c r="C27" s="142"/>
      <c r="D27" s="142"/>
      <c r="E27" s="142"/>
      <c r="F27" s="142"/>
      <c r="G27" s="142"/>
      <c r="H27" s="143"/>
      <c r="I27" s="141"/>
      <c r="J27" s="142"/>
      <c r="K27" s="142"/>
      <c r="L27" s="142"/>
      <c r="M27" s="142"/>
      <c r="N27" s="142"/>
      <c r="O27" s="142"/>
      <c r="P27" s="143"/>
      <c r="Q27" s="141"/>
      <c r="R27" s="142"/>
      <c r="S27" s="142"/>
      <c r="T27" s="142"/>
      <c r="U27" s="142"/>
      <c r="V27" s="142"/>
      <c r="W27" s="142"/>
      <c r="X27" s="143"/>
      <c r="Y27" s="141"/>
      <c r="Z27" s="142"/>
      <c r="AA27" s="142"/>
      <c r="AB27" s="142"/>
      <c r="AC27" s="142"/>
      <c r="AD27" s="142"/>
      <c r="AE27" s="142"/>
      <c r="AF27" s="143"/>
      <c r="AG27" s="141"/>
      <c r="AH27" s="142"/>
      <c r="AI27" s="142"/>
      <c r="AJ27" s="142"/>
      <c r="AK27" s="142"/>
      <c r="AL27" s="142"/>
      <c r="AM27" s="142"/>
      <c r="AN27" s="143"/>
      <c r="AO27" s="141"/>
      <c r="AP27" s="142"/>
      <c r="AQ27" s="142"/>
      <c r="AR27" s="142"/>
      <c r="AS27" s="142"/>
      <c r="AT27" s="142"/>
      <c r="AU27" s="142"/>
      <c r="AV27" s="143"/>
      <c r="AW27" s="141"/>
      <c r="AX27" s="142"/>
      <c r="AY27" s="142"/>
      <c r="AZ27" s="142"/>
      <c r="BA27" s="142"/>
      <c r="BB27" s="142"/>
      <c r="BC27" s="142"/>
      <c r="BD27" s="143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s="30" customFormat="1" ht="12" customHeight="1">
      <c r="A28" s="141"/>
      <c r="B28" s="142"/>
      <c r="C28" s="142"/>
      <c r="D28" s="142"/>
      <c r="E28" s="142"/>
      <c r="F28" s="142"/>
      <c r="G28" s="142"/>
      <c r="H28" s="143"/>
      <c r="I28" s="141"/>
      <c r="J28" s="142"/>
      <c r="K28" s="142"/>
      <c r="L28" s="142"/>
      <c r="M28" s="142"/>
      <c r="N28" s="142"/>
      <c r="O28" s="142"/>
      <c r="P28" s="143"/>
      <c r="Q28" s="141"/>
      <c r="R28" s="142"/>
      <c r="S28" s="142"/>
      <c r="T28" s="142"/>
      <c r="U28" s="142"/>
      <c r="V28" s="142"/>
      <c r="W28" s="142"/>
      <c r="X28" s="143"/>
      <c r="Y28" s="141"/>
      <c r="Z28" s="142"/>
      <c r="AA28" s="142"/>
      <c r="AB28" s="142"/>
      <c r="AC28" s="142"/>
      <c r="AD28" s="142"/>
      <c r="AE28" s="142"/>
      <c r="AF28" s="143"/>
      <c r="AG28" s="141"/>
      <c r="AH28" s="142"/>
      <c r="AI28" s="142"/>
      <c r="AJ28" s="142"/>
      <c r="AK28" s="142"/>
      <c r="AL28" s="142"/>
      <c r="AM28" s="142"/>
      <c r="AN28" s="143"/>
      <c r="AO28" s="141"/>
      <c r="AP28" s="142"/>
      <c r="AQ28" s="142"/>
      <c r="AR28" s="142"/>
      <c r="AS28" s="142"/>
      <c r="AT28" s="142"/>
      <c r="AU28" s="142"/>
      <c r="AV28" s="143"/>
      <c r="AW28" s="141"/>
      <c r="AX28" s="142"/>
      <c r="AY28" s="142"/>
      <c r="AZ28" s="142"/>
      <c r="BA28" s="142"/>
      <c r="BB28" s="142"/>
      <c r="BC28" s="142"/>
      <c r="BD28" s="143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s="30" customFormat="1" ht="12" customHeight="1">
      <c r="A29" s="141"/>
      <c r="B29" s="142"/>
      <c r="C29" s="142"/>
      <c r="D29" s="142"/>
      <c r="E29" s="142"/>
      <c r="F29" s="142"/>
      <c r="G29" s="142"/>
      <c r="H29" s="143"/>
      <c r="I29" s="141"/>
      <c r="J29" s="142"/>
      <c r="K29" s="142"/>
      <c r="L29" s="142"/>
      <c r="M29" s="142"/>
      <c r="N29" s="142"/>
      <c r="O29" s="142"/>
      <c r="P29" s="143"/>
      <c r="Q29" s="141"/>
      <c r="R29" s="142"/>
      <c r="S29" s="142"/>
      <c r="T29" s="142"/>
      <c r="U29" s="142"/>
      <c r="V29" s="142"/>
      <c r="W29" s="142"/>
      <c r="X29" s="143"/>
      <c r="Y29" s="141"/>
      <c r="Z29" s="142"/>
      <c r="AA29" s="142"/>
      <c r="AB29" s="142"/>
      <c r="AC29" s="142"/>
      <c r="AD29" s="142"/>
      <c r="AE29" s="142"/>
      <c r="AF29" s="143"/>
      <c r="AG29" s="141"/>
      <c r="AH29" s="142"/>
      <c r="AI29" s="142"/>
      <c r="AJ29" s="142"/>
      <c r="AK29" s="142"/>
      <c r="AL29" s="142"/>
      <c r="AM29" s="142"/>
      <c r="AN29" s="143"/>
      <c r="AO29" s="141"/>
      <c r="AP29" s="142"/>
      <c r="AQ29" s="142"/>
      <c r="AR29" s="142"/>
      <c r="AS29" s="142"/>
      <c r="AT29" s="142"/>
      <c r="AU29" s="142"/>
      <c r="AV29" s="143"/>
      <c r="AW29" s="141"/>
      <c r="AX29" s="142"/>
      <c r="AY29" s="142"/>
      <c r="AZ29" s="142"/>
      <c r="BA29" s="142"/>
      <c r="BB29" s="142"/>
      <c r="BC29" s="142"/>
      <c r="BD29" s="143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s="30" customFormat="1" ht="12" customHeight="1" thickBot="1">
      <c r="A30" s="144"/>
      <c r="B30" s="145"/>
      <c r="C30" s="145"/>
      <c r="D30" s="145"/>
      <c r="E30" s="145"/>
      <c r="F30" s="145"/>
      <c r="G30" s="145"/>
      <c r="H30" s="146"/>
      <c r="I30" s="144"/>
      <c r="J30" s="145"/>
      <c r="K30" s="145"/>
      <c r="L30" s="145"/>
      <c r="M30" s="145"/>
      <c r="N30" s="145"/>
      <c r="O30" s="145"/>
      <c r="P30" s="146"/>
      <c r="Q30" s="144"/>
      <c r="R30" s="145"/>
      <c r="S30" s="145"/>
      <c r="T30" s="145"/>
      <c r="U30" s="145"/>
      <c r="V30" s="145"/>
      <c r="W30" s="145"/>
      <c r="X30" s="146"/>
      <c r="Y30" s="144"/>
      <c r="Z30" s="145"/>
      <c r="AA30" s="145"/>
      <c r="AB30" s="145"/>
      <c r="AC30" s="145"/>
      <c r="AD30" s="145"/>
      <c r="AE30" s="145"/>
      <c r="AF30" s="146"/>
      <c r="AG30" s="144"/>
      <c r="AH30" s="145"/>
      <c r="AI30" s="145"/>
      <c r="AJ30" s="145"/>
      <c r="AK30" s="145"/>
      <c r="AL30" s="145"/>
      <c r="AM30" s="145"/>
      <c r="AN30" s="146"/>
      <c r="AO30" s="144"/>
      <c r="AP30" s="145"/>
      <c r="AQ30" s="145"/>
      <c r="AR30" s="145"/>
      <c r="AS30" s="145"/>
      <c r="AT30" s="145"/>
      <c r="AU30" s="145"/>
      <c r="AV30" s="146"/>
      <c r="AW30" s="144"/>
      <c r="AX30" s="145"/>
      <c r="AY30" s="145"/>
      <c r="AZ30" s="145"/>
      <c r="BA30" s="145"/>
      <c r="BB30" s="145"/>
      <c r="BC30" s="145"/>
      <c r="BD30" s="146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s="30" customFormat="1" ht="12" customHeight="1">
      <c r="A31" s="302" t="s">
        <v>334</v>
      </c>
      <c r="B31" s="303"/>
      <c r="C31" s="303"/>
      <c r="D31" s="303"/>
      <c r="E31" s="303"/>
      <c r="F31" s="303"/>
      <c r="G31" s="304"/>
      <c r="H31" s="302" t="s">
        <v>335</v>
      </c>
      <c r="I31" s="303"/>
      <c r="J31" s="303"/>
      <c r="K31" s="303"/>
      <c r="L31" s="303"/>
      <c r="M31" s="303"/>
      <c r="N31" s="304"/>
      <c r="O31" s="302" t="s">
        <v>336</v>
      </c>
      <c r="P31" s="303"/>
      <c r="Q31" s="303"/>
      <c r="R31" s="303"/>
      <c r="S31" s="303"/>
      <c r="T31" s="303"/>
      <c r="U31" s="304"/>
      <c r="V31" s="302" t="s">
        <v>337</v>
      </c>
      <c r="W31" s="303"/>
      <c r="X31" s="303"/>
      <c r="Y31" s="303"/>
      <c r="Z31" s="303"/>
      <c r="AA31" s="303"/>
      <c r="AB31" s="304"/>
      <c r="AC31" s="302" t="s">
        <v>338</v>
      </c>
      <c r="AD31" s="303"/>
      <c r="AE31" s="303"/>
      <c r="AF31" s="303"/>
      <c r="AG31" s="303"/>
      <c r="AH31" s="303"/>
      <c r="AI31" s="304"/>
      <c r="AJ31" s="302" t="s">
        <v>339</v>
      </c>
      <c r="AK31" s="303"/>
      <c r="AL31" s="303"/>
      <c r="AM31" s="303"/>
      <c r="AN31" s="303"/>
      <c r="AO31" s="303"/>
      <c r="AP31" s="304"/>
      <c r="AQ31" s="302" t="s">
        <v>340</v>
      </c>
      <c r="AR31" s="303"/>
      <c r="AS31" s="303"/>
      <c r="AT31" s="303"/>
      <c r="AU31" s="303"/>
      <c r="AV31" s="303"/>
      <c r="AW31" s="304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s="30" customFormat="1" ht="12" customHeight="1">
      <c r="A32" s="305"/>
      <c r="B32" s="306"/>
      <c r="C32" s="306"/>
      <c r="D32" s="306"/>
      <c r="E32" s="306"/>
      <c r="F32" s="306"/>
      <c r="G32" s="307"/>
      <c r="H32" s="305"/>
      <c r="I32" s="306"/>
      <c r="J32" s="306"/>
      <c r="K32" s="306"/>
      <c r="L32" s="306"/>
      <c r="M32" s="306"/>
      <c r="N32" s="307"/>
      <c r="O32" s="305"/>
      <c r="P32" s="306"/>
      <c r="Q32" s="306"/>
      <c r="R32" s="306"/>
      <c r="S32" s="306"/>
      <c r="T32" s="306"/>
      <c r="U32" s="307"/>
      <c r="V32" s="305"/>
      <c r="W32" s="306"/>
      <c r="X32" s="306"/>
      <c r="Y32" s="306"/>
      <c r="Z32" s="306"/>
      <c r="AA32" s="306"/>
      <c r="AB32" s="307"/>
      <c r="AC32" s="305"/>
      <c r="AD32" s="306"/>
      <c r="AE32" s="306"/>
      <c r="AF32" s="306"/>
      <c r="AG32" s="306"/>
      <c r="AH32" s="306"/>
      <c r="AI32" s="307"/>
      <c r="AJ32" s="305"/>
      <c r="AK32" s="306"/>
      <c r="AL32" s="306"/>
      <c r="AM32" s="306"/>
      <c r="AN32" s="306"/>
      <c r="AO32" s="306"/>
      <c r="AP32" s="307"/>
      <c r="AQ32" s="305"/>
      <c r="AR32" s="306"/>
      <c r="AS32" s="306"/>
      <c r="AT32" s="306"/>
      <c r="AU32" s="306"/>
      <c r="AV32" s="306"/>
      <c r="AW32" s="307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s="30" customFormat="1" ht="12" customHeight="1">
      <c r="A33" s="305"/>
      <c r="B33" s="306"/>
      <c r="C33" s="306"/>
      <c r="D33" s="306"/>
      <c r="E33" s="306"/>
      <c r="F33" s="306"/>
      <c r="G33" s="307"/>
      <c r="H33" s="305"/>
      <c r="I33" s="306"/>
      <c r="J33" s="306"/>
      <c r="K33" s="306"/>
      <c r="L33" s="306"/>
      <c r="M33" s="306"/>
      <c r="N33" s="307"/>
      <c r="O33" s="305"/>
      <c r="P33" s="306"/>
      <c r="Q33" s="306"/>
      <c r="R33" s="306"/>
      <c r="S33" s="306"/>
      <c r="T33" s="306"/>
      <c r="U33" s="307"/>
      <c r="V33" s="305"/>
      <c r="W33" s="306"/>
      <c r="X33" s="306"/>
      <c r="Y33" s="306"/>
      <c r="Z33" s="306"/>
      <c r="AA33" s="306"/>
      <c r="AB33" s="307"/>
      <c r="AC33" s="305"/>
      <c r="AD33" s="306"/>
      <c r="AE33" s="306"/>
      <c r="AF33" s="306"/>
      <c r="AG33" s="306"/>
      <c r="AH33" s="306"/>
      <c r="AI33" s="307"/>
      <c r="AJ33" s="305"/>
      <c r="AK33" s="306"/>
      <c r="AL33" s="306"/>
      <c r="AM33" s="306"/>
      <c r="AN33" s="306"/>
      <c r="AO33" s="306"/>
      <c r="AP33" s="307"/>
      <c r="AQ33" s="305"/>
      <c r="AR33" s="306"/>
      <c r="AS33" s="306"/>
      <c r="AT33" s="306"/>
      <c r="AU33" s="306"/>
      <c r="AV33" s="306"/>
      <c r="AW33" s="307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s="30" customFormat="1" ht="12" customHeight="1">
      <c r="A34" s="305"/>
      <c r="B34" s="306"/>
      <c r="C34" s="306"/>
      <c r="D34" s="306"/>
      <c r="E34" s="306"/>
      <c r="F34" s="306"/>
      <c r="G34" s="307"/>
      <c r="H34" s="305"/>
      <c r="I34" s="306"/>
      <c r="J34" s="306"/>
      <c r="K34" s="306"/>
      <c r="L34" s="306"/>
      <c r="M34" s="306"/>
      <c r="N34" s="307"/>
      <c r="O34" s="305"/>
      <c r="P34" s="306"/>
      <c r="Q34" s="306"/>
      <c r="R34" s="306"/>
      <c r="S34" s="306"/>
      <c r="T34" s="306"/>
      <c r="U34" s="307"/>
      <c r="V34" s="305"/>
      <c r="W34" s="306"/>
      <c r="X34" s="306"/>
      <c r="Y34" s="306"/>
      <c r="Z34" s="306"/>
      <c r="AA34" s="306"/>
      <c r="AB34" s="307"/>
      <c r="AC34" s="305"/>
      <c r="AD34" s="306"/>
      <c r="AE34" s="306"/>
      <c r="AF34" s="306"/>
      <c r="AG34" s="306"/>
      <c r="AH34" s="306"/>
      <c r="AI34" s="307"/>
      <c r="AJ34" s="305"/>
      <c r="AK34" s="306"/>
      <c r="AL34" s="306"/>
      <c r="AM34" s="306"/>
      <c r="AN34" s="306"/>
      <c r="AO34" s="306"/>
      <c r="AP34" s="307"/>
      <c r="AQ34" s="305"/>
      <c r="AR34" s="306"/>
      <c r="AS34" s="306"/>
      <c r="AT34" s="306"/>
      <c r="AU34" s="306"/>
      <c r="AV34" s="306"/>
      <c r="AW34" s="307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s="30" customFormat="1" ht="12" customHeight="1">
      <c r="A35" s="305"/>
      <c r="B35" s="306"/>
      <c r="C35" s="306"/>
      <c r="D35" s="306"/>
      <c r="E35" s="306"/>
      <c r="F35" s="306"/>
      <c r="G35" s="307"/>
      <c r="H35" s="305"/>
      <c r="I35" s="306"/>
      <c r="J35" s="306"/>
      <c r="K35" s="306"/>
      <c r="L35" s="306"/>
      <c r="M35" s="306"/>
      <c r="N35" s="307"/>
      <c r="O35" s="305"/>
      <c r="P35" s="306"/>
      <c r="Q35" s="306"/>
      <c r="R35" s="306"/>
      <c r="S35" s="306"/>
      <c r="T35" s="306"/>
      <c r="U35" s="307"/>
      <c r="V35" s="305"/>
      <c r="W35" s="306"/>
      <c r="X35" s="306"/>
      <c r="Y35" s="306"/>
      <c r="Z35" s="306"/>
      <c r="AA35" s="306"/>
      <c r="AB35" s="307"/>
      <c r="AC35" s="305"/>
      <c r="AD35" s="306"/>
      <c r="AE35" s="306"/>
      <c r="AF35" s="306"/>
      <c r="AG35" s="306"/>
      <c r="AH35" s="306"/>
      <c r="AI35" s="307"/>
      <c r="AJ35" s="305"/>
      <c r="AK35" s="306"/>
      <c r="AL35" s="306"/>
      <c r="AM35" s="306"/>
      <c r="AN35" s="306"/>
      <c r="AO35" s="306"/>
      <c r="AP35" s="307"/>
      <c r="AQ35" s="305"/>
      <c r="AR35" s="306"/>
      <c r="AS35" s="306"/>
      <c r="AT35" s="306"/>
      <c r="AU35" s="306"/>
      <c r="AV35" s="306"/>
      <c r="AW35" s="307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s="30" customFormat="1" ht="12" customHeight="1">
      <c r="A36" s="305"/>
      <c r="B36" s="306"/>
      <c r="C36" s="306"/>
      <c r="D36" s="306"/>
      <c r="E36" s="306"/>
      <c r="F36" s="306"/>
      <c r="G36" s="307"/>
      <c r="H36" s="305"/>
      <c r="I36" s="306"/>
      <c r="J36" s="306"/>
      <c r="K36" s="306"/>
      <c r="L36" s="306"/>
      <c r="M36" s="306"/>
      <c r="N36" s="307"/>
      <c r="O36" s="305"/>
      <c r="P36" s="306"/>
      <c r="Q36" s="306"/>
      <c r="R36" s="306"/>
      <c r="S36" s="306"/>
      <c r="T36" s="306"/>
      <c r="U36" s="307"/>
      <c r="V36" s="305"/>
      <c r="W36" s="306"/>
      <c r="X36" s="306"/>
      <c r="Y36" s="306"/>
      <c r="Z36" s="306"/>
      <c r="AA36" s="306"/>
      <c r="AB36" s="307"/>
      <c r="AC36" s="305"/>
      <c r="AD36" s="306"/>
      <c r="AE36" s="306"/>
      <c r="AF36" s="306"/>
      <c r="AG36" s="306"/>
      <c r="AH36" s="306"/>
      <c r="AI36" s="307"/>
      <c r="AJ36" s="305"/>
      <c r="AK36" s="306"/>
      <c r="AL36" s="306"/>
      <c r="AM36" s="306"/>
      <c r="AN36" s="306"/>
      <c r="AO36" s="306"/>
      <c r="AP36" s="307"/>
      <c r="AQ36" s="305"/>
      <c r="AR36" s="306"/>
      <c r="AS36" s="306"/>
      <c r="AT36" s="306"/>
      <c r="AU36" s="306"/>
      <c r="AV36" s="306"/>
      <c r="AW36" s="307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s="30" customFormat="1" ht="12" customHeight="1">
      <c r="A37" s="305"/>
      <c r="B37" s="306"/>
      <c r="C37" s="306"/>
      <c r="D37" s="306"/>
      <c r="E37" s="306"/>
      <c r="F37" s="306"/>
      <c r="G37" s="307"/>
      <c r="H37" s="305"/>
      <c r="I37" s="306"/>
      <c r="J37" s="306"/>
      <c r="K37" s="306"/>
      <c r="L37" s="306"/>
      <c r="M37" s="306"/>
      <c r="N37" s="307"/>
      <c r="O37" s="305"/>
      <c r="P37" s="306"/>
      <c r="Q37" s="306"/>
      <c r="R37" s="306"/>
      <c r="S37" s="306"/>
      <c r="T37" s="306"/>
      <c r="U37" s="307"/>
      <c r="V37" s="305"/>
      <c r="W37" s="306"/>
      <c r="X37" s="306"/>
      <c r="Y37" s="306"/>
      <c r="Z37" s="306"/>
      <c r="AA37" s="306"/>
      <c r="AB37" s="307"/>
      <c r="AC37" s="305"/>
      <c r="AD37" s="306"/>
      <c r="AE37" s="306"/>
      <c r="AF37" s="306"/>
      <c r="AG37" s="306"/>
      <c r="AH37" s="306"/>
      <c r="AI37" s="307"/>
      <c r="AJ37" s="305"/>
      <c r="AK37" s="306"/>
      <c r="AL37" s="306"/>
      <c r="AM37" s="306"/>
      <c r="AN37" s="306"/>
      <c r="AO37" s="306"/>
      <c r="AP37" s="307"/>
      <c r="AQ37" s="305"/>
      <c r="AR37" s="306"/>
      <c r="AS37" s="306"/>
      <c r="AT37" s="306"/>
      <c r="AU37" s="306"/>
      <c r="AV37" s="306"/>
      <c r="AW37" s="307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s="30" customFormat="1" ht="12" customHeight="1" thickBot="1">
      <c r="A38" s="308"/>
      <c r="B38" s="309"/>
      <c r="C38" s="309"/>
      <c r="D38" s="309"/>
      <c r="E38" s="309"/>
      <c r="F38" s="309"/>
      <c r="G38" s="310"/>
      <c r="H38" s="308"/>
      <c r="I38" s="309"/>
      <c r="J38" s="309"/>
      <c r="K38" s="309"/>
      <c r="L38" s="309"/>
      <c r="M38" s="309"/>
      <c r="N38" s="310"/>
      <c r="O38" s="308"/>
      <c r="P38" s="309"/>
      <c r="Q38" s="309"/>
      <c r="R38" s="309"/>
      <c r="S38" s="309"/>
      <c r="T38" s="309"/>
      <c r="U38" s="310"/>
      <c r="V38" s="308"/>
      <c r="W38" s="309"/>
      <c r="X38" s="309"/>
      <c r="Y38" s="309"/>
      <c r="Z38" s="309"/>
      <c r="AA38" s="309"/>
      <c r="AB38" s="310"/>
      <c r="AC38" s="308"/>
      <c r="AD38" s="309"/>
      <c r="AE38" s="309"/>
      <c r="AF38" s="309"/>
      <c r="AG38" s="309"/>
      <c r="AH38" s="309"/>
      <c r="AI38" s="310"/>
      <c r="AJ38" s="308"/>
      <c r="AK38" s="309"/>
      <c r="AL38" s="309"/>
      <c r="AM38" s="309"/>
      <c r="AN38" s="309"/>
      <c r="AO38" s="309"/>
      <c r="AP38" s="310"/>
      <c r="AQ38" s="308"/>
      <c r="AR38" s="309"/>
      <c r="AS38" s="309"/>
      <c r="AT38" s="309"/>
      <c r="AU38" s="309"/>
      <c r="AV38" s="309"/>
      <c r="AW38" s="310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s="32" customFormat="1" ht="12" customHeight="1">
      <c r="A39" s="75" t="s">
        <v>341</v>
      </c>
      <c r="B39" s="398"/>
      <c r="C39" s="398"/>
      <c r="D39" s="398"/>
      <c r="E39" s="398"/>
      <c r="F39" s="398"/>
      <c r="G39" s="398"/>
      <c r="H39" s="399"/>
      <c r="I39" s="75" t="s">
        <v>342</v>
      </c>
      <c r="J39" s="398"/>
      <c r="K39" s="398"/>
      <c r="L39" s="398"/>
      <c r="M39" s="398"/>
      <c r="N39" s="398"/>
      <c r="O39" s="398"/>
      <c r="P39" s="399"/>
      <c r="Q39" s="75" t="s">
        <v>343</v>
      </c>
      <c r="R39" s="398"/>
      <c r="S39" s="398"/>
      <c r="T39" s="398"/>
      <c r="U39" s="398"/>
      <c r="V39" s="398"/>
      <c r="W39" s="398"/>
      <c r="X39" s="399"/>
      <c r="Y39" s="75" t="s">
        <v>344</v>
      </c>
      <c r="Z39" s="398"/>
      <c r="AA39" s="398"/>
      <c r="AB39" s="398"/>
      <c r="AC39" s="398"/>
      <c r="AD39" s="398"/>
      <c r="AE39" s="398"/>
      <c r="AF39" s="399"/>
      <c r="AG39" s="75" t="s">
        <v>345</v>
      </c>
      <c r="AH39" s="398"/>
      <c r="AI39" s="398"/>
      <c r="AJ39" s="398"/>
      <c r="AK39" s="398"/>
      <c r="AL39" s="398"/>
      <c r="AM39" s="398"/>
      <c r="AN39" s="399"/>
      <c r="AO39" s="75" t="s">
        <v>346</v>
      </c>
      <c r="AP39" s="398"/>
      <c r="AQ39" s="398"/>
      <c r="AR39" s="398"/>
      <c r="AS39" s="398"/>
      <c r="AT39" s="398"/>
      <c r="AU39" s="398"/>
      <c r="AV39" s="399"/>
      <c r="AW39" s="75" t="s">
        <v>347</v>
      </c>
      <c r="AX39" s="398"/>
      <c r="AY39" s="398"/>
      <c r="AZ39" s="398"/>
      <c r="BA39" s="398"/>
      <c r="BB39" s="398"/>
      <c r="BC39" s="398"/>
      <c r="BD39" s="399"/>
      <c r="BE39" s="75" t="s">
        <v>348</v>
      </c>
      <c r="BF39" s="398"/>
      <c r="BG39" s="398"/>
      <c r="BH39" s="398"/>
      <c r="BI39" s="398"/>
      <c r="BJ39" s="398"/>
      <c r="BK39" s="398"/>
      <c r="BL39" s="399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s="32" customFormat="1" ht="12" customHeight="1">
      <c r="A40" s="400"/>
      <c r="B40" s="122"/>
      <c r="C40" s="122"/>
      <c r="D40" s="122"/>
      <c r="E40" s="122"/>
      <c r="F40" s="122"/>
      <c r="G40" s="122"/>
      <c r="H40" s="401"/>
      <c r="I40" s="400"/>
      <c r="J40" s="122"/>
      <c r="K40" s="122"/>
      <c r="L40" s="122"/>
      <c r="M40" s="122"/>
      <c r="N40" s="122"/>
      <c r="O40" s="122"/>
      <c r="P40" s="401"/>
      <c r="Q40" s="400"/>
      <c r="R40" s="122"/>
      <c r="S40" s="122"/>
      <c r="T40" s="122"/>
      <c r="U40" s="122"/>
      <c r="V40" s="122"/>
      <c r="W40" s="122"/>
      <c r="X40" s="401"/>
      <c r="Y40" s="400"/>
      <c r="Z40" s="122"/>
      <c r="AA40" s="122"/>
      <c r="AB40" s="122"/>
      <c r="AC40" s="122"/>
      <c r="AD40" s="122"/>
      <c r="AE40" s="122"/>
      <c r="AF40" s="401"/>
      <c r="AG40" s="400"/>
      <c r="AH40" s="122"/>
      <c r="AI40" s="122"/>
      <c r="AJ40" s="122"/>
      <c r="AK40" s="122"/>
      <c r="AL40" s="122"/>
      <c r="AM40" s="122"/>
      <c r="AN40" s="401"/>
      <c r="AO40" s="400"/>
      <c r="AP40" s="122"/>
      <c r="AQ40" s="122"/>
      <c r="AR40" s="122"/>
      <c r="AS40" s="122"/>
      <c r="AT40" s="122"/>
      <c r="AU40" s="122"/>
      <c r="AV40" s="401"/>
      <c r="AW40" s="400"/>
      <c r="AX40" s="122"/>
      <c r="AY40" s="122"/>
      <c r="AZ40" s="122"/>
      <c r="BA40" s="122"/>
      <c r="BB40" s="122"/>
      <c r="BC40" s="122"/>
      <c r="BD40" s="401"/>
      <c r="BE40" s="400"/>
      <c r="BF40" s="122"/>
      <c r="BG40" s="122"/>
      <c r="BH40" s="122"/>
      <c r="BI40" s="122"/>
      <c r="BJ40" s="122"/>
      <c r="BK40" s="122"/>
      <c r="BL40" s="401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s="32" customFormat="1" ht="12" customHeight="1">
      <c r="A41" s="400"/>
      <c r="B41" s="122"/>
      <c r="C41" s="122"/>
      <c r="D41" s="122"/>
      <c r="E41" s="122"/>
      <c r="F41" s="122"/>
      <c r="G41" s="122"/>
      <c r="H41" s="401"/>
      <c r="I41" s="400"/>
      <c r="J41" s="122"/>
      <c r="K41" s="122"/>
      <c r="L41" s="122"/>
      <c r="M41" s="122"/>
      <c r="N41" s="122"/>
      <c r="O41" s="122"/>
      <c r="P41" s="401"/>
      <c r="Q41" s="400"/>
      <c r="R41" s="122"/>
      <c r="S41" s="122"/>
      <c r="T41" s="122"/>
      <c r="U41" s="122"/>
      <c r="V41" s="122"/>
      <c r="W41" s="122"/>
      <c r="X41" s="401"/>
      <c r="Y41" s="400"/>
      <c r="Z41" s="122"/>
      <c r="AA41" s="122"/>
      <c r="AB41" s="122"/>
      <c r="AC41" s="122"/>
      <c r="AD41" s="122"/>
      <c r="AE41" s="122"/>
      <c r="AF41" s="401"/>
      <c r="AG41" s="400"/>
      <c r="AH41" s="122"/>
      <c r="AI41" s="122"/>
      <c r="AJ41" s="122"/>
      <c r="AK41" s="122"/>
      <c r="AL41" s="122"/>
      <c r="AM41" s="122"/>
      <c r="AN41" s="401"/>
      <c r="AO41" s="400"/>
      <c r="AP41" s="122"/>
      <c r="AQ41" s="122"/>
      <c r="AR41" s="122"/>
      <c r="AS41" s="122"/>
      <c r="AT41" s="122"/>
      <c r="AU41" s="122"/>
      <c r="AV41" s="401"/>
      <c r="AW41" s="400"/>
      <c r="AX41" s="122"/>
      <c r="AY41" s="122"/>
      <c r="AZ41" s="122"/>
      <c r="BA41" s="122"/>
      <c r="BB41" s="122"/>
      <c r="BC41" s="122"/>
      <c r="BD41" s="401"/>
      <c r="BE41" s="400"/>
      <c r="BF41" s="122"/>
      <c r="BG41" s="122"/>
      <c r="BH41" s="122"/>
      <c r="BI41" s="122"/>
      <c r="BJ41" s="122"/>
      <c r="BK41" s="122"/>
      <c r="BL41" s="401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s="32" customFormat="1" ht="12" customHeight="1">
      <c r="A42" s="400"/>
      <c r="B42" s="122"/>
      <c r="C42" s="122"/>
      <c r="D42" s="122"/>
      <c r="E42" s="122"/>
      <c r="F42" s="122"/>
      <c r="G42" s="122"/>
      <c r="H42" s="401"/>
      <c r="I42" s="400"/>
      <c r="J42" s="122"/>
      <c r="K42" s="122"/>
      <c r="L42" s="122"/>
      <c r="M42" s="122"/>
      <c r="N42" s="122"/>
      <c r="O42" s="122"/>
      <c r="P42" s="401"/>
      <c r="Q42" s="400"/>
      <c r="R42" s="122"/>
      <c r="S42" s="122"/>
      <c r="T42" s="122"/>
      <c r="U42" s="122"/>
      <c r="V42" s="122"/>
      <c r="W42" s="122"/>
      <c r="X42" s="401"/>
      <c r="Y42" s="400"/>
      <c r="Z42" s="122"/>
      <c r="AA42" s="122"/>
      <c r="AB42" s="122"/>
      <c r="AC42" s="122"/>
      <c r="AD42" s="122"/>
      <c r="AE42" s="122"/>
      <c r="AF42" s="401"/>
      <c r="AG42" s="400"/>
      <c r="AH42" s="122"/>
      <c r="AI42" s="122"/>
      <c r="AJ42" s="122"/>
      <c r="AK42" s="122"/>
      <c r="AL42" s="122"/>
      <c r="AM42" s="122"/>
      <c r="AN42" s="401"/>
      <c r="AO42" s="400"/>
      <c r="AP42" s="122"/>
      <c r="AQ42" s="122"/>
      <c r="AR42" s="122"/>
      <c r="AS42" s="122"/>
      <c r="AT42" s="122"/>
      <c r="AU42" s="122"/>
      <c r="AV42" s="401"/>
      <c r="AW42" s="400"/>
      <c r="AX42" s="122"/>
      <c r="AY42" s="122"/>
      <c r="AZ42" s="122"/>
      <c r="BA42" s="122"/>
      <c r="BB42" s="122"/>
      <c r="BC42" s="122"/>
      <c r="BD42" s="401"/>
      <c r="BE42" s="400"/>
      <c r="BF42" s="122"/>
      <c r="BG42" s="122"/>
      <c r="BH42" s="122"/>
      <c r="BI42" s="122"/>
      <c r="BJ42" s="122"/>
      <c r="BK42" s="122"/>
      <c r="BL42" s="401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s="32" customFormat="1" ht="12" customHeight="1">
      <c r="A43" s="400"/>
      <c r="B43" s="122"/>
      <c r="C43" s="122"/>
      <c r="D43" s="122"/>
      <c r="E43" s="122"/>
      <c r="F43" s="122"/>
      <c r="G43" s="122"/>
      <c r="H43" s="401"/>
      <c r="I43" s="400"/>
      <c r="J43" s="122"/>
      <c r="K43" s="122"/>
      <c r="L43" s="122"/>
      <c r="M43" s="122"/>
      <c r="N43" s="122"/>
      <c r="O43" s="122"/>
      <c r="P43" s="401"/>
      <c r="Q43" s="400"/>
      <c r="R43" s="122"/>
      <c r="S43" s="122"/>
      <c r="T43" s="122"/>
      <c r="U43" s="122"/>
      <c r="V43" s="122"/>
      <c r="W43" s="122"/>
      <c r="X43" s="401"/>
      <c r="Y43" s="400"/>
      <c r="Z43" s="122"/>
      <c r="AA43" s="122"/>
      <c r="AB43" s="122"/>
      <c r="AC43" s="122"/>
      <c r="AD43" s="122"/>
      <c r="AE43" s="122"/>
      <c r="AF43" s="401"/>
      <c r="AG43" s="400"/>
      <c r="AH43" s="122"/>
      <c r="AI43" s="122"/>
      <c r="AJ43" s="122"/>
      <c r="AK43" s="122"/>
      <c r="AL43" s="122"/>
      <c r="AM43" s="122"/>
      <c r="AN43" s="401"/>
      <c r="AO43" s="400"/>
      <c r="AP43" s="122"/>
      <c r="AQ43" s="122"/>
      <c r="AR43" s="122"/>
      <c r="AS43" s="122"/>
      <c r="AT43" s="122"/>
      <c r="AU43" s="122"/>
      <c r="AV43" s="401"/>
      <c r="AW43" s="400"/>
      <c r="AX43" s="122"/>
      <c r="AY43" s="122"/>
      <c r="AZ43" s="122"/>
      <c r="BA43" s="122"/>
      <c r="BB43" s="122"/>
      <c r="BC43" s="122"/>
      <c r="BD43" s="401"/>
      <c r="BE43" s="400"/>
      <c r="BF43" s="122"/>
      <c r="BG43" s="122"/>
      <c r="BH43" s="122"/>
      <c r="BI43" s="122"/>
      <c r="BJ43" s="122"/>
      <c r="BK43" s="122"/>
      <c r="BL43" s="401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s="32" customFormat="1" ht="12" customHeight="1">
      <c r="A44" s="400"/>
      <c r="B44" s="122"/>
      <c r="C44" s="122"/>
      <c r="D44" s="122"/>
      <c r="E44" s="122"/>
      <c r="F44" s="122"/>
      <c r="G44" s="122"/>
      <c r="H44" s="401"/>
      <c r="I44" s="400"/>
      <c r="J44" s="122"/>
      <c r="K44" s="122"/>
      <c r="L44" s="122"/>
      <c r="M44" s="122"/>
      <c r="N44" s="122"/>
      <c r="O44" s="122"/>
      <c r="P44" s="401"/>
      <c r="Q44" s="400"/>
      <c r="R44" s="122"/>
      <c r="S44" s="122"/>
      <c r="T44" s="122"/>
      <c r="U44" s="122"/>
      <c r="V44" s="122"/>
      <c r="W44" s="122"/>
      <c r="X44" s="401"/>
      <c r="Y44" s="400"/>
      <c r="Z44" s="122"/>
      <c r="AA44" s="122"/>
      <c r="AB44" s="122"/>
      <c r="AC44" s="122"/>
      <c r="AD44" s="122"/>
      <c r="AE44" s="122"/>
      <c r="AF44" s="401"/>
      <c r="AG44" s="400"/>
      <c r="AH44" s="122"/>
      <c r="AI44" s="122"/>
      <c r="AJ44" s="122"/>
      <c r="AK44" s="122"/>
      <c r="AL44" s="122"/>
      <c r="AM44" s="122"/>
      <c r="AN44" s="401"/>
      <c r="AO44" s="400"/>
      <c r="AP44" s="122"/>
      <c r="AQ44" s="122"/>
      <c r="AR44" s="122"/>
      <c r="AS44" s="122"/>
      <c r="AT44" s="122"/>
      <c r="AU44" s="122"/>
      <c r="AV44" s="401"/>
      <c r="AW44" s="400"/>
      <c r="AX44" s="122"/>
      <c r="AY44" s="122"/>
      <c r="AZ44" s="122"/>
      <c r="BA44" s="122"/>
      <c r="BB44" s="122"/>
      <c r="BC44" s="122"/>
      <c r="BD44" s="401"/>
      <c r="BE44" s="400"/>
      <c r="BF44" s="122"/>
      <c r="BG44" s="122"/>
      <c r="BH44" s="122"/>
      <c r="BI44" s="122"/>
      <c r="BJ44" s="122"/>
      <c r="BK44" s="122"/>
      <c r="BL44" s="401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s="32" customFormat="1" ht="12" customHeight="1" thickBot="1">
      <c r="A45" s="402"/>
      <c r="B45" s="403"/>
      <c r="C45" s="403"/>
      <c r="D45" s="403"/>
      <c r="E45" s="403"/>
      <c r="F45" s="403"/>
      <c r="G45" s="403"/>
      <c r="H45" s="123"/>
      <c r="I45" s="402"/>
      <c r="J45" s="403"/>
      <c r="K45" s="403"/>
      <c r="L45" s="403"/>
      <c r="M45" s="403"/>
      <c r="N45" s="403"/>
      <c r="O45" s="403"/>
      <c r="P45" s="123"/>
      <c r="Q45" s="402"/>
      <c r="R45" s="403"/>
      <c r="S45" s="403"/>
      <c r="T45" s="403"/>
      <c r="U45" s="403"/>
      <c r="V45" s="403"/>
      <c r="W45" s="403"/>
      <c r="X45" s="123"/>
      <c r="Y45" s="402"/>
      <c r="Z45" s="403"/>
      <c r="AA45" s="403"/>
      <c r="AB45" s="403"/>
      <c r="AC45" s="403"/>
      <c r="AD45" s="403"/>
      <c r="AE45" s="403"/>
      <c r="AF45" s="123"/>
      <c r="AG45" s="402"/>
      <c r="AH45" s="403"/>
      <c r="AI45" s="403"/>
      <c r="AJ45" s="403"/>
      <c r="AK45" s="403"/>
      <c r="AL45" s="403"/>
      <c r="AM45" s="403"/>
      <c r="AN45" s="123"/>
      <c r="AO45" s="402"/>
      <c r="AP45" s="403"/>
      <c r="AQ45" s="403"/>
      <c r="AR45" s="403"/>
      <c r="AS45" s="403"/>
      <c r="AT45" s="403"/>
      <c r="AU45" s="403"/>
      <c r="AV45" s="123"/>
      <c r="AW45" s="402"/>
      <c r="AX45" s="403"/>
      <c r="AY45" s="403"/>
      <c r="AZ45" s="403"/>
      <c r="BA45" s="403"/>
      <c r="BB45" s="403"/>
      <c r="BC45" s="403"/>
      <c r="BD45" s="123"/>
      <c r="BE45" s="402"/>
      <c r="BF45" s="403"/>
      <c r="BG45" s="403"/>
      <c r="BH45" s="403"/>
      <c r="BI45" s="403"/>
      <c r="BJ45" s="403"/>
      <c r="BK45" s="403"/>
      <c r="BL45" s="123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s="32" customFormat="1" ht="12" customHeight="1">
      <c r="A46" s="293" t="s">
        <v>341</v>
      </c>
      <c r="B46" s="311"/>
      <c r="C46" s="311"/>
      <c r="D46" s="311"/>
      <c r="E46" s="311"/>
      <c r="F46" s="311"/>
      <c r="G46" s="312"/>
      <c r="H46" s="293" t="s">
        <v>342</v>
      </c>
      <c r="I46" s="311"/>
      <c r="J46" s="311"/>
      <c r="K46" s="311"/>
      <c r="L46" s="311"/>
      <c r="M46" s="311"/>
      <c r="N46" s="312"/>
      <c r="O46" s="293" t="s">
        <v>343</v>
      </c>
      <c r="P46" s="311"/>
      <c r="Q46" s="311"/>
      <c r="R46" s="311"/>
      <c r="S46" s="311"/>
      <c r="T46" s="311"/>
      <c r="U46" s="312"/>
      <c r="V46" s="293" t="s">
        <v>344</v>
      </c>
      <c r="W46" s="311"/>
      <c r="X46" s="311"/>
      <c r="Y46" s="311"/>
      <c r="Z46" s="311"/>
      <c r="AA46" s="311"/>
      <c r="AB46" s="312"/>
      <c r="AC46" s="293" t="s">
        <v>345</v>
      </c>
      <c r="AD46" s="311"/>
      <c r="AE46" s="311"/>
      <c r="AF46" s="311"/>
      <c r="AG46" s="311"/>
      <c r="AH46" s="311"/>
      <c r="AI46" s="312"/>
      <c r="AJ46" s="293" t="s">
        <v>346</v>
      </c>
      <c r="AK46" s="311"/>
      <c r="AL46" s="311"/>
      <c r="AM46" s="311"/>
      <c r="AN46" s="311"/>
      <c r="AO46" s="311"/>
      <c r="AP46" s="312"/>
      <c r="AQ46" s="293" t="s">
        <v>347</v>
      </c>
      <c r="AR46" s="311"/>
      <c r="AS46" s="311"/>
      <c r="AT46" s="311"/>
      <c r="AU46" s="311"/>
      <c r="AV46" s="311"/>
      <c r="AW46" s="312"/>
      <c r="AX46" s="293" t="s">
        <v>348</v>
      </c>
      <c r="AY46" s="311"/>
      <c r="AZ46" s="311"/>
      <c r="BA46" s="311"/>
      <c r="BB46" s="311"/>
      <c r="BC46" s="311"/>
      <c r="BD46" s="31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s="32" customFormat="1" ht="12" customHeight="1">
      <c r="A47" s="313"/>
      <c r="B47" s="314"/>
      <c r="C47" s="314"/>
      <c r="D47" s="314"/>
      <c r="E47" s="314"/>
      <c r="F47" s="314"/>
      <c r="G47" s="315"/>
      <c r="H47" s="313"/>
      <c r="I47" s="314"/>
      <c r="J47" s="314"/>
      <c r="K47" s="314"/>
      <c r="L47" s="314"/>
      <c r="M47" s="314"/>
      <c r="N47" s="315"/>
      <c r="O47" s="313"/>
      <c r="P47" s="314"/>
      <c r="Q47" s="314"/>
      <c r="R47" s="314"/>
      <c r="S47" s="314"/>
      <c r="T47" s="314"/>
      <c r="U47" s="315"/>
      <c r="V47" s="313"/>
      <c r="W47" s="314"/>
      <c r="X47" s="314"/>
      <c r="Y47" s="314"/>
      <c r="Z47" s="314"/>
      <c r="AA47" s="314"/>
      <c r="AB47" s="315"/>
      <c r="AC47" s="313"/>
      <c r="AD47" s="314"/>
      <c r="AE47" s="314"/>
      <c r="AF47" s="314"/>
      <c r="AG47" s="314"/>
      <c r="AH47" s="314"/>
      <c r="AI47" s="315"/>
      <c r="AJ47" s="313"/>
      <c r="AK47" s="314"/>
      <c r="AL47" s="314"/>
      <c r="AM47" s="314"/>
      <c r="AN47" s="314"/>
      <c r="AO47" s="314"/>
      <c r="AP47" s="315"/>
      <c r="AQ47" s="313"/>
      <c r="AR47" s="314"/>
      <c r="AS47" s="314"/>
      <c r="AT47" s="314"/>
      <c r="AU47" s="314"/>
      <c r="AV47" s="314"/>
      <c r="AW47" s="315"/>
      <c r="AX47" s="313"/>
      <c r="AY47" s="314"/>
      <c r="AZ47" s="314"/>
      <c r="BA47" s="314"/>
      <c r="BB47" s="314"/>
      <c r="BC47" s="314"/>
      <c r="BD47" s="315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s="32" customFormat="1" ht="12" customHeight="1">
      <c r="A48" s="313"/>
      <c r="B48" s="314"/>
      <c r="C48" s="314"/>
      <c r="D48" s="314"/>
      <c r="E48" s="314"/>
      <c r="F48" s="314"/>
      <c r="G48" s="315"/>
      <c r="H48" s="313"/>
      <c r="I48" s="314"/>
      <c r="J48" s="314"/>
      <c r="K48" s="314"/>
      <c r="L48" s="314"/>
      <c r="M48" s="314"/>
      <c r="N48" s="315"/>
      <c r="O48" s="313"/>
      <c r="P48" s="314"/>
      <c r="Q48" s="314"/>
      <c r="R48" s="314"/>
      <c r="S48" s="314"/>
      <c r="T48" s="314"/>
      <c r="U48" s="315"/>
      <c r="V48" s="313"/>
      <c r="W48" s="314"/>
      <c r="X48" s="314"/>
      <c r="Y48" s="314"/>
      <c r="Z48" s="314"/>
      <c r="AA48" s="314"/>
      <c r="AB48" s="315"/>
      <c r="AC48" s="313"/>
      <c r="AD48" s="314"/>
      <c r="AE48" s="314"/>
      <c r="AF48" s="314"/>
      <c r="AG48" s="314"/>
      <c r="AH48" s="314"/>
      <c r="AI48" s="315"/>
      <c r="AJ48" s="313"/>
      <c r="AK48" s="314"/>
      <c r="AL48" s="314"/>
      <c r="AM48" s="314"/>
      <c r="AN48" s="314"/>
      <c r="AO48" s="314"/>
      <c r="AP48" s="315"/>
      <c r="AQ48" s="313"/>
      <c r="AR48" s="314"/>
      <c r="AS48" s="314"/>
      <c r="AT48" s="314"/>
      <c r="AU48" s="314"/>
      <c r="AV48" s="314"/>
      <c r="AW48" s="315"/>
      <c r="AX48" s="313"/>
      <c r="AY48" s="314"/>
      <c r="AZ48" s="314"/>
      <c r="BA48" s="314"/>
      <c r="BB48" s="314"/>
      <c r="BC48" s="314"/>
      <c r="BD48" s="315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s="32" customFormat="1" ht="12" customHeight="1">
      <c r="A49" s="313"/>
      <c r="B49" s="314"/>
      <c r="C49" s="314"/>
      <c r="D49" s="314"/>
      <c r="E49" s="314"/>
      <c r="F49" s="314"/>
      <c r="G49" s="315"/>
      <c r="H49" s="313"/>
      <c r="I49" s="314"/>
      <c r="J49" s="314"/>
      <c r="K49" s="314"/>
      <c r="L49" s="314"/>
      <c r="M49" s="314"/>
      <c r="N49" s="315"/>
      <c r="O49" s="313"/>
      <c r="P49" s="314"/>
      <c r="Q49" s="314"/>
      <c r="R49" s="314"/>
      <c r="S49" s="314"/>
      <c r="T49" s="314"/>
      <c r="U49" s="315"/>
      <c r="V49" s="313"/>
      <c r="W49" s="314"/>
      <c r="X49" s="314"/>
      <c r="Y49" s="314"/>
      <c r="Z49" s="314"/>
      <c r="AA49" s="314"/>
      <c r="AB49" s="315"/>
      <c r="AC49" s="313"/>
      <c r="AD49" s="314"/>
      <c r="AE49" s="314"/>
      <c r="AF49" s="314"/>
      <c r="AG49" s="314"/>
      <c r="AH49" s="314"/>
      <c r="AI49" s="315"/>
      <c r="AJ49" s="313"/>
      <c r="AK49" s="314"/>
      <c r="AL49" s="314"/>
      <c r="AM49" s="314"/>
      <c r="AN49" s="314"/>
      <c r="AO49" s="314"/>
      <c r="AP49" s="315"/>
      <c r="AQ49" s="313"/>
      <c r="AR49" s="314"/>
      <c r="AS49" s="314"/>
      <c r="AT49" s="314"/>
      <c r="AU49" s="314"/>
      <c r="AV49" s="314"/>
      <c r="AW49" s="315"/>
      <c r="AX49" s="313"/>
      <c r="AY49" s="314"/>
      <c r="AZ49" s="314"/>
      <c r="BA49" s="314"/>
      <c r="BB49" s="314"/>
      <c r="BC49" s="314"/>
      <c r="BD49" s="315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s="32" customFormat="1" ht="12" customHeight="1">
      <c r="A50" s="313"/>
      <c r="B50" s="314"/>
      <c r="C50" s="314"/>
      <c r="D50" s="314"/>
      <c r="E50" s="314"/>
      <c r="F50" s="314"/>
      <c r="G50" s="315"/>
      <c r="H50" s="313"/>
      <c r="I50" s="314"/>
      <c r="J50" s="314"/>
      <c r="K50" s="314"/>
      <c r="L50" s="314"/>
      <c r="M50" s="314"/>
      <c r="N50" s="315"/>
      <c r="O50" s="313"/>
      <c r="P50" s="314"/>
      <c r="Q50" s="314"/>
      <c r="R50" s="314"/>
      <c r="S50" s="314"/>
      <c r="T50" s="314"/>
      <c r="U50" s="315"/>
      <c r="V50" s="313"/>
      <c r="W50" s="314"/>
      <c r="X50" s="314"/>
      <c r="Y50" s="314"/>
      <c r="Z50" s="314"/>
      <c r="AA50" s="314"/>
      <c r="AB50" s="315"/>
      <c r="AC50" s="313"/>
      <c r="AD50" s="314"/>
      <c r="AE50" s="314"/>
      <c r="AF50" s="314"/>
      <c r="AG50" s="314"/>
      <c r="AH50" s="314"/>
      <c r="AI50" s="315"/>
      <c r="AJ50" s="313"/>
      <c r="AK50" s="314"/>
      <c r="AL50" s="314"/>
      <c r="AM50" s="314"/>
      <c r="AN50" s="314"/>
      <c r="AO50" s="314"/>
      <c r="AP50" s="315"/>
      <c r="AQ50" s="313"/>
      <c r="AR50" s="314"/>
      <c r="AS50" s="314"/>
      <c r="AT50" s="314"/>
      <c r="AU50" s="314"/>
      <c r="AV50" s="314"/>
      <c r="AW50" s="315"/>
      <c r="AX50" s="313"/>
      <c r="AY50" s="314"/>
      <c r="AZ50" s="314"/>
      <c r="BA50" s="314"/>
      <c r="BB50" s="314"/>
      <c r="BC50" s="314"/>
      <c r="BD50" s="315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s="32" customFormat="1" ht="12" customHeight="1">
      <c r="A51" s="313"/>
      <c r="B51" s="314"/>
      <c r="C51" s="314"/>
      <c r="D51" s="314"/>
      <c r="E51" s="314"/>
      <c r="F51" s="314"/>
      <c r="G51" s="315"/>
      <c r="H51" s="313"/>
      <c r="I51" s="314"/>
      <c r="J51" s="314"/>
      <c r="K51" s="314"/>
      <c r="L51" s="314"/>
      <c r="M51" s="314"/>
      <c r="N51" s="315"/>
      <c r="O51" s="313"/>
      <c r="P51" s="314"/>
      <c r="Q51" s="314"/>
      <c r="R51" s="314"/>
      <c r="S51" s="314"/>
      <c r="T51" s="314"/>
      <c r="U51" s="315"/>
      <c r="V51" s="313"/>
      <c r="W51" s="314"/>
      <c r="X51" s="314"/>
      <c r="Y51" s="314"/>
      <c r="Z51" s="314"/>
      <c r="AA51" s="314"/>
      <c r="AB51" s="315"/>
      <c r="AC51" s="313"/>
      <c r="AD51" s="314"/>
      <c r="AE51" s="314"/>
      <c r="AF51" s="314"/>
      <c r="AG51" s="314"/>
      <c r="AH51" s="314"/>
      <c r="AI51" s="315"/>
      <c r="AJ51" s="313"/>
      <c r="AK51" s="314"/>
      <c r="AL51" s="314"/>
      <c r="AM51" s="314"/>
      <c r="AN51" s="314"/>
      <c r="AO51" s="314"/>
      <c r="AP51" s="315"/>
      <c r="AQ51" s="313"/>
      <c r="AR51" s="314"/>
      <c r="AS51" s="314"/>
      <c r="AT51" s="314"/>
      <c r="AU51" s="314"/>
      <c r="AV51" s="314"/>
      <c r="AW51" s="315"/>
      <c r="AX51" s="313"/>
      <c r="AY51" s="314"/>
      <c r="AZ51" s="314"/>
      <c r="BA51" s="314"/>
      <c r="BB51" s="314"/>
      <c r="BC51" s="314"/>
      <c r="BD51" s="315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s="32" customFormat="1" ht="12" customHeight="1">
      <c r="A52" s="313"/>
      <c r="B52" s="314"/>
      <c r="C52" s="314"/>
      <c r="D52" s="314"/>
      <c r="E52" s="314"/>
      <c r="F52" s="314"/>
      <c r="G52" s="315"/>
      <c r="H52" s="313"/>
      <c r="I52" s="314"/>
      <c r="J52" s="314"/>
      <c r="K52" s="314"/>
      <c r="L52" s="314"/>
      <c r="M52" s="314"/>
      <c r="N52" s="315"/>
      <c r="O52" s="313"/>
      <c r="P52" s="314"/>
      <c r="Q52" s="314"/>
      <c r="R52" s="314"/>
      <c r="S52" s="314"/>
      <c r="T52" s="314"/>
      <c r="U52" s="315"/>
      <c r="V52" s="313"/>
      <c r="W52" s="314"/>
      <c r="X52" s="314"/>
      <c r="Y52" s="314"/>
      <c r="Z52" s="314"/>
      <c r="AA52" s="314"/>
      <c r="AB52" s="315"/>
      <c r="AC52" s="313"/>
      <c r="AD52" s="314"/>
      <c r="AE52" s="314"/>
      <c r="AF52" s="314"/>
      <c r="AG52" s="314"/>
      <c r="AH52" s="314"/>
      <c r="AI52" s="315"/>
      <c r="AJ52" s="313"/>
      <c r="AK52" s="314"/>
      <c r="AL52" s="314"/>
      <c r="AM52" s="314"/>
      <c r="AN52" s="314"/>
      <c r="AO52" s="314"/>
      <c r="AP52" s="315"/>
      <c r="AQ52" s="313"/>
      <c r="AR52" s="314"/>
      <c r="AS52" s="314"/>
      <c r="AT52" s="314"/>
      <c r="AU52" s="314"/>
      <c r="AV52" s="314"/>
      <c r="AW52" s="315"/>
      <c r="AX52" s="313"/>
      <c r="AY52" s="314"/>
      <c r="AZ52" s="314"/>
      <c r="BA52" s="314"/>
      <c r="BB52" s="314"/>
      <c r="BC52" s="314"/>
      <c r="BD52" s="315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s="32" customFormat="1" ht="12" customHeight="1" thickBot="1">
      <c r="A53" s="316"/>
      <c r="B53" s="317"/>
      <c r="C53" s="317"/>
      <c r="D53" s="317"/>
      <c r="E53" s="317"/>
      <c r="F53" s="317"/>
      <c r="G53" s="318"/>
      <c r="H53" s="316"/>
      <c r="I53" s="317"/>
      <c r="J53" s="317"/>
      <c r="K53" s="317"/>
      <c r="L53" s="317"/>
      <c r="M53" s="317"/>
      <c r="N53" s="318"/>
      <c r="O53" s="316"/>
      <c r="P53" s="317"/>
      <c r="Q53" s="317"/>
      <c r="R53" s="317"/>
      <c r="S53" s="317"/>
      <c r="T53" s="317"/>
      <c r="U53" s="318"/>
      <c r="V53" s="316"/>
      <c r="W53" s="317"/>
      <c r="X53" s="317"/>
      <c r="Y53" s="317"/>
      <c r="Z53" s="317"/>
      <c r="AA53" s="317"/>
      <c r="AB53" s="318"/>
      <c r="AC53" s="316"/>
      <c r="AD53" s="317"/>
      <c r="AE53" s="317"/>
      <c r="AF53" s="317"/>
      <c r="AG53" s="317"/>
      <c r="AH53" s="317"/>
      <c r="AI53" s="318"/>
      <c r="AJ53" s="316"/>
      <c r="AK53" s="317"/>
      <c r="AL53" s="317"/>
      <c r="AM53" s="317"/>
      <c r="AN53" s="317"/>
      <c r="AO53" s="317"/>
      <c r="AP53" s="318"/>
      <c r="AQ53" s="316"/>
      <c r="AR53" s="317"/>
      <c r="AS53" s="317"/>
      <c r="AT53" s="317"/>
      <c r="AU53" s="317"/>
      <c r="AV53" s="317"/>
      <c r="AW53" s="318"/>
      <c r="AX53" s="316"/>
      <c r="AY53" s="317"/>
      <c r="AZ53" s="317"/>
      <c r="BA53" s="317"/>
      <c r="BB53" s="317"/>
      <c r="BC53" s="317"/>
      <c r="BD53" s="318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1.25" customHeight="1">
      <c r="A54" s="75" t="s">
        <v>349</v>
      </c>
      <c r="B54" s="398"/>
      <c r="C54" s="398"/>
      <c r="D54" s="398"/>
      <c r="E54" s="398"/>
      <c r="F54" s="398"/>
      <c r="G54" s="398"/>
      <c r="H54" s="399"/>
      <c r="I54" s="75" t="s">
        <v>350</v>
      </c>
      <c r="J54" s="398"/>
      <c r="K54" s="398"/>
      <c r="L54" s="398"/>
      <c r="M54" s="398"/>
      <c r="N54" s="398"/>
      <c r="O54" s="398"/>
      <c r="P54" s="399"/>
      <c r="Q54" s="75" t="s">
        <v>351</v>
      </c>
      <c r="R54" s="398"/>
      <c r="S54" s="398"/>
      <c r="T54" s="398"/>
      <c r="U54" s="398"/>
      <c r="V54" s="398"/>
      <c r="W54" s="398"/>
      <c r="X54" s="399"/>
      <c r="Y54" s="75" t="s">
        <v>352</v>
      </c>
      <c r="Z54" s="398"/>
      <c r="AA54" s="398"/>
      <c r="AB54" s="398"/>
      <c r="AC54" s="398"/>
      <c r="AD54" s="398"/>
      <c r="AE54" s="398"/>
      <c r="AF54" s="399"/>
      <c r="AG54" s="75" t="s">
        <v>353</v>
      </c>
      <c r="AH54" s="398"/>
      <c r="AI54" s="398"/>
      <c r="AJ54" s="398"/>
      <c r="AK54" s="398"/>
      <c r="AL54" s="399"/>
      <c r="AM54" s="75" t="s">
        <v>354</v>
      </c>
      <c r="AN54" s="398"/>
      <c r="AO54" s="398"/>
      <c r="AP54" s="398"/>
      <c r="AQ54" s="398"/>
      <c r="AR54" s="399"/>
      <c r="AS54" s="75" t="s">
        <v>355</v>
      </c>
      <c r="AT54" s="398"/>
      <c r="AU54" s="398"/>
      <c r="AV54" s="398"/>
      <c r="AW54" s="398"/>
      <c r="AX54" s="399"/>
      <c r="AY54" s="75" t="s">
        <v>356</v>
      </c>
      <c r="AZ54" s="398"/>
      <c r="BA54" s="398"/>
      <c r="BB54" s="398"/>
      <c r="BC54" s="398"/>
      <c r="BD54" s="399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</row>
    <row r="55" spans="1:79">
      <c r="A55" s="400"/>
      <c r="B55" s="122"/>
      <c r="C55" s="122"/>
      <c r="D55" s="122"/>
      <c r="E55" s="122"/>
      <c r="F55" s="122"/>
      <c r="G55" s="122"/>
      <c r="H55" s="401"/>
      <c r="I55" s="400"/>
      <c r="J55" s="122"/>
      <c r="K55" s="122"/>
      <c r="L55" s="122"/>
      <c r="M55" s="122"/>
      <c r="N55" s="122"/>
      <c r="O55" s="122"/>
      <c r="P55" s="401"/>
      <c r="Q55" s="400"/>
      <c r="R55" s="122"/>
      <c r="S55" s="122"/>
      <c r="T55" s="122"/>
      <c r="U55" s="122"/>
      <c r="V55" s="122"/>
      <c r="W55" s="122"/>
      <c r="X55" s="401"/>
      <c r="Y55" s="400"/>
      <c r="Z55" s="122"/>
      <c r="AA55" s="122"/>
      <c r="AB55" s="122"/>
      <c r="AC55" s="122"/>
      <c r="AD55" s="122"/>
      <c r="AE55" s="122"/>
      <c r="AF55" s="401"/>
      <c r="AG55" s="400"/>
      <c r="AH55" s="122"/>
      <c r="AI55" s="122"/>
      <c r="AJ55" s="122"/>
      <c r="AK55" s="122"/>
      <c r="AL55" s="401"/>
      <c r="AM55" s="400"/>
      <c r="AN55" s="122"/>
      <c r="AO55" s="122"/>
      <c r="AP55" s="122"/>
      <c r="AQ55" s="122"/>
      <c r="AR55" s="401"/>
      <c r="AS55" s="400"/>
      <c r="AT55" s="122"/>
      <c r="AU55" s="122"/>
      <c r="AV55" s="122"/>
      <c r="AW55" s="122"/>
      <c r="AX55" s="401"/>
      <c r="AY55" s="400"/>
      <c r="AZ55" s="122"/>
      <c r="BA55" s="122"/>
      <c r="BB55" s="122"/>
      <c r="BC55" s="122"/>
      <c r="BD55" s="40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00"/>
      <c r="B56" s="122"/>
      <c r="C56" s="122"/>
      <c r="D56" s="122"/>
      <c r="E56" s="122"/>
      <c r="F56" s="122"/>
      <c r="G56" s="122"/>
      <c r="H56" s="401"/>
      <c r="I56" s="400"/>
      <c r="J56" s="122"/>
      <c r="K56" s="122"/>
      <c r="L56" s="122"/>
      <c r="M56" s="122"/>
      <c r="N56" s="122"/>
      <c r="O56" s="122"/>
      <c r="P56" s="401"/>
      <c r="Q56" s="400"/>
      <c r="R56" s="122"/>
      <c r="S56" s="122"/>
      <c r="T56" s="122"/>
      <c r="U56" s="122"/>
      <c r="V56" s="122"/>
      <c r="W56" s="122"/>
      <c r="X56" s="401"/>
      <c r="Y56" s="400"/>
      <c r="Z56" s="122"/>
      <c r="AA56" s="122"/>
      <c r="AB56" s="122"/>
      <c r="AC56" s="122"/>
      <c r="AD56" s="122"/>
      <c r="AE56" s="122"/>
      <c r="AF56" s="401"/>
      <c r="AG56" s="400"/>
      <c r="AH56" s="122"/>
      <c r="AI56" s="122"/>
      <c r="AJ56" s="122"/>
      <c r="AK56" s="122"/>
      <c r="AL56" s="401"/>
      <c r="AM56" s="400"/>
      <c r="AN56" s="122"/>
      <c r="AO56" s="122"/>
      <c r="AP56" s="122"/>
      <c r="AQ56" s="122"/>
      <c r="AR56" s="401"/>
      <c r="AS56" s="400"/>
      <c r="AT56" s="122"/>
      <c r="AU56" s="122"/>
      <c r="AV56" s="122"/>
      <c r="AW56" s="122"/>
      <c r="AX56" s="401"/>
      <c r="AY56" s="400"/>
      <c r="AZ56" s="122"/>
      <c r="BA56" s="122"/>
      <c r="BB56" s="122"/>
      <c r="BC56" s="122"/>
      <c r="BD56" s="40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00"/>
      <c r="B57" s="122"/>
      <c r="C57" s="122"/>
      <c r="D57" s="122"/>
      <c r="E57" s="122"/>
      <c r="F57" s="122"/>
      <c r="G57" s="122"/>
      <c r="H57" s="401"/>
      <c r="I57" s="400"/>
      <c r="J57" s="122"/>
      <c r="K57" s="122"/>
      <c r="L57" s="122"/>
      <c r="M57" s="122"/>
      <c r="N57" s="122"/>
      <c r="O57" s="122"/>
      <c r="P57" s="401"/>
      <c r="Q57" s="400"/>
      <c r="R57" s="122"/>
      <c r="S57" s="122"/>
      <c r="T57" s="122"/>
      <c r="U57" s="122"/>
      <c r="V57" s="122"/>
      <c r="W57" s="122"/>
      <c r="X57" s="401"/>
      <c r="Y57" s="400"/>
      <c r="Z57" s="122"/>
      <c r="AA57" s="122"/>
      <c r="AB57" s="122"/>
      <c r="AC57" s="122"/>
      <c r="AD57" s="122"/>
      <c r="AE57" s="122"/>
      <c r="AF57" s="401"/>
      <c r="AG57" s="400"/>
      <c r="AH57" s="122"/>
      <c r="AI57" s="122"/>
      <c r="AJ57" s="122"/>
      <c r="AK57" s="122"/>
      <c r="AL57" s="401"/>
      <c r="AM57" s="400"/>
      <c r="AN57" s="122"/>
      <c r="AO57" s="122"/>
      <c r="AP57" s="122"/>
      <c r="AQ57" s="122"/>
      <c r="AR57" s="401"/>
      <c r="AS57" s="400"/>
      <c r="AT57" s="122"/>
      <c r="AU57" s="122"/>
      <c r="AV57" s="122"/>
      <c r="AW57" s="122"/>
      <c r="AX57" s="401"/>
      <c r="AY57" s="400"/>
      <c r="AZ57" s="122"/>
      <c r="BA57" s="122"/>
      <c r="BB57" s="122"/>
      <c r="BC57" s="122"/>
      <c r="BD57" s="40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</row>
    <row r="58" spans="1:79" ht="12" thickBot="1">
      <c r="A58" s="402"/>
      <c r="B58" s="403"/>
      <c r="C58" s="403"/>
      <c r="D58" s="403"/>
      <c r="E58" s="403"/>
      <c r="F58" s="403"/>
      <c r="G58" s="403"/>
      <c r="H58" s="123"/>
      <c r="I58" s="402"/>
      <c r="J58" s="403"/>
      <c r="K58" s="403"/>
      <c r="L58" s="403"/>
      <c r="M58" s="403"/>
      <c r="N58" s="403"/>
      <c r="O58" s="403"/>
      <c r="P58" s="123"/>
      <c r="Q58" s="402"/>
      <c r="R58" s="403"/>
      <c r="S58" s="403"/>
      <c r="T58" s="403"/>
      <c r="U58" s="403"/>
      <c r="V58" s="403"/>
      <c r="W58" s="403"/>
      <c r="X58" s="123"/>
      <c r="Y58" s="402"/>
      <c r="Z58" s="403"/>
      <c r="AA58" s="403"/>
      <c r="AB58" s="403"/>
      <c r="AC58" s="403"/>
      <c r="AD58" s="403"/>
      <c r="AE58" s="403"/>
      <c r="AF58" s="123"/>
      <c r="AG58" s="402"/>
      <c r="AH58" s="403"/>
      <c r="AI58" s="403"/>
      <c r="AJ58" s="403"/>
      <c r="AK58" s="403"/>
      <c r="AL58" s="123"/>
      <c r="AM58" s="402"/>
      <c r="AN58" s="403"/>
      <c r="AO58" s="403"/>
      <c r="AP58" s="403"/>
      <c r="AQ58" s="403"/>
      <c r="AR58" s="123"/>
      <c r="AS58" s="402"/>
      <c r="AT58" s="403"/>
      <c r="AU58" s="403"/>
      <c r="AV58" s="403"/>
      <c r="AW58" s="403"/>
      <c r="AX58" s="123"/>
      <c r="AY58" s="402"/>
      <c r="AZ58" s="403"/>
      <c r="BA58" s="403"/>
      <c r="BB58" s="403"/>
      <c r="BC58" s="403"/>
      <c r="BD58" s="123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customHeight="1">
      <c r="A59" s="293" t="s">
        <v>349</v>
      </c>
      <c r="B59" s="311"/>
      <c r="C59" s="311"/>
      <c r="D59" s="311"/>
      <c r="E59" s="312"/>
      <c r="F59" s="293" t="s">
        <v>350</v>
      </c>
      <c r="G59" s="311"/>
      <c r="H59" s="311"/>
      <c r="I59" s="311"/>
      <c r="J59" s="312"/>
      <c r="K59" s="293" t="s">
        <v>351</v>
      </c>
      <c r="L59" s="311"/>
      <c r="M59" s="311"/>
      <c r="N59" s="311"/>
      <c r="O59" s="312"/>
      <c r="P59" s="293" t="s">
        <v>352</v>
      </c>
      <c r="Q59" s="311"/>
      <c r="R59" s="311"/>
      <c r="S59" s="311"/>
      <c r="T59" s="312"/>
      <c r="U59" s="293" t="s">
        <v>353</v>
      </c>
      <c r="V59" s="311"/>
      <c r="W59" s="311"/>
      <c r="X59" s="311"/>
      <c r="Y59" s="312"/>
      <c r="Z59" s="293" t="s">
        <v>354</v>
      </c>
      <c r="AA59" s="311"/>
      <c r="AB59" s="311"/>
      <c r="AC59" s="311"/>
      <c r="AD59" s="312"/>
      <c r="AE59" s="293" t="s">
        <v>355</v>
      </c>
      <c r="AF59" s="311"/>
      <c r="AG59" s="311"/>
      <c r="AH59" s="311"/>
      <c r="AI59" s="312"/>
      <c r="AJ59" s="293" t="s">
        <v>356</v>
      </c>
      <c r="AK59" s="311"/>
      <c r="AL59" s="311"/>
      <c r="AM59" s="311"/>
      <c r="AN59" s="312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>
      <c r="A60" s="313"/>
      <c r="B60" s="314"/>
      <c r="C60" s="314"/>
      <c r="D60" s="314"/>
      <c r="E60" s="315"/>
      <c r="F60" s="313"/>
      <c r="G60" s="314"/>
      <c r="H60" s="314"/>
      <c r="I60" s="314"/>
      <c r="J60" s="315"/>
      <c r="K60" s="313"/>
      <c r="L60" s="314"/>
      <c r="M60" s="314"/>
      <c r="N60" s="314"/>
      <c r="O60" s="315"/>
      <c r="P60" s="313"/>
      <c r="Q60" s="314"/>
      <c r="R60" s="314"/>
      <c r="S60" s="314"/>
      <c r="T60" s="315"/>
      <c r="U60" s="313"/>
      <c r="V60" s="314"/>
      <c r="W60" s="314"/>
      <c r="X60" s="314"/>
      <c r="Y60" s="315"/>
      <c r="Z60" s="313"/>
      <c r="AA60" s="314"/>
      <c r="AB60" s="314"/>
      <c r="AC60" s="314"/>
      <c r="AD60" s="315"/>
      <c r="AE60" s="313"/>
      <c r="AF60" s="314"/>
      <c r="AG60" s="314"/>
      <c r="AH60" s="314"/>
      <c r="AI60" s="315"/>
      <c r="AJ60" s="313"/>
      <c r="AK60" s="314"/>
      <c r="AL60" s="314"/>
      <c r="AM60" s="314"/>
      <c r="AN60" s="315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313"/>
      <c r="B61" s="314"/>
      <c r="C61" s="314"/>
      <c r="D61" s="314"/>
      <c r="E61" s="315"/>
      <c r="F61" s="313"/>
      <c r="G61" s="314"/>
      <c r="H61" s="314"/>
      <c r="I61" s="314"/>
      <c r="J61" s="315"/>
      <c r="K61" s="313"/>
      <c r="L61" s="314"/>
      <c r="M61" s="314"/>
      <c r="N61" s="314"/>
      <c r="O61" s="315"/>
      <c r="P61" s="313"/>
      <c r="Q61" s="314"/>
      <c r="R61" s="314"/>
      <c r="S61" s="314"/>
      <c r="T61" s="315"/>
      <c r="U61" s="313"/>
      <c r="V61" s="314"/>
      <c r="W61" s="314"/>
      <c r="X61" s="314"/>
      <c r="Y61" s="315"/>
      <c r="Z61" s="313"/>
      <c r="AA61" s="314"/>
      <c r="AB61" s="314"/>
      <c r="AC61" s="314"/>
      <c r="AD61" s="315"/>
      <c r="AE61" s="313"/>
      <c r="AF61" s="314"/>
      <c r="AG61" s="314"/>
      <c r="AH61" s="314"/>
      <c r="AI61" s="315"/>
      <c r="AJ61" s="313"/>
      <c r="AK61" s="314"/>
      <c r="AL61" s="314"/>
      <c r="AM61" s="314"/>
      <c r="AN61" s="315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313"/>
      <c r="B62" s="314"/>
      <c r="C62" s="314"/>
      <c r="D62" s="314"/>
      <c r="E62" s="315"/>
      <c r="F62" s="313"/>
      <c r="G62" s="314"/>
      <c r="H62" s="314"/>
      <c r="I62" s="314"/>
      <c r="J62" s="315"/>
      <c r="K62" s="313"/>
      <c r="L62" s="314"/>
      <c r="M62" s="314"/>
      <c r="N62" s="314"/>
      <c r="O62" s="315"/>
      <c r="P62" s="313"/>
      <c r="Q62" s="314"/>
      <c r="R62" s="314"/>
      <c r="S62" s="314"/>
      <c r="T62" s="315"/>
      <c r="U62" s="313"/>
      <c r="V62" s="314"/>
      <c r="W62" s="314"/>
      <c r="X62" s="314"/>
      <c r="Y62" s="315"/>
      <c r="Z62" s="313"/>
      <c r="AA62" s="314"/>
      <c r="AB62" s="314"/>
      <c r="AC62" s="314"/>
      <c r="AD62" s="315"/>
      <c r="AE62" s="313"/>
      <c r="AF62" s="314"/>
      <c r="AG62" s="314"/>
      <c r="AH62" s="314"/>
      <c r="AI62" s="315"/>
      <c r="AJ62" s="313"/>
      <c r="AK62" s="314"/>
      <c r="AL62" s="314"/>
      <c r="AM62" s="314"/>
      <c r="AN62" s="315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313"/>
      <c r="B63" s="314"/>
      <c r="C63" s="314"/>
      <c r="D63" s="314"/>
      <c r="E63" s="315"/>
      <c r="F63" s="313"/>
      <c r="G63" s="314"/>
      <c r="H63" s="314"/>
      <c r="I63" s="314"/>
      <c r="J63" s="315"/>
      <c r="K63" s="313"/>
      <c r="L63" s="314"/>
      <c r="M63" s="314"/>
      <c r="N63" s="314"/>
      <c r="O63" s="315"/>
      <c r="P63" s="313"/>
      <c r="Q63" s="314"/>
      <c r="R63" s="314"/>
      <c r="S63" s="314"/>
      <c r="T63" s="315"/>
      <c r="U63" s="313"/>
      <c r="V63" s="314"/>
      <c r="W63" s="314"/>
      <c r="X63" s="314"/>
      <c r="Y63" s="315"/>
      <c r="Z63" s="313"/>
      <c r="AA63" s="314"/>
      <c r="AB63" s="314"/>
      <c r="AC63" s="314"/>
      <c r="AD63" s="315"/>
      <c r="AE63" s="313"/>
      <c r="AF63" s="314"/>
      <c r="AG63" s="314"/>
      <c r="AH63" s="314"/>
      <c r="AI63" s="315"/>
      <c r="AJ63" s="313"/>
      <c r="AK63" s="314"/>
      <c r="AL63" s="314"/>
      <c r="AM63" s="314"/>
      <c r="AN63" s="315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 ht="12" thickBot="1">
      <c r="A64" s="313"/>
      <c r="B64" s="314"/>
      <c r="C64" s="314"/>
      <c r="D64" s="314"/>
      <c r="E64" s="315"/>
      <c r="F64" s="313"/>
      <c r="G64" s="314"/>
      <c r="H64" s="314"/>
      <c r="I64" s="314"/>
      <c r="J64" s="315"/>
      <c r="K64" s="313"/>
      <c r="L64" s="314"/>
      <c r="M64" s="314"/>
      <c r="N64" s="314"/>
      <c r="O64" s="315"/>
      <c r="P64" s="313"/>
      <c r="Q64" s="314"/>
      <c r="R64" s="314"/>
      <c r="S64" s="314"/>
      <c r="T64" s="315"/>
      <c r="U64" s="316"/>
      <c r="V64" s="317"/>
      <c r="W64" s="317"/>
      <c r="X64" s="317"/>
      <c r="Y64" s="318"/>
      <c r="Z64" s="316"/>
      <c r="AA64" s="317"/>
      <c r="AB64" s="317"/>
      <c r="AC64" s="317"/>
      <c r="AD64" s="318"/>
      <c r="AE64" s="316"/>
      <c r="AF64" s="317"/>
      <c r="AG64" s="317"/>
      <c r="AH64" s="317"/>
      <c r="AI64" s="318"/>
      <c r="AJ64" s="316"/>
      <c r="AK64" s="317"/>
      <c r="AL64" s="317"/>
      <c r="AM64" s="317"/>
      <c r="AN64" s="318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>
      <c r="A65" s="313"/>
      <c r="B65" s="314"/>
      <c r="C65" s="314"/>
      <c r="D65" s="314"/>
      <c r="E65" s="315"/>
      <c r="F65" s="313"/>
      <c r="G65" s="314"/>
      <c r="H65" s="314"/>
      <c r="I65" s="314"/>
      <c r="J65" s="315"/>
      <c r="K65" s="313"/>
      <c r="L65" s="314"/>
      <c r="M65" s="314"/>
      <c r="N65" s="314"/>
      <c r="O65" s="315"/>
      <c r="P65" s="313"/>
      <c r="Q65" s="314"/>
      <c r="R65" s="314"/>
      <c r="S65" s="314"/>
      <c r="T65" s="315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 ht="12" thickBot="1">
      <c r="A66" s="316"/>
      <c r="B66" s="317"/>
      <c r="C66" s="317"/>
      <c r="D66" s="317"/>
      <c r="E66" s="318"/>
      <c r="F66" s="316"/>
      <c r="G66" s="317"/>
      <c r="H66" s="317"/>
      <c r="I66" s="317"/>
      <c r="J66" s="318"/>
      <c r="K66" s="316"/>
      <c r="L66" s="317"/>
      <c r="M66" s="317"/>
      <c r="N66" s="317"/>
      <c r="O66" s="318"/>
      <c r="P66" s="316"/>
      <c r="Q66" s="317"/>
      <c r="R66" s="317"/>
      <c r="S66" s="317"/>
      <c r="T66" s="318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1.25" customHeight="1">
      <c r="A67" s="70" t="s">
        <v>357</v>
      </c>
      <c r="B67" s="93"/>
      <c r="C67" s="93"/>
      <c r="D67" s="93"/>
      <c r="E67" s="93"/>
      <c r="F67" s="93"/>
      <c r="G67" s="93"/>
      <c r="H67" s="93"/>
      <c r="I67" s="94"/>
      <c r="J67" s="70" t="s">
        <v>358</v>
      </c>
      <c r="K67" s="93"/>
      <c r="L67" s="93"/>
      <c r="M67" s="93"/>
      <c r="N67" s="93"/>
      <c r="O67" s="93"/>
      <c r="P67" s="93"/>
      <c r="Q67" s="93"/>
      <c r="R67" s="94"/>
      <c r="S67" s="70" t="s">
        <v>359</v>
      </c>
      <c r="T67" s="93"/>
      <c r="U67" s="93"/>
      <c r="V67" s="93"/>
      <c r="W67" s="93"/>
      <c r="X67" s="93"/>
      <c r="Y67" s="93"/>
      <c r="Z67" s="93"/>
      <c r="AA67" s="94"/>
      <c r="AB67" s="70" t="s">
        <v>360</v>
      </c>
      <c r="AC67" s="93"/>
      <c r="AD67" s="93"/>
      <c r="AE67" s="93"/>
      <c r="AF67" s="93"/>
      <c r="AG67" s="93"/>
      <c r="AH67" s="93"/>
      <c r="AI67" s="93"/>
      <c r="AJ67" s="94"/>
      <c r="AK67" s="41"/>
      <c r="AL67" s="41"/>
      <c r="AM67" s="70" t="s">
        <v>361</v>
      </c>
      <c r="AN67" s="93"/>
      <c r="AO67" s="93"/>
      <c r="AP67" s="93"/>
      <c r="AQ67" s="93"/>
      <c r="AR67" s="93"/>
      <c r="AS67" s="93"/>
      <c r="AT67" s="94"/>
      <c r="AU67" s="70" t="s">
        <v>362</v>
      </c>
      <c r="AV67" s="93"/>
      <c r="AW67" s="93"/>
      <c r="AX67" s="93"/>
      <c r="AY67" s="93"/>
      <c r="AZ67" s="93"/>
      <c r="BA67" s="93"/>
      <c r="BB67" s="94"/>
      <c r="BC67" s="70" t="s">
        <v>363</v>
      </c>
      <c r="BD67" s="93"/>
      <c r="BE67" s="93"/>
      <c r="BF67" s="93"/>
      <c r="BG67" s="93"/>
      <c r="BH67" s="93"/>
      <c r="BI67" s="93"/>
      <c r="BJ67" s="94"/>
      <c r="BK67" s="70" t="s">
        <v>364</v>
      </c>
      <c r="BL67" s="93"/>
      <c r="BM67" s="93"/>
      <c r="BN67" s="93"/>
      <c r="BO67" s="93"/>
      <c r="BP67" s="93"/>
      <c r="BQ67" s="93"/>
      <c r="BR67" s="94"/>
    </row>
    <row r="68" spans="1:70">
      <c r="A68" s="95"/>
      <c r="B68" s="96"/>
      <c r="C68" s="96"/>
      <c r="D68" s="96"/>
      <c r="E68" s="96"/>
      <c r="F68" s="96"/>
      <c r="G68" s="96"/>
      <c r="H68" s="96"/>
      <c r="I68" s="97"/>
      <c r="J68" s="95"/>
      <c r="K68" s="96"/>
      <c r="L68" s="96"/>
      <c r="M68" s="96"/>
      <c r="N68" s="96"/>
      <c r="O68" s="96"/>
      <c r="P68" s="96"/>
      <c r="Q68" s="96"/>
      <c r="R68" s="97"/>
      <c r="S68" s="95"/>
      <c r="T68" s="96"/>
      <c r="U68" s="96"/>
      <c r="V68" s="96"/>
      <c r="W68" s="96"/>
      <c r="X68" s="96"/>
      <c r="Y68" s="96"/>
      <c r="Z68" s="96"/>
      <c r="AA68" s="97"/>
      <c r="AB68" s="95"/>
      <c r="AC68" s="96"/>
      <c r="AD68" s="96"/>
      <c r="AE68" s="96"/>
      <c r="AF68" s="96"/>
      <c r="AG68" s="96"/>
      <c r="AH68" s="96"/>
      <c r="AI68" s="96"/>
      <c r="AJ68" s="97"/>
      <c r="AK68" s="41"/>
      <c r="AL68" s="41"/>
      <c r="AM68" s="95"/>
      <c r="AN68" s="96"/>
      <c r="AO68" s="96"/>
      <c r="AP68" s="96"/>
      <c r="AQ68" s="96"/>
      <c r="AR68" s="96"/>
      <c r="AS68" s="96"/>
      <c r="AT68" s="97"/>
      <c r="AU68" s="95"/>
      <c r="AV68" s="96"/>
      <c r="AW68" s="96"/>
      <c r="AX68" s="96"/>
      <c r="AY68" s="96"/>
      <c r="AZ68" s="96"/>
      <c r="BA68" s="96"/>
      <c r="BB68" s="97"/>
      <c r="BC68" s="95"/>
      <c r="BD68" s="96"/>
      <c r="BE68" s="96"/>
      <c r="BF68" s="96"/>
      <c r="BG68" s="96"/>
      <c r="BH68" s="96"/>
      <c r="BI68" s="96"/>
      <c r="BJ68" s="97"/>
      <c r="BK68" s="95"/>
      <c r="BL68" s="96"/>
      <c r="BM68" s="96"/>
      <c r="BN68" s="96"/>
      <c r="BO68" s="96"/>
      <c r="BP68" s="96"/>
      <c r="BQ68" s="96"/>
      <c r="BR68" s="97"/>
    </row>
    <row r="69" spans="1:70">
      <c r="A69" s="95"/>
      <c r="B69" s="96"/>
      <c r="C69" s="96"/>
      <c r="D69" s="96"/>
      <c r="E69" s="96"/>
      <c r="F69" s="96"/>
      <c r="G69" s="96"/>
      <c r="H69" s="96"/>
      <c r="I69" s="97"/>
      <c r="J69" s="95"/>
      <c r="K69" s="96"/>
      <c r="L69" s="96"/>
      <c r="M69" s="96"/>
      <c r="N69" s="96"/>
      <c r="O69" s="96"/>
      <c r="P69" s="96"/>
      <c r="Q69" s="96"/>
      <c r="R69" s="97"/>
      <c r="S69" s="95"/>
      <c r="T69" s="96"/>
      <c r="U69" s="96"/>
      <c r="V69" s="96"/>
      <c r="W69" s="96"/>
      <c r="X69" s="96"/>
      <c r="Y69" s="96"/>
      <c r="Z69" s="96"/>
      <c r="AA69" s="97"/>
      <c r="AB69" s="95"/>
      <c r="AC69" s="96"/>
      <c r="AD69" s="96"/>
      <c r="AE69" s="96"/>
      <c r="AF69" s="96"/>
      <c r="AG69" s="96"/>
      <c r="AH69" s="96"/>
      <c r="AI69" s="96"/>
      <c r="AJ69" s="97"/>
      <c r="AK69" s="41"/>
      <c r="AL69" s="41"/>
      <c r="AM69" s="95"/>
      <c r="AN69" s="96"/>
      <c r="AO69" s="96"/>
      <c r="AP69" s="96"/>
      <c r="AQ69" s="96"/>
      <c r="AR69" s="96"/>
      <c r="AS69" s="96"/>
      <c r="AT69" s="97"/>
      <c r="AU69" s="95"/>
      <c r="AV69" s="96"/>
      <c r="AW69" s="96"/>
      <c r="AX69" s="96"/>
      <c r="AY69" s="96"/>
      <c r="AZ69" s="96"/>
      <c r="BA69" s="96"/>
      <c r="BB69" s="97"/>
      <c r="BC69" s="95"/>
      <c r="BD69" s="96"/>
      <c r="BE69" s="96"/>
      <c r="BF69" s="96"/>
      <c r="BG69" s="96"/>
      <c r="BH69" s="96"/>
      <c r="BI69" s="96"/>
      <c r="BJ69" s="97"/>
      <c r="BK69" s="95"/>
      <c r="BL69" s="96"/>
      <c r="BM69" s="96"/>
      <c r="BN69" s="96"/>
      <c r="BO69" s="96"/>
      <c r="BP69" s="96"/>
      <c r="BQ69" s="96"/>
      <c r="BR69" s="97"/>
    </row>
    <row r="70" spans="1:70">
      <c r="A70" s="95"/>
      <c r="B70" s="96"/>
      <c r="C70" s="96"/>
      <c r="D70" s="96"/>
      <c r="E70" s="96"/>
      <c r="F70" s="96"/>
      <c r="G70" s="96"/>
      <c r="H70" s="96"/>
      <c r="I70" s="97"/>
      <c r="J70" s="95"/>
      <c r="K70" s="96"/>
      <c r="L70" s="96"/>
      <c r="M70" s="96"/>
      <c r="N70" s="96"/>
      <c r="O70" s="96"/>
      <c r="P70" s="96"/>
      <c r="Q70" s="96"/>
      <c r="R70" s="97"/>
      <c r="S70" s="95"/>
      <c r="T70" s="96"/>
      <c r="U70" s="96"/>
      <c r="V70" s="96"/>
      <c r="W70" s="96"/>
      <c r="X70" s="96"/>
      <c r="Y70" s="96"/>
      <c r="Z70" s="96"/>
      <c r="AA70" s="97"/>
      <c r="AB70" s="95"/>
      <c r="AC70" s="96"/>
      <c r="AD70" s="96"/>
      <c r="AE70" s="96"/>
      <c r="AF70" s="96"/>
      <c r="AG70" s="96"/>
      <c r="AH70" s="96"/>
      <c r="AI70" s="96"/>
      <c r="AJ70" s="97"/>
      <c r="AK70" s="41"/>
      <c r="AL70" s="41"/>
      <c r="AM70" s="95"/>
      <c r="AN70" s="96"/>
      <c r="AO70" s="96"/>
      <c r="AP70" s="96"/>
      <c r="AQ70" s="96"/>
      <c r="AR70" s="96"/>
      <c r="AS70" s="96"/>
      <c r="AT70" s="97"/>
      <c r="AU70" s="95"/>
      <c r="AV70" s="96"/>
      <c r="AW70" s="96"/>
      <c r="AX70" s="96"/>
      <c r="AY70" s="96"/>
      <c r="AZ70" s="96"/>
      <c r="BA70" s="96"/>
      <c r="BB70" s="97"/>
      <c r="BC70" s="95"/>
      <c r="BD70" s="96"/>
      <c r="BE70" s="96"/>
      <c r="BF70" s="96"/>
      <c r="BG70" s="96"/>
      <c r="BH70" s="96"/>
      <c r="BI70" s="96"/>
      <c r="BJ70" s="97"/>
      <c r="BK70" s="95"/>
      <c r="BL70" s="96"/>
      <c r="BM70" s="96"/>
      <c r="BN70" s="96"/>
      <c r="BO70" s="96"/>
      <c r="BP70" s="96"/>
      <c r="BQ70" s="96"/>
      <c r="BR70" s="97"/>
    </row>
    <row r="71" spans="1:70">
      <c r="A71" s="95"/>
      <c r="B71" s="96"/>
      <c r="C71" s="96"/>
      <c r="D71" s="96"/>
      <c r="E71" s="96"/>
      <c r="F71" s="96"/>
      <c r="G71" s="96"/>
      <c r="H71" s="96"/>
      <c r="I71" s="97"/>
      <c r="J71" s="95"/>
      <c r="K71" s="96"/>
      <c r="L71" s="96"/>
      <c r="M71" s="96"/>
      <c r="N71" s="96"/>
      <c r="O71" s="96"/>
      <c r="P71" s="96"/>
      <c r="Q71" s="96"/>
      <c r="R71" s="97"/>
      <c r="S71" s="95"/>
      <c r="T71" s="96"/>
      <c r="U71" s="96"/>
      <c r="V71" s="96"/>
      <c r="W71" s="96"/>
      <c r="X71" s="96"/>
      <c r="Y71" s="96"/>
      <c r="Z71" s="96"/>
      <c r="AA71" s="97"/>
      <c r="AB71" s="95"/>
      <c r="AC71" s="96"/>
      <c r="AD71" s="96"/>
      <c r="AE71" s="96"/>
      <c r="AF71" s="96"/>
      <c r="AG71" s="96"/>
      <c r="AH71" s="96"/>
      <c r="AI71" s="96"/>
      <c r="AJ71" s="97"/>
      <c r="AK71" s="41"/>
      <c r="AL71" s="41"/>
      <c r="AM71" s="95"/>
      <c r="AN71" s="96"/>
      <c r="AO71" s="96"/>
      <c r="AP71" s="96"/>
      <c r="AQ71" s="96"/>
      <c r="AR71" s="96"/>
      <c r="AS71" s="96"/>
      <c r="AT71" s="97"/>
      <c r="AU71" s="95"/>
      <c r="AV71" s="96"/>
      <c r="AW71" s="96"/>
      <c r="AX71" s="96"/>
      <c r="AY71" s="96"/>
      <c r="AZ71" s="96"/>
      <c r="BA71" s="96"/>
      <c r="BB71" s="97"/>
      <c r="BC71" s="95"/>
      <c r="BD71" s="96"/>
      <c r="BE71" s="96"/>
      <c r="BF71" s="96"/>
      <c r="BG71" s="96"/>
      <c r="BH71" s="96"/>
      <c r="BI71" s="96"/>
      <c r="BJ71" s="97"/>
      <c r="BK71" s="95"/>
      <c r="BL71" s="96"/>
      <c r="BM71" s="96"/>
      <c r="BN71" s="96"/>
      <c r="BO71" s="96"/>
      <c r="BP71" s="96"/>
      <c r="BQ71" s="96"/>
      <c r="BR71" s="97"/>
    </row>
    <row r="72" spans="1:70">
      <c r="A72" s="95"/>
      <c r="B72" s="96"/>
      <c r="C72" s="96"/>
      <c r="D72" s="96"/>
      <c r="E72" s="96"/>
      <c r="F72" s="96"/>
      <c r="G72" s="96"/>
      <c r="H72" s="96"/>
      <c r="I72" s="97"/>
      <c r="J72" s="95"/>
      <c r="K72" s="96"/>
      <c r="L72" s="96"/>
      <c r="M72" s="96"/>
      <c r="N72" s="96"/>
      <c r="O72" s="96"/>
      <c r="P72" s="96"/>
      <c r="Q72" s="96"/>
      <c r="R72" s="97"/>
      <c r="S72" s="95"/>
      <c r="T72" s="96"/>
      <c r="U72" s="96"/>
      <c r="V72" s="96"/>
      <c r="W72" s="96"/>
      <c r="X72" s="96"/>
      <c r="Y72" s="96"/>
      <c r="Z72" s="96"/>
      <c r="AA72" s="97"/>
      <c r="AB72" s="95"/>
      <c r="AC72" s="96"/>
      <c r="AD72" s="96"/>
      <c r="AE72" s="96"/>
      <c r="AF72" s="96"/>
      <c r="AG72" s="96"/>
      <c r="AH72" s="96"/>
      <c r="AI72" s="96"/>
      <c r="AJ72" s="97"/>
      <c r="AK72" s="41"/>
      <c r="AL72" s="41"/>
      <c r="AM72" s="95"/>
      <c r="AN72" s="96"/>
      <c r="AO72" s="96"/>
      <c r="AP72" s="96"/>
      <c r="AQ72" s="96"/>
      <c r="AR72" s="96"/>
      <c r="AS72" s="96"/>
      <c r="AT72" s="97"/>
      <c r="AU72" s="95"/>
      <c r="AV72" s="96"/>
      <c r="AW72" s="96"/>
      <c r="AX72" s="96"/>
      <c r="AY72" s="96"/>
      <c r="AZ72" s="96"/>
      <c r="BA72" s="96"/>
      <c r="BB72" s="97"/>
      <c r="BC72" s="95"/>
      <c r="BD72" s="96"/>
      <c r="BE72" s="96"/>
      <c r="BF72" s="96"/>
      <c r="BG72" s="96"/>
      <c r="BH72" s="96"/>
      <c r="BI72" s="96"/>
      <c r="BJ72" s="97"/>
      <c r="BK72" s="95"/>
      <c r="BL72" s="96"/>
      <c r="BM72" s="96"/>
      <c r="BN72" s="96"/>
      <c r="BO72" s="96"/>
      <c r="BP72" s="96"/>
      <c r="BQ72" s="96"/>
      <c r="BR72" s="97"/>
    </row>
    <row r="73" spans="1:70">
      <c r="A73" s="95"/>
      <c r="B73" s="96"/>
      <c r="C73" s="96"/>
      <c r="D73" s="96"/>
      <c r="E73" s="96"/>
      <c r="F73" s="96"/>
      <c r="G73" s="96"/>
      <c r="H73" s="96"/>
      <c r="I73" s="97"/>
      <c r="J73" s="95"/>
      <c r="K73" s="96"/>
      <c r="L73" s="96"/>
      <c r="M73" s="96"/>
      <c r="N73" s="96"/>
      <c r="O73" s="96"/>
      <c r="P73" s="96"/>
      <c r="Q73" s="96"/>
      <c r="R73" s="97"/>
      <c r="S73" s="95"/>
      <c r="T73" s="96"/>
      <c r="U73" s="96"/>
      <c r="V73" s="96"/>
      <c r="W73" s="96"/>
      <c r="X73" s="96"/>
      <c r="Y73" s="96"/>
      <c r="Z73" s="96"/>
      <c r="AA73" s="97"/>
      <c r="AB73" s="95"/>
      <c r="AC73" s="96"/>
      <c r="AD73" s="96"/>
      <c r="AE73" s="96"/>
      <c r="AF73" s="96"/>
      <c r="AG73" s="96"/>
      <c r="AH73" s="96"/>
      <c r="AI73" s="96"/>
      <c r="AJ73" s="97"/>
      <c r="AK73" s="41"/>
      <c r="AL73" s="41"/>
      <c r="AM73" s="95"/>
      <c r="AN73" s="96"/>
      <c r="AO73" s="96"/>
      <c r="AP73" s="96"/>
      <c r="AQ73" s="96"/>
      <c r="AR73" s="96"/>
      <c r="AS73" s="96"/>
      <c r="AT73" s="97"/>
      <c r="AU73" s="95"/>
      <c r="AV73" s="96"/>
      <c r="AW73" s="96"/>
      <c r="AX73" s="96"/>
      <c r="AY73" s="96"/>
      <c r="AZ73" s="96"/>
      <c r="BA73" s="96"/>
      <c r="BB73" s="97"/>
      <c r="BC73" s="95"/>
      <c r="BD73" s="96"/>
      <c r="BE73" s="96"/>
      <c r="BF73" s="96"/>
      <c r="BG73" s="96"/>
      <c r="BH73" s="96"/>
      <c r="BI73" s="96"/>
      <c r="BJ73" s="97"/>
      <c r="BK73" s="95"/>
      <c r="BL73" s="96"/>
      <c r="BM73" s="96"/>
      <c r="BN73" s="96"/>
      <c r="BO73" s="96"/>
      <c r="BP73" s="96"/>
      <c r="BQ73" s="96"/>
      <c r="BR73" s="97"/>
    </row>
    <row r="74" spans="1:70" ht="12" thickBot="1">
      <c r="A74" s="98"/>
      <c r="B74" s="99"/>
      <c r="C74" s="99"/>
      <c r="D74" s="99"/>
      <c r="E74" s="99"/>
      <c r="F74" s="99"/>
      <c r="G74" s="99"/>
      <c r="H74" s="99"/>
      <c r="I74" s="100"/>
      <c r="J74" s="98"/>
      <c r="K74" s="99"/>
      <c r="L74" s="99"/>
      <c r="M74" s="99"/>
      <c r="N74" s="99"/>
      <c r="O74" s="99"/>
      <c r="P74" s="99"/>
      <c r="Q74" s="99"/>
      <c r="R74" s="100"/>
      <c r="S74" s="98"/>
      <c r="T74" s="99"/>
      <c r="U74" s="99"/>
      <c r="V74" s="99"/>
      <c r="W74" s="99"/>
      <c r="X74" s="99"/>
      <c r="Y74" s="99"/>
      <c r="Z74" s="99"/>
      <c r="AA74" s="100"/>
      <c r="AB74" s="98"/>
      <c r="AC74" s="99"/>
      <c r="AD74" s="99"/>
      <c r="AE74" s="99"/>
      <c r="AF74" s="99"/>
      <c r="AG74" s="99"/>
      <c r="AH74" s="99"/>
      <c r="AI74" s="99"/>
      <c r="AJ74" s="100"/>
      <c r="AK74" s="41"/>
      <c r="AL74" s="41"/>
      <c r="AM74" s="98"/>
      <c r="AN74" s="99"/>
      <c r="AO74" s="99"/>
      <c r="AP74" s="99"/>
      <c r="AQ74" s="99"/>
      <c r="AR74" s="99"/>
      <c r="AS74" s="99"/>
      <c r="AT74" s="100"/>
      <c r="AU74" s="98"/>
      <c r="AV74" s="99"/>
      <c r="AW74" s="99"/>
      <c r="AX74" s="99"/>
      <c r="AY74" s="99"/>
      <c r="AZ74" s="99"/>
      <c r="BA74" s="99"/>
      <c r="BB74" s="100"/>
      <c r="BC74" s="98"/>
      <c r="BD74" s="99"/>
      <c r="BE74" s="99"/>
      <c r="BF74" s="99"/>
      <c r="BG74" s="99"/>
      <c r="BH74" s="99"/>
      <c r="BI74" s="99"/>
      <c r="BJ74" s="100"/>
      <c r="BK74" s="98"/>
      <c r="BL74" s="99"/>
      <c r="BM74" s="99"/>
      <c r="BN74" s="99"/>
      <c r="BO74" s="99"/>
      <c r="BP74" s="99"/>
      <c r="BQ74" s="99"/>
      <c r="BR74" s="100"/>
    </row>
    <row r="75" spans="1:70">
      <c r="A75" s="61" t="s">
        <v>357</v>
      </c>
      <c r="B75" s="62"/>
      <c r="C75" s="62"/>
      <c r="D75" s="62"/>
      <c r="E75" s="62"/>
      <c r="F75" s="62"/>
      <c r="G75" s="62"/>
      <c r="H75" s="63"/>
      <c r="I75" s="61" t="s">
        <v>358</v>
      </c>
      <c r="J75" s="62"/>
      <c r="K75" s="62"/>
      <c r="L75" s="62"/>
      <c r="M75" s="62"/>
      <c r="N75" s="62"/>
      <c r="O75" s="62"/>
      <c r="P75" s="63"/>
      <c r="Q75" s="61" t="s">
        <v>359</v>
      </c>
      <c r="R75" s="62"/>
      <c r="S75" s="62"/>
      <c r="T75" s="62"/>
      <c r="U75" s="62"/>
      <c r="V75" s="62"/>
      <c r="W75" s="62"/>
      <c r="X75" s="63"/>
      <c r="Y75" s="61" t="s">
        <v>360</v>
      </c>
      <c r="Z75" s="62"/>
      <c r="AA75" s="62"/>
      <c r="AB75" s="62"/>
      <c r="AC75" s="62"/>
      <c r="AD75" s="62"/>
      <c r="AE75" s="62"/>
      <c r="AF75" s="63"/>
      <c r="AG75" s="41"/>
      <c r="AH75" s="41"/>
      <c r="AI75" s="41"/>
      <c r="AJ75" s="41"/>
      <c r="AK75" s="41"/>
      <c r="AL75" s="41"/>
      <c r="AM75" s="70" t="s">
        <v>365</v>
      </c>
      <c r="AN75" s="93"/>
      <c r="AO75" s="93"/>
      <c r="AP75" s="93"/>
      <c r="AQ75" s="93"/>
      <c r="AR75" s="93"/>
      <c r="AS75" s="93"/>
      <c r="AT75" s="94"/>
      <c r="AU75" s="70" t="s">
        <v>366</v>
      </c>
      <c r="AV75" s="93"/>
      <c r="AW75" s="93"/>
      <c r="AX75" s="93"/>
      <c r="AY75" s="93"/>
      <c r="AZ75" s="93"/>
      <c r="BA75" s="93"/>
      <c r="BB75" s="94"/>
      <c r="BC75" s="70" t="s">
        <v>367</v>
      </c>
      <c r="BD75" s="93"/>
      <c r="BE75" s="93"/>
      <c r="BF75" s="93"/>
      <c r="BG75" s="93"/>
      <c r="BH75" s="93"/>
      <c r="BI75" s="93"/>
      <c r="BJ75" s="94"/>
      <c r="BK75" s="70" t="s">
        <v>368</v>
      </c>
      <c r="BL75" s="93"/>
      <c r="BM75" s="93"/>
      <c r="BN75" s="93"/>
      <c r="BO75" s="93"/>
      <c r="BP75" s="93"/>
      <c r="BQ75" s="93"/>
      <c r="BR75" s="94"/>
    </row>
    <row r="76" spans="1:70">
      <c r="A76" s="64"/>
      <c r="B76" s="65"/>
      <c r="C76" s="65"/>
      <c r="D76" s="65"/>
      <c r="E76" s="65"/>
      <c r="F76" s="65"/>
      <c r="G76" s="65"/>
      <c r="H76" s="66"/>
      <c r="I76" s="64"/>
      <c r="J76" s="65"/>
      <c r="K76" s="65"/>
      <c r="L76" s="65"/>
      <c r="M76" s="65"/>
      <c r="N76" s="65"/>
      <c r="O76" s="65"/>
      <c r="P76" s="66"/>
      <c r="Q76" s="64"/>
      <c r="R76" s="65"/>
      <c r="S76" s="65"/>
      <c r="T76" s="65"/>
      <c r="U76" s="65"/>
      <c r="V76" s="65"/>
      <c r="W76" s="65"/>
      <c r="X76" s="66"/>
      <c r="Y76" s="64"/>
      <c r="Z76" s="65"/>
      <c r="AA76" s="65"/>
      <c r="AB76" s="65"/>
      <c r="AC76" s="65"/>
      <c r="AD76" s="65"/>
      <c r="AE76" s="65"/>
      <c r="AF76" s="66"/>
      <c r="AG76" s="41"/>
      <c r="AH76" s="41"/>
      <c r="AI76" s="41"/>
      <c r="AJ76" s="41"/>
      <c r="AK76" s="41"/>
      <c r="AL76" s="41"/>
      <c r="AM76" s="95"/>
      <c r="AN76" s="96"/>
      <c r="AO76" s="96"/>
      <c r="AP76" s="96"/>
      <c r="AQ76" s="96"/>
      <c r="AR76" s="96"/>
      <c r="AS76" s="96"/>
      <c r="AT76" s="97"/>
      <c r="AU76" s="95"/>
      <c r="AV76" s="96"/>
      <c r="AW76" s="96"/>
      <c r="AX76" s="96"/>
      <c r="AY76" s="96"/>
      <c r="AZ76" s="96"/>
      <c r="BA76" s="96"/>
      <c r="BB76" s="97"/>
      <c r="BC76" s="95"/>
      <c r="BD76" s="96"/>
      <c r="BE76" s="96"/>
      <c r="BF76" s="96"/>
      <c r="BG76" s="96"/>
      <c r="BH76" s="96"/>
      <c r="BI76" s="96"/>
      <c r="BJ76" s="97"/>
      <c r="BK76" s="95"/>
      <c r="BL76" s="96"/>
      <c r="BM76" s="96"/>
      <c r="BN76" s="96"/>
      <c r="BO76" s="96"/>
      <c r="BP76" s="96"/>
      <c r="BQ76" s="96"/>
      <c r="BR76" s="97"/>
    </row>
    <row r="77" spans="1:70">
      <c r="A77" s="64"/>
      <c r="B77" s="65"/>
      <c r="C77" s="65"/>
      <c r="D77" s="65"/>
      <c r="E77" s="65"/>
      <c r="F77" s="65"/>
      <c r="G77" s="65"/>
      <c r="H77" s="66"/>
      <c r="I77" s="64"/>
      <c r="J77" s="65"/>
      <c r="K77" s="65"/>
      <c r="L77" s="65"/>
      <c r="M77" s="65"/>
      <c r="N77" s="65"/>
      <c r="O77" s="65"/>
      <c r="P77" s="66"/>
      <c r="Q77" s="64"/>
      <c r="R77" s="65"/>
      <c r="S77" s="65"/>
      <c r="T77" s="65"/>
      <c r="U77" s="65"/>
      <c r="V77" s="65"/>
      <c r="W77" s="65"/>
      <c r="X77" s="66"/>
      <c r="Y77" s="64"/>
      <c r="Z77" s="65"/>
      <c r="AA77" s="65"/>
      <c r="AB77" s="65"/>
      <c r="AC77" s="65"/>
      <c r="AD77" s="65"/>
      <c r="AE77" s="65"/>
      <c r="AF77" s="66"/>
      <c r="AG77" s="41"/>
      <c r="AH77" s="41"/>
      <c r="AI77" s="41"/>
      <c r="AJ77" s="41"/>
      <c r="AK77" s="41"/>
      <c r="AL77" s="41"/>
      <c r="AM77" s="95"/>
      <c r="AN77" s="96"/>
      <c r="AO77" s="96"/>
      <c r="AP77" s="96"/>
      <c r="AQ77" s="96"/>
      <c r="AR77" s="96"/>
      <c r="AS77" s="96"/>
      <c r="AT77" s="97"/>
      <c r="AU77" s="95"/>
      <c r="AV77" s="96"/>
      <c r="AW77" s="96"/>
      <c r="AX77" s="96"/>
      <c r="AY77" s="96"/>
      <c r="AZ77" s="96"/>
      <c r="BA77" s="96"/>
      <c r="BB77" s="97"/>
      <c r="BC77" s="95"/>
      <c r="BD77" s="96"/>
      <c r="BE77" s="96"/>
      <c r="BF77" s="96"/>
      <c r="BG77" s="96"/>
      <c r="BH77" s="96"/>
      <c r="BI77" s="96"/>
      <c r="BJ77" s="97"/>
      <c r="BK77" s="95"/>
      <c r="BL77" s="96"/>
      <c r="BM77" s="96"/>
      <c r="BN77" s="96"/>
      <c r="BO77" s="96"/>
      <c r="BP77" s="96"/>
      <c r="BQ77" s="96"/>
      <c r="BR77" s="97"/>
    </row>
    <row r="78" spans="1:70">
      <c r="A78" s="64"/>
      <c r="B78" s="65"/>
      <c r="C78" s="65"/>
      <c r="D78" s="65"/>
      <c r="E78" s="65"/>
      <c r="F78" s="65"/>
      <c r="G78" s="65"/>
      <c r="H78" s="66"/>
      <c r="I78" s="64"/>
      <c r="J78" s="65"/>
      <c r="K78" s="65"/>
      <c r="L78" s="65"/>
      <c r="M78" s="65"/>
      <c r="N78" s="65"/>
      <c r="O78" s="65"/>
      <c r="P78" s="66"/>
      <c r="Q78" s="64"/>
      <c r="R78" s="65"/>
      <c r="S78" s="65"/>
      <c r="T78" s="65"/>
      <c r="U78" s="65"/>
      <c r="V78" s="65"/>
      <c r="W78" s="65"/>
      <c r="X78" s="66"/>
      <c r="Y78" s="64"/>
      <c r="Z78" s="65"/>
      <c r="AA78" s="65"/>
      <c r="AB78" s="65"/>
      <c r="AC78" s="65"/>
      <c r="AD78" s="65"/>
      <c r="AE78" s="65"/>
      <c r="AF78" s="66"/>
      <c r="AG78" s="41"/>
      <c r="AH78" s="41"/>
      <c r="AI78" s="41"/>
      <c r="AJ78" s="41"/>
      <c r="AK78" s="41"/>
      <c r="AL78" s="41"/>
      <c r="AM78" s="95"/>
      <c r="AN78" s="96"/>
      <c r="AO78" s="96"/>
      <c r="AP78" s="96"/>
      <c r="AQ78" s="96"/>
      <c r="AR78" s="96"/>
      <c r="AS78" s="96"/>
      <c r="AT78" s="97"/>
      <c r="AU78" s="95"/>
      <c r="AV78" s="96"/>
      <c r="AW78" s="96"/>
      <c r="AX78" s="96"/>
      <c r="AY78" s="96"/>
      <c r="AZ78" s="96"/>
      <c r="BA78" s="96"/>
      <c r="BB78" s="97"/>
      <c r="BC78" s="95"/>
      <c r="BD78" s="96"/>
      <c r="BE78" s="96"/>
      <c r="BF78" s="96"/>
      <c r="BG78" s="96"/>
      <c r="BH78" s="96"/>
      <c r="BI78" s="96"/>
      <c r="BJ78" s="97"/>
      <c r="BK78" s="95"/>
      <c r="BL78" s="96"/>
      <c r="BM78" s="96"/>
      <c r="BN78" s="96"/>
      <c r="BO78" s="96"/>
      <c r="BP78" s="96"/>
      <c r="BQ78" s="96"/>
      <c r="BR78" s="97"/>
    </row>
    <row r="79" spans="1:70">
      <c r="A79" s="64"/>
      <c r="B79" s="65"/>
      <c r="C79" s="65"/>
      <c r="D79" s="65"/>
      <c r="E79" s="65"/>
      <c r="F79" s="65"/>
      <c r="G79" s="65"/>
      <c r="H79" s="66"/>
      <c r="I79" s="64"/>
      <c r="J79" s="65"/>
      <c r="K79" s="65"/>
      <c r="L79" s="65"/>
      <c r="M79" s="65"/>
      <c r="N79" s="65"/>
      <c r="O79" s="65"/>
      <c r="P79" s="66"/>
      <c r="Q79" s="64"/>
      <c r="R79" s="65"/>
      <c r="S79" s="65"/>
      <c r="T79" s="65"/>
      <c r="U79" s="65"/>
      <c r="V79" s="65"/>
      <c r="W79" s="65"/>
      <c r="X79" s="66"/>
      <c r="Y79" s="64"/>
      <c r="Z79" s="65"/>
      <c r="AA79" s="65"/>
      <c r="AB79" s="65"/>
      <c r="AC79" s="65"/>
      <c r="AD79" s="65"/>
      <c r="AE79" s="65"/>
      <c r="AF79" s="66"/>
      <c r="AG79" s="41"/>
      <c r="AH79" s="41"/>
      <c r="AI79" s="41"/>
      <c r="AJ79" s="41"/>
      <c r="AK79" s="41"/>
      <c r="AL79" s="41"/>
      <c r="AM79" s="95"/>
      <c r="AN79" s="96"/>
      <c r="AO79" s="96"/>
      <c r="AP79" s="96"/>
      <c r="AQ79" s="96"/>
      <c r="AR79" s="96"/>
      <c r="AS79" s="96"/>
      <c r="AT79" s="97"/>
      <c r="AU79" s="95"/>
      <c r="AV79" s="96"/>
      <c r="AW79" s="96"/>
      <c r="AX79" s="96"/>
      <c r="AY79" s="96"/>
      <c r="AZ79" s="96"/>
      <c r="BA79" s="96"/>
      <c r="BB79" s="97"/>
      <c r="BC79" s="95"/>
      <c r="BD79" s="96"/>
      <c r="BE79" s="96"/>
      <c r="BF79" s="96"/>
      <c r="BG79" s="96"/>
      <c r="BH79" s="96"/>
      <c r="BI79" s="96"/>
      <c r="BJ79" s="97"/>
      <c r="BK79" s="95"/>
      <c r="BL79" s="96"/>
      <c r="BM79" s="96"/>
      <c r="BN79" s="96"/>
      <c r="BO79" s="96"/>
      <c r="BP79" s="96"/>
      <c r="BQ79" s="96"/>
      <c r="BR79" s="97"/>
    </row>
    <row r="80" spans="1:70">
      <c r="A80" s="64"/>
      <c r="B80" s="65"/>
      <c r="C80" s="65"/>
      <c r="D80" s="65"/>
      <c r="E80" s="65"/>
      <c r="F80" s="65"/>
      <c r="G80" s="65"/>
      <c r="H80" s="66"/>
      <c r="I80" s="64"/>
      <c r="J80" s="65"/>
      <c r="K80" s="65"/>
      <c r="L80" s="65"/>
      <c r="M80" s="65"/>
      <c r="N80" s="65"/>
      <c r="O80" s="65"/>
      <c r="P80" s="66"/>
      <c r="Q80" s="64"/>
      <c r="R80" s="65"/>
      <c r="S80" s="65"/>
      <c r="T80" s="65"/>
      <c r="U80" s="65"/>
      <c r="V80" s="65"/>
      <c r="W80" s="65"/>
      <c r="X80" s="66"/>
      <c r="Y80" s="64"/>
      <c r="Z80" s="65"/>
      <c r="AA80" s="65"/>
      <c r="AB80" s="65"/>
      <c r="AC80" s="65"/>
      <c r="AD80" s="65"/>
      <c r="AE80" s="65"/>
      <c r="AF80" s="66"/>
      <c r="AG80" s="41"/>
      <c r="AH80" s="41"/>
      <c r="AI80" s="41"/>
      <c r="AJ80" s="41"/>
      <c r="AK80" s="41"/>
      <c r="AL80" s="41"/>
      <c r="AM80" s="95"/>
      <c r="AN80" s="96"/>
      <c r="AO80" s="96"/>
      <c r="AP80" s="96"/>
      <c r="AQ80" s="96"/>
      <c r="AR80" s="96"/>
      <c r="AS80" s="96"/>
      <c r="AT80" s="97"/>
      <c r="AU80" s="95"/>
      <c r="AV80" s="96"/>
      <c r="AW80" s="96"/>
      <c r="AX80" s="96"/>
      <c r="AY80" s="96"/>
      <c r="AZ80" s="96"/>
      <c r="BA80" s="96"/>
      <c r="BB80" s="97"/>
      <c r="BC80" s="95"/>
      <c r="BD80" s="96"/>
      <c r="BE80" s="96"/>
      <c r="BF80" s="96"/>
      <c r="BG80" s="96"/>
      <c r="BH80" s="96"/>
      <c r="BI80" s="96"/>
      <c r="BJ80" s="97"/>
      <c r="BK80" s="95"/>
      <c r="BL80" s="96"/>
      <c r="BM80" s="96"/>
      <c r="BN80" s="96"/>
      <c r="BO80" s="96"/>
      <c r="BP80" s="96"/>
      <c r="BQ80" s="96"/>
      <c r="BR80" s="97"/>
    </row>
    <row r="81" spans="1:70">
      <c r="A81" s="64"/>
      <c r="B81" s="65"/>
      <c r="C81" s="65"/>
      <c r="D81" s="65"/>
      <c r="E81" s="65"/>
      <c r="F81" s="65"/>
      <c r="G81" s="65"/>
      <c r="H81" s="66"/>
      <c r="I81" s="64"/>
      <c r="J81" s="65"/>
      <c r="K81" s="65"/>
      <c r="L81" s="65"/>
      <c r="M81" s="65"/>
      <c r="N81" s="65"/>
      <c r="O81" s="65"/>
      <c r="P81" s="66"/>
      <c r="Q81" s="64"/>
      <c r="R81" s="65"/>
      <c r="S81" s="65"/>
      <c r="T81" s="65"/>
      <c r="U81" s="65"/>
      <c r="V81" s="65"/>
      <c r="W81" s="65"/>
      <c r="X81" s="66"/>
      <c r="Y81" s="64"/>
      <c r="Z81" s="65"/>
      <c r="AA81" s="65"/>
      <c r="AB81" s="65"/>
      <c r="AC81" s="65"/>
      <c r="AD81" s="65"/>
      <c r="AE81" s="65"/>
      <c r="AF81" s="66"/>
      <c r="AG81" s="41"/>
      <c r="AH81" s="41"/>
      <c r="AI81" s="41"/>
      <c r="AJ81" s="41"/>
      <c r="AK81" s="41"/>
      <c r="AL81" s="41"/>
      <c r="AM81" s="95"/>
      <c r="AN81" s="96"/>
      <c r="AO81" s="96"/>
      <c r="AP81" s="96"/>
      <c r="AQ81" s="96"/>
      <c r="AR81" s="96"/>
      <c r="AS81" s="96"/>
      <c r="AT81" s="97"/>
      <c r="AU81" s="95"/>
      <c r="AV81" s="96"/>
      <c r="AW81" s="96"/>
      <c r="AX81" s="96"/>
      <c r="AY81" s="96"/>
      <c r="AZ81" s="96"/>
      <c r="BA81" s="96"/>
      <c r="BB81" s="97"/>
      <c r="BC81" s="95"/>
      <c r="BD81" s="96"/>
      <c r="BE81" s="96"/>
      <c r="BF81" s="96"/>
      <c r="BG81" s="96"/>
      <c r="BH81" s="96"/>
      <c r="BI81" s="96"/>
      <c r="BJ81" s="97"/>
      <c r="BK81" s="95"/>
      <c r="BL81" s="96"/>
      <c r="BM81" s="96"/>
      <c r="BN81" s="96"/>
      <c r="BO81" s="96"/>
      <c r="BP81" s="96"/>
      <c r="BQ81" s="96"/>
      <c r="BR81" s="97"/>
    </row>
    <row r="82" spans="1:70" ht="12" thickBot="1">
      <c r="A82" s="64"/>
      <c r="B82" s="65"/>
      <c r="C82" s="65"/>
      <c r="D82" s="65"/>
      <c r="E82" s="65"/>
      <c r="F82" s="65"/>
      <c r="G82" s="65"/>
      <c r="H82" s="66"/>
      <c r="I82" s="64"/>
      <c r="J82" s="65"/>
      <c r="K82" s="65"/>
      <c r="L82" s="65"/>
      <c r="M82" s="65"/>
      <c r="N82" s="65"/>
      <c r="O82" s="65"/>
      <c r="P82" s="66"/>
      <c r="Q82" s="64"/>
      <c r="R82" s="65"/>
      <c r="S82" s="65"/>
      <c r="T82" s="65"/>
      <c r="U82" s="65"/>
      <c r="V82" s="65"/>
      <c r="W82" s="65"/>
      <c r="X82" s="66"/>
      <c r="Y82" s="64"/>
      <c r="Z82" s="65"/>
      <c r="AA82" s="65"/>
      <c r="AB82" s="65"/>
      <c r="AC82" s="65"/>
      <c r="AD82" s="65"/>
      <c r="AE82" s="65"/>
      <c r="AF82" s="66"/>
      <c r="AG82" s="41"/>
      <c r="AH82" s="41"/>
      <c r="AI82" s="41"/>
      <c r="AJ82" s="41"/>
      <c r="AK82" s="41"/>
      <c r="AL82" s="41"/>
      <c r="AM82" s="98"/>
      <c r="AN82" s="99"/>
      <c r="AO82" s="99"/>
      <c r="AP82" s="99"/>
      <c r="AQ82" s="99"/>
      <c r="AR82" s="99"/>
      <c r="AS82" s="99"/>
      <c r="AT82" s="100"/>
      <c r="AU82" s="98"/>
      <c r="AV82" s="99"/>
      <c r="AW82" s="99"/>
      <c r="AX82" s="99"/>
      <c r="AY82" s="99"/>
      <c r="AZ82" s="99"/>
      <c r="BA82" s="99"/>
      <c r="BB82" s="100"/>
      <c r="BC82" s="98"/>
      <c r="BD82" s="99"/>
      <c r="BE82" s="99"/>
      <c r="BF82" s="99"/>
      <c r="BG82" s="99"/>
      <c r="BH82" s="99"/>
      <c r="BI82" s="99"/>
      <c r="BJ82" s="100"/>
      <c r="BK82" s="98"/>
      <c r="BL82" s="99"/>
      <c r="BM82" s="99"/>
      <c r="BN82" s="99"/>
      <c r="BO82" s="99"/>
      <c r="BP82" s="99"/>
      <c r="BQ82" s="99"/>
      <c r="BR82" s="100"/>
    </row>
    <row r="83" spans="1:70" ht="12" thickBot="1">
      <c r="A83" s="67"/>
      <c r="B83" s="68"/>
      <c r="C83" s="68"/>
      <c r="D83" s="68"/>
      <c r="E83" s="68"/>
      <c r="F83" s="68"/>
      <c r="G83" s="68"/>
      <c r="H83" s="69"/>
      <c r="I83" s="67"/>
      <c r="J83" s="68"/>
      <c r="K83" s="68"/>
      <c r="L83" s="68"/>
      <c r="M83" s="68"/>
      <c r="N83" s="68"/>
      <c r="O83" s="68"/>
      <c r="P83" s="69"/>
      <c r="Q83" s="67"/>
      <c r="R83" s="68"/>
      <c r="S83" s="68"/>
      <c r="T83" s="68"/>
      <c r="U83" s="68"/>
      <c r="V83" s="68"/>
      <c r="W83" s="68"/>
      <c r="X83" s="69"/>
      <c r="Y83" s="67"/>
      <c r="Z83" s="68"/>
      <c r="AA83" s="68"/>
      <c r="AB83" s="68"/>
      <c r="AC83" s="68"/>
      <c r="AD83" s="68"/>
      <c r="AE83" s="68"/>
      <c r="AF83" s="69"/>
      <c r="AG83" s="41"/>
      <c r="AH83" s="41"/>
      <c r="AI83" s="41"/>
      <c r="AJ83" s="41"/>
      <c r="AK83" s="41"/>
      <c r="AL83" s="41"/>
      <c r="AM83" s="70" t="s">
        <v>369</v>
      </c>
      <c r="AN83" s="93"/>
      <c r="AO83" s="93"/>
      <c r="AP83" s="93"/>
      <c r="AQ83" s="93"/>
      <c r="AR83" s="93"/>
      <c r="AS83" s="93"/>
      <c r="AT83" s="94"/>
      <c r="AU83" s="70" t="s">
        <v>370</v>
      </c>
      <c r="AV83" s="93"/>
      <c r="AW83" s="93"/>
      <c r="AX83" s="93"/>
      <c r="AY83" s="93"/>
      <c r="AZ83" s="93"/>
      <c r="BA83" s="93"/>
      <c r="BB83" s="94"/>
      <c r="BC83" s="70" t="s">
        <v>371</v>
      </c>
      <c r="BD83" s="93"/>
      <c r="BE83" s="93"/>
      <c r="BF83" s="93"/>
      <c r="BG83" s="93"/>
      <c r="BH83" s="93"/>
      <c r="BI83" s="93"/>
      <c r="BJ83" s="94"/>
      <c r="BK83" s="70" t="s">
        <v>372</v>
      </c>
      <c r="BL83" s="93"/>
      <c r="BM83" s="93"/>
      <c r="BN83" s="93"/>
      <c r="BO83" s="93"/>
      <c r="BP83" s="93"/>
      <c r="BQ83" s="93"/>
      <c r="BR83" s="94"/>
    </row>
    <row r="84" spans="1:70" ht="11.25" customHeight="1">
      <c r="A84" s="151" t="s">
        <v>373</v>
      </c>
      <c r="B84" s="152"/>
      <c r="C84" s="152"/>
      <c r="D84" s="152"/>
      <c r="E84" s="152"/>
      <c r="F84" s="153"/>
      <c r="G84" s="151" t="s">
        <v>374</v>
      </c>
      <c r="H84" s="152"/>
      <c r="I84" s="152"/>
      <c r="J84" s="152"/>
      <c r="K84" s="152"/>
      <c r="L84" s="153"/>
      <c r="M84" s="151" t="s">
        <v>375</v>
      </c>
      <c r="N84" s="152"/>
      <c r="O84" s="152"/>
      <c r="P84" s="152"/>
      <c r="Q84" s="152"/>
      <c r="R84" s="153"/>
      <c r="S84" s="151" t="s">
        <v>376</v>
      </c>
      <c r="T84" s="152"/>
      <c r="U84" s="152"/>
      <c r="V84" s="152"/>
      <c r="W84" s="152"/>
      <c r="X84" s="153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95"/>
      <c r="AN84" s="96"/>
      <c r="AO84" s="96"/>
      <c r="AP84" s="96"/>
      <c r="AQ84" s="96"/>
      <c r="AR84" s="96"/>
      <c r="AS84" s="96"/>
      <c r="AT84" s="97"/>
      <c r="AU84" s="95"/>
      <c r="AV84" s="96"/>
      <c r="AW84" s="96"/>
      <c r="AX84" s="96"/>
      <c r="AY84" s="96"/>
      <c r="AZ84" s="96"/>
      <c r="BA84" s="96"/>
      <c r="BB84" s="97"/>
      <c r="BC84" s="95"/>
      <c r="BD84" s="96"/>
      <c r="BE84" s="96"/>
      <c r="BF84" s="96"/>
      <c r="BG84" s="96"/>
      <c r="BH84" s="96"/>
      <c r="BI84" s="96"/>
      <c r="BJ84" s="97"/>
      <c r="BK84" s="95"/>
      <c r="BL84" s="96"/>
      <c r="BM84" s="96"/>
      <c r="BN84" s="96"/>
      <c r="BO84" s="96"/>
      <c r="BP84" s="96"/>
      <c r="BQ84" s="96"/>
      <c r="BR84" s="97"/>
    </row>
    <row r="85" spans="1:70">
      <c r="A85" s="154"/>
      <c r="B85" s="155"/>
      <c r="C85" s="155"/>
      <c r="D85" s="155"/>
      <c r="E85" s="155"/>
      <c r="F85" s="156"/>
      <c r="G85" s="154"/>
      <c r="H85" s="155"/>
      <c r="I85" s="155"/>
      <c r="J85" s="155"/>
      <c r="K85" s="155"/>
      <c r="L85" s="156"/>
      <c r="M85" s="154"/>
      <c r="N85" s="155"/>
      <c r="O85" s="155"/>
      <c r="P85" s="155"/>
      <c r="Q85" s="155"/>
      <c r="R85" s="156"/>
      <c r="S85" s="154"/>
      <c r="T85" s="155"/>
      <c r="U85" s="155"/>
      <c r="V85" s="155"/>
      <c r="W85" s="155"/>
      <c r="X85" s="156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95"/>
      <c r="AN85" s="96"/>
      <c r="AO85" s="96"/>
      <c r="AP85" s="96"/>
      <c r="AQ85" s="96"/>
      <c r="AR85" s="96"/>
      <c r="AS85" s="96"/>
      <c r="AT85" s="97"/>
      <c r="AU85" s="95"/>
      <c r="AV85" s="96"/>
      <c r="AW85" s="96"/>
      <c r="AX85" s="96"/>
      <c r="AY85" s="96"/>
      <c r="AZ85" s="96"/>
      <c r="BA85" s="96"/>
      <c r="BB85" s="97"/>
      <c r="BC85" s="95"/>
      <c r="BD85" s="96"/>
      <c r="BE85" s="96"/>
      <c r="BF85" s="96"/>
      <c r="BG85" s="96"/>
      <c r="BH85" s="96"/>
      <c r="BI85" s="96"/>
      <c r="BJ85" s="97"/>
      <c r="BK85" s="95"/>
      <c r="BL85" s="96"/>
      <c r="BM85" s="96"/>
      <c r="BN85" s="96"/>
      <c r="BO85" s="96"/>
      <c r="BP85" s="96"/>
      <c r="BQ85" s="96"/>
      <c r="BR85" s="97"/>
    </row>
    <row r="86" spans="1:70">
      <c r="A86" s="154"/>
      <c r="B86" s="155"/>
      <c r="C86" s="155"/>
      <c r="D86" s="155"/>
      <c r="E86" s="155"/>
      <c r="F86" s="156"/>
      <c r="G86" s="154"/>
      <c r="H86" s="155"/>
      <c r="I86" s="155"/>
      <c r="J86" s="155"/>
      <c r="K86" s="155"/>
      <c r="L86" s="156"/>
      <c r="M86" s="154"/>
      <c r="N86" s="155"/>
      <c r="O86" s="155"/>
      <c r="P86" s="155"/>
      <c r="Q86" s="155"/>
      <c r="R86" s="156"/>
      <c r="S86" s="154"/>
      <c r="T86" s="155"/>
      <c r="U86" s="155"/>
      <c r="V86" s="155"/>
      <c r="W86" s="155"/>
      <c r="X86" s="156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95"/>
      <c r="AN86" s="96"/>
      <c r="AO86" s="96"/>
      <c r="AP86" s="96"/>
      <c r="AQ86" s="96"/>
      <c r="AR86" s="96"/>
      <c r="AS86" s="96"/>
      <c r="AT86" s="97"/>
      <c r="AU86" s="95"/>
      <c r="AV86" s="96"/>
      <c r="AW86" s="96"/>
      <c r="AX86" s="96"/>
      <c r="AY86" s="96"/>
      <c r="AZ86" s="96"/>
      <c r="BA86" s="96"/>
      <c r="BB86" s="97"/>
      <c r="BC86" s="95"/>
      <c r="BD86" s="96"/>
      <c r="BE86" s="96"/>
      <c r="BF86" s="96"/>
      <c r="BG86" s="96"/>
      <c r="BH86" s="96"/>
      <c r="BI86" s="96"/>
      <c r="BJ86" s="97"/>
      <c r="BK86" s="95"/>
      <c r="BL86" s="96"/>
      <c r="BM86" s="96"/>
      <c r="BN86" s="96"/>
      <c r="BO86" s="96"/>
      <c r="BP86" s="96"/>
      <c r="BQ86" s="96"/>
      <c r="BR86" s="97"/>
    </row>
    <row r="87" spans="1:70">
      <c r="A87" s="154"/>
      <c r="B87" s="155"/>
      <c r="C87" s="155"/>
      <c r="D87" s="155"/>
      <c r="E87" s="155"/>
      <c r="F87" s="156"/>
      <c r="G87" s="154"/>
      <c r="H87" s="155"/>
      <c r="I87" s="155"/>
      <c r="J87" s="155"/>
      <c r="K87" s="155"/>
      <c r="L87" s="156"/>
      <c r="M87" s="154"/>
      <c r="N87" s="155"/>
      <c r="O87" s="155"/>
      <c r="P87" s="155"/>
      <c r="Q87" s="155"/>
      <c r="R87" s="156"/>
      <c r="S87" s="154"/>
      <c r="T87" s="155"/>
      <c r="U87" s="155"/>
      <c r="V87" s="155"/>
      <c r="W87" s="155"/>
      <c r="X87" s="156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95"/>
      <c r="AN87" s="96"/>
      <c r="AO87" s="96"/>
      <c r="AP87" s="96"/>
      <c r="AQ87" s="96"/>
      <c r="AR87" s="96"/>
      <c r="AS87" s="96"/>
      <c r="AT87" s="97"/>
      <c r="AU87" s="95"/>
      <c r="AV87" s="96"/>
      <c r="AW87" s="96"/>
      <c r="AX87" s="96"/>
      <c r="AY87" s="96"/>
      <c r="AZ87" s="96"/>
      <c r="BA87" s="96"/>
      <c r="BB87" s="97"/>
      <c r="BC87" s="95"/>
      <c r="BD87" s="96"/>
      <c r="BE87" s="96"/>
      <c r="BF87" s="96"/>
      <c r="BG87" s="96"/>
      <c r="BH87" s="96"/>
      <c r="BI87" s="96"/>
      <c r="BJ87" s="97"/>
      <c r="BK87" s="95"/>
      <c r="BL87" s="96"/>
      <c r="BM87" s="96"/>
      <c r="BN87" s="96"/>
      <c r="BO87" s="96"/>
      <c r="BP87" s="96"/>
      <c r="BQ87" s="96"/>
      <c r="BR87" s="97"/>
    </row>
    <row r="88" spans="1:70">
      <c r="A88" s="154"/>
      <c r="B88" s="155"/>
      <c r="C88" s="155"/>
      <c r="D88" s="155"/>
      <c r="E88" s="155"/>
      <c r="F88" s="156"/>
      <c r="G88" s="154"/>
      <c r="H88" s="155"/>
      <c r="I88" s="155"/>
      <c r="J88" s="155"/>
      <c r="K88" s="155"/>
      <c r="L88" s="156"/>
      <c r="M88" s="154"/>
      <c r="N88" s="155"/>
      <c r="O88" s="155"/>
      <c r="P88" s="155"/>
      <c r="Q88" s="155"/>
      <c r="R88" s="156"/>
      <c r="S88" s="154"/>
      <c r="T88" s="155"/>
      <c r="U88" s="155"/>
      <c r="V88" s="155"/>
      <c r="W88" s="155"/>
      <c r="X88" s="156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95"/>
      <c r="AN88" s="96"/>
      <c r="AO88" s="96"/>
      <c r="AP88" s="96"/>
      <c r="AQ88" s="96"/>
      <c r="AR88" s="96"/>
      <c r="AS88" s="96"/>
      <c r="AT88" s="97"/>
      <c r="AU88" s="95"/>
      <c r="AV88" s="96"/>
      <c r="AW88" s="96"/>
      <c r="AX88" s="96"/>
      <c r="AY88" s="96"/>
      <c r="AZ88" s="96"/>
      <c r="BA88" s="96"/>
      <c r="BB88" s="97"/>
      <c r="BC88" s="95"/>
      <c r="BD88" s="96"/>
      <c r="BE88" s="96"/>
      <c r="BF88" s="96"/>
      <c r="BG88" s="96"/>
      <c r="BH88" s="96"/>
      <c r="BI88" s="96"/>
      <c r="BJ88" s="97"/>
      <c r="BK88" s="95"/>
      <c r="BL88" s="96"/>
      <c r="BM88" s="96"/>
      <c r="BN88" s="96"/>
      <c r="BO88" s="96"/>
      <c r="BP88" s="96"/>
      <c r="BQ88" s="96"/>
      <c r="BR88" s="97"/>
    </row>
    <row r="89" spans="1:70" ht="12" thickBot="1">
      <c r="A89" s="157"/>
      <c r="B89" s="158"/>
      <c r="C89" s="158"/>
      <c r="D89" s="158"/>
      <c r="E89" s="158"/>
      <c r="F89" s="159"/>
      <c r="G89" s="157"/>
      <c r="H89" s="158"/>
      <c r="I89" s="158"/>
      <c r="J89" s="158"/>
      <c r="K89" s="158"/>
      <c r="L89" s="159"/>
      <c r="M89" s="157"/>
      <c r="N89" s="158"/>
      <c r="O89" s="158"/>
      <c r="P89" s="158"/>
      <c r="Q89" s="158"/>
      <c r="R89" s="159"/>
      <c r="S89" s="157"/>
      <c r="T89" s="158"/>
      <c r="U89" s="158"/>
      <c r="V89" s="158"/>
      <c r="W89" s="158"/>
      <c r="X89" s="159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95"/>
      <c r="AN89" s="96"/>
      <c r="AO89" s="96"/>
      <c r="AP89" s="96"/>
      <c r="AQ89" s="96"/>
      <c r="AR89" s="96"/>
      <c r="AS89" s="96"/>
      <c r="AT89" s="97"/>
      <c r="AU89" s="95"/>
      <c r="AV89" s="96"/>
      <c r="AW89" s="96"/>
      <c r="AX89" s="96"/>
      <c r="AY89" s="96"/>
      <c r="AZ89" s="96"/>
      <c r="BA89" s="96"/>
      <c r="BB89" s="97"/>
      <c r="BC89" s="95"/>
      <c r="BD89" s="96"/>
      <c r="BE89" s="96"/>
      <c r="BF89" s="96"/>
      <c r="BG89" s="96"/>
      <c r="BH89" s="96"/>
      <c r="BI89" s="96"/>
      <c r="BJ89" s="97"/>
      <c r="BK89" s="95"/>
      <c r="BL89" s="96"/>
      <c r="BM89" s="96"/>
      <c r="BN89" s="96"/>
      <c r="BO89" s="96"/>
      <c r="BP89" s="96"/>
      <c r="BQ89" s="96"/>
      <c r="BR89" s="97"/>
    </row>
    <row r="90" spans="1:70" ht="12" customHeight="1" thickBot="1">
      <c r="A90" s="151" t="s">
        <v>377</v>
      </c>
      <c r="B90" s="152"/>
      <c r="C90" s="152"/>
      <c r="D90" s="152"/>
      <c r="E90" s="152"/>
      <c r="F90" s="152"/>
      <c r="G90" s="152"/>
      <c r="H90" s="152"/>
      <c r="I90" s="153"/>
      <c r="J90" s="151" t="s">
        <v>378</v>
      </c>
      <c r="K90" s="152"/>
      <c r="L90" s="152"/>
      <c r="M90" s="152"/>
      <c r="N90" s="152"/>
      <c r="O90" s="152"/>
      <c r="P90" s="152"/>
      <c r="Q90" s="152"/>
      <c r="R90" s="153"/>
      <c r="S90" s="151" t="s">
        <v>379</v>
      </c>
      <c r="T90" s="152"/>
      <c r="U90" s="152"/>
      <c r="V90" s="152"/>
      <c r="W90" s="152"/>
      <c r="X90" s="152"/>
      <c r="Y90" s="152"/>
      <c r="Z90" s="152"/>
      <c r="AA90" s="153"/>
      <c r="AB90" s="151" t="s">
        <v>380</v>
      </c>
      <c r="AC90" s="152"/>
      <c r="AD90" s="152"/>
      <c r="AE90" s="152"/>
      <c r="AF90" s="152"/>
      <c r="AG90" s="152"/>
      <c r="AH90" s="152"/>
      <c r="AI90" s="152"/>
      <c r="AJ90" s="153"/>
      <c r="AK90" s="41"/>
      <c r="AL90" s="41"/>
      <c r="AM90" s="98"/>
      <c r="AN90" s="99"/>
      <c r="AO90" s="99"/>
      <c r="AP90" s="99"/>
      <c r="AQ90" s="99"/>
      <c r="AR90" s="99"/>
      <c r="AS90" s="99"/>
      <c r="AT90" s="100"/>
      <c r="AU90" s="98"/>
      <c r="AV90" s="99"/>
      <c r="AW90" s="99"/>
      <c r="AX90" s="99"/>
      <c r="AY90" s="99"/>
      <c r="AZ90" s="99"/>
      <c r="BA90" s="99"/>
      <c r="BB90" s="100"/>
      <c r="BC90" s="98"/>
      <c r="BD90" s="99"/>
      <c r="BE90" s="99"/>
      <c r="BF90" s="99"/>
      <c r="BG90" s="99"/>
      <c r="BH90" s="99"/>
      <c r="BI90" s="99"/>
      <c r="BJ90" s="100"/>
      <c r="BK90" s="98"/>
      <c r="BL90" s="99"/>
      <c r="BM90" s="99"/>
      <c r="BN90" s="99"/>
      <c r="BO90" s="99"/>
      <c r="BP90" s="99"/>
      <c r="BQ90" s="99"/>
      <c r="BR90" s="100"/>
    </row>
    <row r="91" spans="1:70" ht="12" thickBot="1">
      <c r="A91" s="154"/>
      <c r="B91" s="155"/>
      <c r="C91" s="155"/>
      <c r="D91" s="155"/>
      <c r="E91" s="155"/>
      <c r="F91" s="155"/>
      <c r="G91" s="155"/>
      <c r="H91" s="155"/>
      <c r="I91" s="156"/>
      <c r="J91" s="154"/>
      <c r="K91" s="155"/>
      <c r="L91" s="155"/>
      <c r="M91" s="155"/>
      <c r="N91" s="155"/>
      <c r="O91" s="155"/>
      <c r="P91" s="155"/>
      <c r="Q91" s="155"/>
      <c r="R91" s="156"/>
      <c r="S91" s="154"/>
      <c r="T91" s="155"/>
      <c r="U91" s="155"/>
      <c r="V91" s="155"/>
      <c r="W91" s="155"/>
      <c r="X91" s="155"/>
      <c r="Y91" s="155"/>
      <c r="Z91" s="155"/>
      <c r="AA91" s="156"/>
      <c r="AB91" s="154"/>
      <c r="AC91" s="155"/>
      <c r="AD91" s="155"/>
      <c r="AE91" s="155"/>
      <c r="AF91" s="155"/>
      <c r="AG91" s="155"/>
      <c r="AH91" s="155"/>
      <c r="AI91" s="155"/>
      <c r="AJ91" s="156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</row>
    <row r="92" spans="1:70" ht="11.25" customHeight="1">
      <c r="A92" s="154"/>
      <c r="B92" s="155"/>
      <c r="C92" s="155"/>
      <c r="D92" s="155"/>
      <c r="E92" s="155"/>
      <c r="F92" s="155"/>
      <c r="G92" s="155"/>
      <c r="H92" s="155"/>
      <c r="I92" s="156"/>
      <c r="J92" s="154"/>
      <c r="K92" s="155"/>
      <c r="L92" s="155"/>
      <c r="M92" s="155"/>
      <c r="N92" s="155"/>
      <c r="O92" s="155"/>
      <c r="P92" s="155"/>
      <c r="Q92" s="155"/>
      <c r="R92" s="156"/>
      <c r="S92" s="154"/>
      <c r="T92" s="155"/>
      <c r="U92" s="155"/>
      <c r="V92" s="155"/>
      <c r="W92" s="155"/>
      <c r="X92" s="155"/>
      <c r="Y92" s="155"/>
      <c r="Z92" s="155"/>
      <c r="AA92" s="156"/>
      <c r="AB92" s="154"/>
      <c r="AC92" s="155"/>
      <c r="AD92" s="155"/>
      <c r="AE92" s="155"/>
      <c r="AF92" s="155"/>
      <c r="AG92" s="155"/>
      <c r="AH92" s="155"/>
      <c r="AI92" s="155"/>
      <c r="AJ92" s="156"/>
      <c r="AK92" s="41"/>
      <c r="AL92" s="41"/>
      <c r="AM92" s="473" t="s">
        <v>23</v>
      </c>
      <c r="AN92" s="474"/>
      <c r="AO92" s="474"/>
      <c r="AP92" s="474"/>
      <c r="AQ92" s="474"/>
      <c r="AR92" s="474"/>
      <c r="AS92" s="475"/>
      <c r="AT92" s="263" t="s">
        <v>19</v>
      </c>
      <c r="AU92" s="264"/>
      <c r="AV92" s="264"/>
      <c r="AW92" s="264"/>
      <c r="AX92" s="264"/>
      <c r="AY92" s="264"/>
      <c r="AZ92" s="265"/>
      <c r="BA92" s="41"/>
      <c r="BB92" s="473" t="s">
        <v>15</v>
      </c>
      <c r="BC92" s="474"/>
      <c r="BD92" s="474"/>
      <c r="BE92" s="474"/>
      <c r="BF92" s="474"/>
      <c r="BG92" s="474"/>
      <c r="BH92" s="475"/>
      <c r="BI92" s="263" t="s">
        <v>10</v>
      </c>
      <c r="BJ92" s="264"/>
      <c r="BK92" s="264"/>
      <c r="BL92" s="264"/>
      <c r="BM92" s="264"/>
      <c r="BN92" s="264"/>
      <c r="BO92" s="265"/>
      <c r="BP92" s="41"/>
      <c r="BQ92" s="41"/>
      <c r="BR92" s="41"/>
    </row>
    <row r="93" spans="1:70">
      <c r="A93" s="154"/>
      <c r="B93" s="155"/>
      <c r="C93" s="155"/>
      <c r="D93" s="155"/>
      <c r="E93" s="155"/>
      <c r="F93" s="155"/>
      <c r="G93" s="155"/>
      <c r="H93" s="155"/>
      <c r="I93" s="156"/>
      <c r="J93" s="154"/>
      <c r="K93" s="155"/>
      <c r="L93" s="155"/>
      <c r="M93" s="155"/>
      <c r="N93" s="155"/>
      <c r="O93" s="155"/>
      <c r="P93" s="155"/>
      <c r="Q93" s="155"/>
      <c r="R93" s="156"/>
      <c r="S93" s="154"/>
      <c r="T93" s="155"/>
      <c r="U93" s="155"/>
      <c r="V93" s="155"/>
      <c r="W93" s="155"/>
      <c r="X93" s="155"/>
      <c r="Y93" s="155"/>
      <c r="Z93" s="155"/>
      <c r="AA93" s="156"/>
      <c r="AB93" s="154"/>
      <c r="AC93" s="155"/>
      <c r="AD93" s="155"/>
      <c r="AE93" s="155"/>
      <c r="AF93" s="155"/>
      <c r="AG93" s="155"/>
      <c r="AH93" s="155"/>
      <c r="AI93" s="155"/>
      <c r="AJ93" s="156"/>
      <c r="AK93" s="41"/>
      <c r="AL93" s="41"/>
      <c r="AM93" s="476"/>
      <c r="AN93" s="477"/>
      <c r="AO93" s="477"/>
      <c r="AP93" s="477"/>
      <c r="AQ93" s="477"/>
      <c r="AR93" s="477"/>
      <c r="AS93" s="478"/>
      <c r="AT93" s="266"/>
      <c r="AU93" s="267"/>
      <c r="AV93" s="267"/>
      <c r="AW93" s="267"/>
      <c r="AX93" s="267"/>
      <c r="AY93" s="267"/>
      <c r="AZ93" s="268"/>
      <c r="BA93" s="41"/>
      <c r="BB93" s="476"/>
      <c r="BC93" s="477"/>
      <c r="BD93" s="477"/>
      <c r="BE93" s="477"/>
      <c r="BF93" s="477"/>
      <c r="BG93" s="477"/>
      <c r="BH93" s="478"/>
      <c r="BI93" s="266"/>
      <c r="BJ93" s="267"/>
      <c r="BK93" s="267"/>
      <c r="BL93" s="267"/>
      <c r="BM93" s="267"/>
      <c r="BN93" s="267"/>
      <c r="BO93" s="268"/>
      <c r="BP93" s="41"/>
      <c r="BQ93" s="41"/>
      <c r="BR93" s="41"/>
    </row>
    <row r="94" spans="1:70">
      <c r="A94" s="154"/>
      <c r="B94" s="155"/>
      <c r="C94" s="155"/>
      <c r="D94" s="155"/>
      <c r="E94" s="155"/>
      <c r="F94" s="155"/>
      <c r="G94" s="155"/>
      <c r="H94" s="155"/>
      <c r="I94" s="156"/>
      <c r="J94" s="154"/>
      <c r="K94" s="155"/>
      <c r="L94" s="155"/>
      <c r="M94" s="155"/>
      <c r="N94" s="155"/>
      <c r="O94" s="155"/>
      <c r="P94" s="155"/>
      <c r="Q94" s="155"/>
      <c r="R94" s="156"/>
      <c r="S94" s="154"/>
      <c r="T94" s="155"/>
      <c r="U94" s="155"/>
      <c r="V94" s="155"/>
      <c r="W94" s="155"/>
      <c r="X94" s="155"/>
      <c r="Y94" s="155"/>
      <c r="Z94" s="155"/>
      <c r="AA94" s="156"/>
      <c r="AB94" s="154"/>
      <c r="AC94" s="155"/>
      <c r="AD94" s="155"/>
      <c r="AE94" s="155"/>
      <c r="AF94" s="155"/>
      <c r="AG94" s="155"/>
      <c r="AH94" s="155"/>
      <c r="AI94" s="155"/>
      <c r="AJ94" s="156"/>
      <c r="AK94" s="41"/>
      <c r="AL94" s="41"/>
      <c r="AM94" s="476"/>
      <c r="AN94" s="477"/>
      <c r="AO94" s="477"/>
      <c r="AP94" s="477"/>
      <c r="AQ94" s="477"/>
      <c r="AR94" s="477"/>
      <c r="AS94" s="478"/>
      <c r="AT94" s="266"/>
      <c r="AU94" s="267"/>
      <c r="AV94" s="267"/>
      <c r="AW94" s="267"/>
      <c r="AX94" s="267"/>
      <c r="AY94" s="267"/>
      <c r="AZ94" s="268"/>
      <c r="BA94" s="41"/>
      <c r="BB94" s="476"/>
      <c r="BC94" s="477"/>
      <c r="BD94" s="477"/>
      <c r="BE94" s="477"/>
      <c r="BF94" s="477"/>
      <c r="BG94" s="477"/>
      <c r="BH94" s="478"/>
      <c r="BI94" s="266"/>
      <c r="BJ94" s="267"/>
      <c r="BK94" s="267"/>
      <c r="BL94" s="267"/>
      <c r="BM94" s="267"/>
      <c r="BN94" s="267"/>
      <c r="BO94" s="268"/>
      <c r="BP94" s="41"/>
      <c r="BQ94" s="41"/>
      <c r="BR94" s="41"/>
    </row>
    <row r="95" spans="1:70">
      <c r="A95" s="154"/>
      <c r="B95" s="155"/>
      <c r="C95" s="155"/>
      <c r="D95" s="155"/>
      <c r="E95" s="155"/>
      <c r="F95" s="155"/>
      <c r="G95" s="155"/>
      <c r="H95" s="155"/>
      <c r="I95" s="156"/>
      <c r="J95" s="154"/>
      <c r="K95" s="155"/>
      <c r="L95" s="155"/>
      <c r="M95" s="155"/>
      <c r="N95" s="155"/>
      <c r="O95" s="155"/>
      <c r="P95" s="155"/>
      <c r="Q95" s="155"/>
      <c r="R95" s="156"/>
      <c r="S95" s="154"/>
      <c r="T95" s="155"/>
      <c r="U95" s="155"/>
      <c r="V95" s="155"/>
      <c r="W95" s="155"/>
      <c r="X95" s="155"/>
      <c r="Y95" s="155"/>
      <c r="Z95" s="155"/>
      <c r="AA95" s="156"/>
      <c r="AB95" s="154"/>
      <c r="AC95" s="155"/>
      <c r="AD95" s="155"/>
      <c r="AE95" s="155"/>
      <c r="AF95" s="155"/>
      <c r="AG95" s="155"/>
      <c r="AH95" s="155"/>
      <c r="AI95" s="155"/>
      <c r="AJ95" s="156"/>
      <c r="AK95" s="41"/>
      <c r="AL95" s="41"/>
      <c r="AM95" s="476"/>
      <c r="AN95" s="477"/>
      <c r="AO95" s="477"/>
      <c r="AP95" s="477"/>
      <c r="AQ95" s="477"/>
      <c r="AR95" s="477"/>
      <c r="AS95" s="478"/>
      <c r="AT95" s="266"/>
      <c r="AU95" s="267"/>
      <c r="AV95" s="267"/>
      <c r="AW95" s="267"/>
      <c r="AX95" s="267"/>
      <c r="AY95" s="267"/>
      <c r="AZ95" s="268"/>
      <c r="BA95" s="41"/>
      <c r="BB95" s="476"/>
      <c r="BC95" s="477"/>
      <c r="BD95" s="477"/>
      <c r="BE95" s="477"/>
      <c r="BF95" s="477"/>
      <c r="BG95" s="477"/>
      <c r="BH95" s="478"/>
      <c r="BI95" s="266"/>
      <c r="BJ95" s="267"/>
      <c r="BK95" s="267"/>
      <c r="BL95" s="267"/>
      <c r="BM95" s="267"/>
      <c r="BN95" s="267"/>
      <c r="BO95" s="268"/>
      <c r="BP95" s="41"/>
      <c r="BQ95" s="41"/>
      <c r="BR95" s="41"/>
    </row>
    <row r="96" spans="1:70">
      <c r="A96" s="154"/>
      <c r="B96" s="155"/>
      <c r="C96" s="155"/>
      <c r="D96" s="155"/>
      <c r="E96" s="155"/>
      <c r="F96" s="155"/>
      <c r="G96" s="155"/>
      <c r="H96" s="155"/>
      <c r="I96" s="156"/>
      <c r="J96" s="154"/>
      <c r="K96" s="155"/>
      <c r="L96" s="155"/>
      <c r="M96" s="155"/>
      <c r="N96" s="155"/>
      <c r="O96" s="155"/>
      <c r="P96" s="155"/>
      <c r="Q96" s="155"/>
      <c r="R96" s="156"/>
      <c r="S96" s="154"/>
      <c r="T96" s="155"/>
      <c r="U96" s="155"/>
      <c r="V96" s="155"/>
      <c r="W96" s="155"/>
      <c r="X96" s="155"/>
      <c r="Y96" s="155"/>
      <c r="Z96" s="155"/>
      <c r="AA96" s="156"/>
      <c r="AB96" s="154"/>
      <c r="AC96" s="155"/>
      <c r="AD96" s="155"/>
      <c r="AE96" s="155"/>
      <c r="AF96" s="155"/>
      <c r="AG96" s="155"/>
      <c r="AH96" s="155"/>
      <c r="AI96" s="155"/>
      <c r="AJ96" s="156"/>
      <c r="AK96" s="41"/>
      <c r="AL96" s="41"/>
      <c r="AM96" s="476"/>
      <c r="AN96" s="477"/>
      <c r="AO96" s="477"/>
      <c r="AP96" s="477"/>
      <c r="AQ96" s="477"/>
      <c r="AR96" s="477"/>
      <c r="AS96" s="478"/>
      <c r="AT96" s="266"/>
      <c r="AU96" s="267"/>
      <c r="AV96" s="267"/>
      <c r="AW96" s="267"/>
      <c r="AX96" s="267"/>
      <c r="AY96" s="267"/>
      <c r="AZ96" s="268"/>
      <c r="BA96" s="41"/>
      <c r="BB96" s="476"/>
      <c r="BC96" s="477"/>
      <c r="BD96" s="477"/>
      <c r="BE96" s="477"/>
      <c r="BF96" s="477"/>
      <c r="BG96" s="477"/>
      <c r="BH96" s="478"/>
      <c r="BI96" s="266"/>
      <c r="BJ96" s="267"/>
      <c r="BK96" s="267"/>
      <c r="BL96" s="267"/>
      <c r="BM96" s="267"/>
      <c r="BN96" s="267"/>
      <c r="BO96" s="268"/>
      <c r="BP96" s="41"/>
      <c r="BQ96" s="41"/>
      <c r="BR96" s="41"/>
    </row>
    <row r="97" spans="1:70" ht="12" thickBot="1">
      <c r="A97" s="157"/>
      <c r="B97" s="158"/>
      <c r="C97" s="158"/>
      <c r="D97" s="158"/>
      <c r="E97" s="158"/>
      <c r="F97" s="158"/>
      <c r="G97" s="158"/>
      <c r="H97" s="158"/>
      <c r="I97" s="159"/>
      <c r="J97" s="157"/>
      <c r="K97" s="158"/>
      <c r="L97" s="158"/>
      <c r="M97" s="158"/>
      <c r="N97" s="158"/>
      <c r="O97" s="158"/>
      <c r="P97" s="158"/>
      <c r="Q97" s="158"/>
      <c r="R97" s="159"/>
      <c r="S97" s="157"/>
      <c r="T97" s="158"/>
      <c r="U97" s="158"/>
      <c r="V97" s="158"/>
      <c r="W97" s="158"/>
      <c r="X97" s="158"/>
      <c r="Y97" s="158"/>
      <c r="Z97" s="158"/>
      <c r="AA97" s="159"/>
      <c r="AB97" s="157"/>
      <c r="AC97" s="158"/>
      <c r="AD97" s="158"/>
      <c r="AE97" s="158"/>
      <c r="AF97" s="158"/>
      <c r="AG97" s="158"/>
      <c r="AH97" s="158"/>
      <c r="AI97" s="158"/>
      <c r="AJ97" s="159"/>
      <c r="AK97" s="41"/>
      <c r="AL97" s="41"/>
      <c r="AM97" s="479"/>
      <c r="AN97" s="480"/>
      <c r="AO97" s="480"/>
      <c r="AP97" s="480"/>
      <c r="AQ97" s="480"/>
      <c r="AR97" s="480"/>
      <c r="AS97" s="481"/>
      <c r="AT97" s="269"/>
      <c r="AU97" s="270"/>
      <c r="AV97" s="270"/>
      <c r="AW97" s="270"/>
      <c r="AX97" s="270"/>
      <c r="AY97" s="270"/>
      <c r="AZ97" s="271"/>
      <c r="BA97" s="41"/>
      <c r="BB97" s="476"/>
      <c r="BC97" s="477"/>
      <c r="BD97" s="477"/>
      <c r="BE97" s="477"/>
      <c r="BF97" s="477"/>
      <c r="BG97" s="477"/>
      <c r="BH97" s="478"/>
      <c r="BI97" s="266"/>
      <c r="BJ97" s="267"/>
      <c r="BK97" s="267"/>
      <c r="BL97" s="267"/>
      <c r="BM97" s="267"/>
      <c r="BN97" s="267"/>
      <c r="BO97" s="268"/>
      <c r="BP97" s="41"/>
      <c r="BQ97" s="41"/>
      <c r="BR97" s="41"/>
    </row>
    <row r="98" spans="1:70" ht="11.25" customHeight="1" thickBot="1">
      <c r="A98" s="181" t="s">
        <v>377</v>
      </c>
      <c r="B98" s="387"/>
      <c r="C98" s="387"/>
      <c r="D98" s="387"/>
      <c r="E98" s="387"/>
      <c r="F98" s="387"/>
      <c r="G98" s="387"/>
      <c r="H98" s="388"/>
      <c r="I98" s="181" t="s">
        <v>378</v>
      </c>
      <c r="J98" s="387"/>
      <c r="K98" s="387"/>
      <c r="L98" s="387"/>
      <c r="M98" s="387"/>
      <c r="N98" s="387"/>
      <c r="O98" s="387"/>
      <c r="P98" s="388"/>
      <c r="Q98" s="181" t="s">
        <v>379</v>
      </c>
      <c r="R98" s="387"/>
      <c r="S98" s="387"/>
      <c r="T98" s="387"/>
      <c r="U98" s="387"/>
      <c r="V98" s="387"/>
      <c r="W98" s="387"/>
      <c r="X98" s="388"/>
      <c r="Y98" s="181" t="s">
        <v>380</v>
      </c>
      <c r="Z98" s="387"/>
      <c r="AA98" s="387"/>
      <c r="AB98" s="387"/>
      <c r="AC98" s="387"/>
      <c r="AD98" s="387"/>
      <c r="AE98" s="387"/>
      <c r="AF98" s="388"/>
      <c r="AG98" s="41"/>
      <c r="AH98" s="41"/>
      <c r="AI98" s="41"/>
      <c r="AJ98" s="41"/>
      <c r="AK98" s="41"/>
      <c r="AL98" s="41"/>
      <c r="AM98" s="482" t="s">
        <v>23</v>
      </c>
      <c r="AN98" s="483"/>
      <c r="AO98" s="483"/>
      <c r="AP98" s="483"/>
      <c r="AQ98" s="483"/>
      <c r="AR98" s="484"/>
      <c r="AS98" s="41"/>
      <c r="AT98" s="272" t="s">
        <v>19</v>
      </c>
      <c r="AU98" s="491"/>
      <c r="AV98" s="491"/>
      <c r="AW98" s="491"/>
      <c r="AX98" s="491"/>
      <c r="AY98" s="492"/>
      <c r="AZ98" s="41"/>
      <c r="BA98" s="41"/>
      <c r="BB98" s="479"/>
      <c r="BC98" s="480"/>
      <c r="BD98" s="480"/>
      <c r="BE98" s="480"/>
      <c r="BF98" s="480"/>
      <c r="BG98" s="480"/>
      <c r="BH98" s="481"/>
      <c r="BI98" s="269"/>
      <c r="BJ98" s="270"/>
      <c r="BK98" s="270"/>
      <c r="BL98" s="270"/>
      <c r="BM98" s="270"/>
      <c r="BN98" s="270"/>
      <c r="BO98" s="271"/>
      <c r="BP98" s="41"/>
      <c r="BQ98" s="41"/>
      <c r="BR98" s="41"/>
    </row>
    <row r="99" spans="1:70" ht="12" thickBot="1">
      <c r="A99" s="389"/>
      <c r="B99" s="390"/>
      <c r="C99" s="390"/>
      <c r="D99" s="390"/>
      <c r="E99" s="390"/>
      <c r="F99" s="390"/>
      <c r="G99" s="390"/>
      <c r="H99" s="391"/>
      <c r="I99" s="389"/>
      <c r="J99" s="390"/>
      <c r="K99" s="390"/>
      <c r="L99" s="390"/>
      <c r="M99" s="390"/>
      <c r="N99" s="390"/>
      <c r="O99" s="390"/>
      <c r="P99" s="391"/>
      <c r="Q99" s="389"/>
      <c r="R99" s="390"/>
      <c r="S99" s="390"/>
      <c r="T99" s="390"/>
      <c r="U99" s="390"/>
      <c r="V99" s="390"/>
      <c r="W99" s="390"/>
      <c r="X99" s="391"/>
      <c r="Y99" s="389"/>
      <c r="Z99" s="390"/>
      <c r="AA99" s="390"/>
      <c r="AB99" s="390"/>
      <c r="AC99" s="390"/>
      <c r="AD99" s="390"/>
      <c r="AE99" s="390"/>
      <c r="AF99" s="391"/>
      <c r="AG99" s="41"/>
      <c r="AH99" s="41"/>
      <c r="AI99" s="41"/>
      <c r="AJ99" s="41"/>
      <c r="AK99" s="41"/>
      <c r="AL99" s="41"/>
      <c r="AM99" s="485"/>
      <c r="AN99" s="486"/>
      <c r="AO99" s="486"/>
      <c r="AP99" s="486"/>
      <c r="AQ99" s="486"/>
      <c r="AR99" s="487"/>
      <c r="AS99" s="41"/>
      <c r="AT99" s="493"/>
      <c r="AU99" s="274"/>
      <c r="AV99" s="274"/>
      <c r="AW99" s="274"/>
      <c r="AX99" s="274"/>
      <c r="AY99" s="494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2" thickBot="1">
      <c r="A100" s="389"/>
      <c r="B100" s="390"/>
      <c r="C100" s="390"/>
      <c r="D100" s="390"/>
      <c r="E100" s="390"/>
      <c r="F100" s="390"/>
      <c r="G100" s="390"/>
      <c r="H100" s="391"/>
      <c r="I100" s="389"/>
      <c r="J100" s="390"/>
      <c r="K100" s="390"/>
      <c r="L100" s="390"/>
      <c r="M100" s="390"/>
      <c r="N100" s="390"/>
      <c r="O100" s="390"/>
      <c r="P100" s="391"/>
      <c r="Q100" s="389"/>
      <c r="R100" s="390"/>
      <c r="S100" s="390"/>
      <c r="T100" s="390"/>
      <c r="U100" s="390"/>
      <c r="V100" s="390"/>
      <c r="W100" s="390"/>
      <c r="X100" s="391"/>
      <c r="Y100" s="389"/>
      <c r="Z100" s="390"/>
      <c r="AA100" s="390"/>
      <c r="AB100" s="390"/>
      <c r="AC100" s="390"/>
      <c r="AD100" s="390"/>
      <c r="AE100" s="390"/>
      <c r="AF100" s="391"/>
      <c r="AG100" s="41"/>
      <c r="AH100" s="41"/>
      <c r="AI100" s="41"/>
      <c r="AJ100" s="41"/>
      <c r="AK100" s="41"/>
      <c r="AL100" s="41"/>
      <c r="AM100" s="485"/>
      <c r="AN100" s="486"/>
      <c r="AO100" s="486"/>
      <c r="AP100" s="486"/>
      <c r="AQ100" s="486"/>
      <c r="AR100" s="487"/>
      <c r="AS100" s="41"/>
      <c r="AT100" s="493"/>
      <c r="AU100" s="274"/>
      <c r="AV100" s="274"/>
      <c r="AW100" s="274"/>
      <c r="AX100" s="274"/>
      <c r="AY100" s="494"/>
      <c r="AZ100" s="41"/>
      <c r="BA100" s="41"/>
      <c r="BB100" s="84" t="s">
        <v>433</v>
      </c>
      <c r="BC100" s="85"/>
      <c r="BD100" s="85"/>
      <c r="BE100" s="85"/>
      <c r="BF100" s="86"/>
      <c r="BG100" s="41"/>
      <c r="BH100" s="84" t="s">
        <v>434</v>
      </c>
      <c r="BI100" s="465"/>
      <c r="BJ100" s="465"/>
      <c r="BK100" s="466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389"/>
      <c r="B101" s="390"/>
      <c r="C101" s="390"/>
      <c r="D101" s="390"/>
      <c r="E101" s="390"/>
      <c r="F101" s="390"/>
      <c r="G101" s="390"/>
      <c r="H101" s="391"/>
      <c r="I101" s="389"/>
      <c r="J101" s="390"/>
      <c r="K101" s="390"/>
      <c r="L101" s="390"/>
      <c r="M101" s="390"/>
      <c r="N101" s="390"/>
      <c r="O101" s="390"/>
      <c r="P101" s="391"/>
      <c r="Q101" s="389"/>
      <c r="R101" s="390"/>
      <c r="S101" s="390"/>
      <c r="T101" s="390"/>
      <c r="U101" s="390"/>
      <c r="V101" s="390"/>
      <c r="W101" s="390"/>
      <c r="X101" s="391"/>
      <c r="Y101" s="389"/>
      <c r="Z101" s="390"/>
      <c r="AA101" s="390"/>
      <c r="AB101" s="390"/>
      <c r="AC101" s="390"/>
      <c r="AD101" s="390"/>
      <c r="AE101" s="390"/>
      <c r="AF101" s="391"/>
      <c r="AG101" s="41"/>
      <c r="AH101" s="41"/>
      <c r="AI101" s="41"/>
      <c r="AJ101" s="41"/>
      <c r="AK101" s="41"/>
      <c r="AL101" s="41"/>
      <c r="AM101" s="485"/>
      <c r="AN101" s="486"/>
      <c r="AO101" s="486"/>
      <c r="AP101" s="486"/>
      <c r="AQ101" s="486"/>
      <c r="AR101" s="487"/>
      <c r="AS101" s="41"/>
      <c r="AT101" s="493"/>
      <c r="AU101" s="274"/>
      <c r="AV101" s="274"/>
      <c r="AW101" s="274"/>
      <c r="AX101" s="274"/>
      <c r="AY101" s="494"/>
      <c r="AZ101" s="41"/>
      <c r="BA101" s="41"/>
      <c r="BB101" s="87"/>
      <c r="BC101" s="88"/>
      <c r="BD101" s="88"/>
      <c r="BE101" s="88"/>
      <c r="BF101" s="89"/>
      <c r="BG101" s="41"/>
      <c r="BH101" s="465"/>
      <c r="BI101" s="88"/>
      <c r="BJ101" s="88"/>
      <c r="BK101" s="92"/>
      <c r="BL101" s="41"/>
      <c r="BM101" s="84" t="s">
        <v>434</v>
      </c>
      <c r="BN101" s="85"/>
      <c r="BO101" s="85"/>
      <c r="BP101" s="85"/>
      <c r="BQ101" s="86"/>
      <c r="BR101" s="41"/>
    </row>
    <row r="102" spans="1:70" ht="12" thickBot="1">
      <c r="A102" s="389"/>
      <c r="B102" s="390"/>
      <c r="C102" s="390"/>
      <c r="D102" s="390"/>
      <c r="E102" s="390"/>
      <c r="F102" s="390"/>
      <c r="G102" s="390"/>
      <c r="H102" s="391"/>
      <c r="I102" s="389"/>
      <c r="J102" s="390"/>
      <c r="K102" s="390"/>
      <c r="L102" s="390"/>
      <c r="M102" s="390"/>
      <c r="N102" s="390"/>
      <c r="O102" s="390"/>
      <c r="P102" s="391"/>
      <c r="Q102" s="389"/>
      <c r="R102" s="390"/>
      <c r="S102" s="390"/>
      <c r="T102" s="390"/>
      <c r="U102" s="390"/>
      <c r="V102" s="390"/>
      <c r="W102" s="390"/>
      <c r="X102" s="391"/>
      <c r="Y102" s="389"/>
      <c r="Z102" s="390"/>
      <c r="AA102" s="390"/>
      <c r="AB102" s="390"/>
      <c r="AC102" s="390"/>
      <c r="AD102" s="390"/>
      <c r="AE102" s="390"/>
      <c r="AF102" s="391"/>
      <c r="AG102" s="41"/>
      <c r="AH102" s="41"/>
      <c r="AI102" s="41"/>
      <c r="AJ102" s="41"/>
      <c r="AK102" s="41"/>
      <c r="AL102" s="41"/>
      <c r="AM102" s="485"/>
      <c r="AN102" s="486"/>
      <c r="AO102" s="486"/>
      <c r="AP102" s="486"/>
      <c r="AQ102" s="486"/>
      <c r="AR102" s="487"/>
      <c r="AS102" s="41"/>
      <c r="AT102" s="493"/>
      <c r="AU102" s="274"/>
      <c r="AV102" s="274"/>
      <c r="AW102" s="274"/>
      <c r="AX102" s="274"/>
      <c r="AY102" s="494"/>
      <c r="AZ102" s="41"/>
      <c r="BA102" s="41"/>
      <c r="BB102" s="87"/>
      <c r="BC102" s="88"/>
      <c r="BD102" s="88"/>
      <c r="BE102" s="88"/>
      <c r="BF102" s="89"/>
      <c r="BG102" s="41"/>
      <c r="BH102" s="465"/>
      <c r="BI102" s="88"/>
      <c r="BJ102" s="88"/>
      <c r="BK102" s="92"/>
      <c r="BL102" s="41"/>
      <c r="BM102" s="87"/>
      <c r="BN102" s="88"/>
      <c r="BO102" s="88"/>
      <c r="BP102" s="88"/>
      <c r="BQ102" s="89"/>
      <c r="BR102" s="41"/>
    </row>
    <row r="103" spans="1:70" ht="12" thickBot="1">
      <c r="A103" s="389"/>
      <c r="B103" s="390"/>
      <c r="C103" s="390"/>
      <c r="D103" s="390"/>
      <c r="E103" s="390"/>
      <c r="F103" s="390"/>
      <c r="G103" s="390"/>
      <c r="H103" s="391"/>
      <c r="I103" s="389"/>
      <c r="J103" s="390"/>
      <c r="K103" s="390"/>
      <c r="L103" s="390"/>
      <c r="M103" s="390"/>
      <c r="N103" s="390"/>
      <c r="O103" s="390"/>
      <c r="P103" s="391"/>
      <c r="Q103" s="389"/>
      <c r="R103" s="390"/>
      <c r="S103" s="390"/>
      <c r="T103" s="390"/>
      <c r="U103" s="390"/>
      <c r="V103" s="390"/>
      <c r="W103" s="390"/>
      <c r="X103" s="391"/>
      <c r="Y103" s="389"/>
      <c r="Z103" s="390"/>
      <c r="AA103" s="390"/>
      <c r="AB103" s="390"/>
      <c r="AC103" s="390"/>
      <c r="AD103" s="390"/>
      <c r="AE103" s="390"/>
      <c r="AF103" s="391"/>
      <c r="AG103" s="41"/>
      <c r="AH103" s="41"/>
      <c r="AI103" s="41"/>
      <c r="AJ103" s="41"/>
      <c r="AK103" s="41"/>
      <c r="AL103" s="41"/>
      <c r="AM103" s="485"/>
      <c r="AN103" s="486"/>
      <c r="AO103" s="486"/>
      <c r="AP103" s="486"/>
      <c r="AQ103" s="486"/>
      <c r="AR103" s="487"/>
      <c r="AS103" s="41"/>
      <c r="AT103" s="493"/>
      <c r="AU103" s="274"/>
      <c r="AV103" s="274"/>
      <c r="AW103" s="274"/>
      <c r="AX103" s="274"/>
      <c r="AY103" s="494"/>
      <c r="AZ103" s="41"/>
      <c r="BA103" s="41"/>
      <c r="BB103" s="87"/>
      <c r="BC103" s="88"/>
      <c r="BD103" s="88"/>
      <c r="BE103" s="88"/>
      <c r="BF103" s="89"/>
      <c r="BG103" s="41"/>
      <c r="BH103" s="465"/>
      <c r="BI103" s="88"/>
      <c r="BJ103" s="88"/>
      <c r="BK103" s="92"/>
      <c r="BL103" s="41"/>
      <c r="BM103" s="87"/>
      <c r="BN103" s="88"/>
      <c r="BO103" s="88"/>
      <c r="BP103" s="88"/>
      <c r="BQ103" s="89"/>
      <c r="BR103" s="41"/>
    </row>
    <row r="104" spans="1:70" ht="12" thickBot="1">
      <c r="A104" s="389"/>
      <c r="B104" s="390"/>
      <c r="C104" s="390"/>
      <c r="D104" s="390"/>
      <c r="E104" s="390"/>
      <c r="F104" s="390"/>
      <c r="G104" s="390"/>
      <c r="H104" s="391"/>
      <c r="I104" s="389"/>
      <c r="J104" s="390"/>
      <c r="K104" s="390"/>
      <c r="L104" s="390"/>
      <c r="M104" s="390"/>
      <c r="N104" s="390"/>
      <c r="O104" s="390"/>
      <c r="P104" s="391"/>
      <c r="Q104" s="389"/>
      <c r="R104" s="390"/>
      <c r="S104" s="390"/>
      <c r="T104" s="390"/>
      <c r="U104" s="390"/>
      <c r="V104" s="390"/>
      <c r="W104" s="390"/>
      <c r="X104" s="391"/>
      <c r="Y104" s="389"/>
      <c r="Z104" s="390"/>
      <c r="AA104" s="390"/>
      <c r="AB104" s="390"/>
      <c r="AC104" s="390"/>
      <c r="AD104" s="390"/>
      <c r="AE104" s="390"/>
      <c r="AF104" s="391"/>
      <c r="AG104" s="41"/>
      <c r="AH104" s="41"/>
      <c r="AI104" s="41"/>
      <c r="AJ104" s="41"/>
      <c r="AK104" s="41"/>
      <c r="AL104" s="41"/>
      <c r="AM104" s="488"/>
      <c r="AN104" s="489"/>
      <c r="AO104" s="489"/>
      <c r="AP104" s="489"/>
      <c r="AQ104" s="489"/>
      <c r="AR104" s="490"/>
      <c r="AS104" s="41"/>
      <c r="AT104" s="495"/>
      <c r="AU104" s="496"/>
      <c r="AV104" s="496"/>
      <c r="AW104" s="496"/>
      <c r="AX104" s="496"/>
      <c r="AY104" s="275"/>
      <c r="AZ104" s="41"/>
      <c r="BA104" s="41"/>
      <c r="BB104" s="90"/>
      <c r="BC104" s="91"/>
      <c r="BD104" s="91"/>
      <c r="BE104" s="91"/>
      <c r="BF104" s="92"/>
      <c r="BG104" s="41"/>
      <c r="BH104" s="466"/>
      <c r="BI104" s="92"/>
      <c r="BJ104" s="92"/>
      <c r="BK104" s="92"/>
      <c r="BL104" s="41"/>
      <c r="BM104" s="90"/>
      <c r="BN104" s="91"/>
      <c r="BO104" s="91"/>
      <c r="BP104" s="91"/>
      <c r="BQ104" s="92"/>
      <c r="BR104" s="41"/>
    </row>
    <row r="105" spans="1:70">
      <c r="A105" s="389"/>
      <c r="B105" s="390"/>
      <c r="C105" s="390"/>
      <c r="D105" s="390"/>
      <c r="E105" s="390"/>
      <c r="F105" s="390"/>
      <c r="G105" s="390"/>
      <c r="H105" s="391"/>
      <c r="I105" s="389"/>
      <c r="J105" s="390"/>
      <c r="K105" s="390"/>
      <c r="L105" s="390"/>
      <c r="M105" s="390"/>
      <c r="N105" s="390"/>
      <c r="O105" s="390"/>
      <c r="P105" s="391"/>
      <c r="Q105" s="389"/>
      <c r="R105" s="390"/>
      <c r="S105" s="390"/>
      <c r="T105" s="390"/>
      <c r="U105" s="390"/>
      <c r="V105" s="390"/>
      <c r="W105" s="390"/>
      <c r="X105" s="391"/>
      <c r="Y105" s="389"/>
      <c r="Z105" s="390"/>
      <c r="AA105" s="390"/>
      <c r="AB105" s="390"/>
      <c r="AC105" s="390"/>
      <c r="AD105" s="390"/>
      <c r="AE105" s="390"/>
      <c r="AF105" s="391"/>
    </row>
    <row r="106" spans="1:70" ht="12" thickBot="1">
      <c r="A106" s="392"/>
      <c r="B106" s="393"/>
      <c r="C106" s="393"/>
      <c r="D106" s="393"/>
      <c r="E106" s="393"/>
      <c r="F106" s="393"/>
      <c r="G106" s="393"/>
      <c r="H106" s="394"/>
      <c r="I106" s="392"/>
      <c r="J106" s="393"/>
      <c r="K106" s="393"/>
      <c r="L106" s="393"/>
      <c r="M106" s="393"/>
      <c r="N106" s="393"/>
      <c r="O106" s="393"/>
      <c r="P106" s="394"/>
      <c r="Q106" s="392"/>
      <c r="R106" s="393"/>
      <c r="S106" s="393"/>
      <c r="T106" s="393"/>
      <c r="U106" s="393"/>
      <c r="V106" s="393"/>
      <c r="W106" s="393"/>
      <c r="X106" s="394"/>
      <c r="Y106" s="392"/>
      <c r="Z106" s="393"/>
      <c r="AA106" s="393"/>
      <c r="AB106" s="393"/>
      <c r="AC106" s="393"/>
      <c r="AD106" s="393"/>
      <c r="AE106" s="393"/>
      <c r="AF106" s="394"/>
    </row>
  </sheetData>
  <mergeCells count="103">
    <mergeCell ref="A10:H15"/>
    <mergeCell ref="I10:P15"/>
    <mergeCell ref="A3:G9"/>
    <mergeCell ref="H3:N9"/>
    <mergeCell ref="O3:U9"/>
    <mergeCell ref="V3:AB9"/>
    <mergeCell ref="AE3:AK9"/>
    <mergeCell ref="AL3:AR9"/>
    <mergeCell ref="AS3:AY9"/>
    <mergeCell ref="AO24:AV30"/>
    <mergeCell ref="A59:E66"/>
    <mergeCell ref="F59:J66"/>
    <mergeCell ref="K59:O66"/>
    <mergeCell ref="P59:T66"/>
    <mergeCell ref="A90:I97"/>
    <mergeCell ref="J90:R97"/>
    <mergeCell ref="S90:AA97"/>
    <mergeCell ref="A16:F23"/>
    <mergeCell ref="G16:L23"/>
    <mergeCell ref="M16:R23"/>
    <mergeCell ref="S16:X23"/>
    <mergeCell ref="AJ46:AP53"/>
    <mergeCell ref="Y54:AF58"/>
    <mergeCell ref="AG54:AL58"/>
    <mergeCell ref="A24:H30"/>
    <mergeCell ref="I24:P30"/>
    <mergeCell ref="Q24:X30"/>
    <mergeCell ref="Y24:AF30"/>
    <mergeCell ref="A31:G38"/>
    <mergeCell ref="H31:N38"/>
    <mergeCell ref="O31:U38"/>
    <mergeCell ref="V31:AB38"/>
    <mergeCell ref="AC31:AI38"/>
    <mergeCell ref="A39:H45"/>
    <mergeCell ref="I39:P45"/>
    <mergeCell ref="Q39:X45"/>
    <mergeCell ref="A46:G53"/>
    <mergeCell ref="H46:N53"/>
    <mergeCell ref="O46:U53"/>
    <mergeCell ref="V46:AB53"/>
    <mergeCell ref="AG39:AN45"/>
    <mergeCell ref="AC46:AI53"/>
    <mergeCell ref="AM54:AR58"/>
    <mergeCell ref="AS54:AX58"/>
    <mergeCell ref="I54:P58"/>
    <mergeCell ref="A98:H106"/>
    <mergeCell ref="I98:P106"/>
    <mergeCell ref="Q98:X106"/>
    <mergeCell ref="A67:I74"/>
    <mergeCell ref="J67:R74"/>
    <mergeCell ref="U59:Y64"/>
    <mergeCell ref="Z59:AD64"/>
    <mergeCell ref="G84:L89"/>
    <mergeCell ref="AB90:AJ97"/>
    <mergeCell ref="AJ59:AN64"/>
    <mergeCell ref="AJ31:AP38"/>
    <mergeCell ref="AQ31:AW38"/>
    <mergeCell ref="Y39:AF45"/>
    <mergeCell ref="AG24:AN30"/>
    <mergeCell ref="AY54:BD58"/>
    <mergeCell ref="A54:H58"/>
    <mergeCell ref="Q54:X58"/>
    <mergeCell ref="M84:R89"/>
    <mergeCell ref="S84:X89"/>
    <mergeCell ref="BC75:BJ82"/>
    <mergeCell ref="AM67:AT74"/>
    <mergeCell ref="AU67:BB74"/>
    <mergeCell ref="AM83:AT90"/>
    <mergeCell ref="AU83:BB90"/>
    <mergeCell ref="A84:F89"/>
    <mergeCell ref="S67:AA74"/>
    <mergeCell ref="AB67:AJ74"/>
    <mergeCell ref="A75:H83"/>
    <mergeCell ref="I75:P83"/>
    <mergeCell ref="Q75:X83"/>
    <mergeCell ref="Y75:AF83"/>
    <mergeCell ref="BC67:BJ74"/>
    <mergeCell ref="AM75:AT82"/>
    <mergeCell ref="AU75:BB82"/>
    <mergeCell ref="BB100:BF104"/>
    <mergeCell ref="BH100:BK104"/>
    <mergeCell ref="BM101:BQ104"/>
    <mergeCell ref="AW24:BD30"/>
    <mergeCell ref="Q10:X15"/>
    <mergeCell ref="Y10:AF15"/>
    <mergeCell ref="AZ3:BF9"/>
    <mergeCell ref="BB92:BH98"/>
    <mergeCell ref="BI92:BO98"/>
    <mergeCell ref="Y98:AF106"/>
    <mergeCell ref="AM92:AS97"/>
    <mergeCell ref="AM98:AR104"/>
    <mergeCell ref="AT92:AZ97"/>
    <mergeCell ref="AT98:AY104"/>
    <mergeCell ref="AO39:AV45"/>
    <mergeCell ref="AW39:BD45"/>
    <mergeCell ref="BE39:BL45"/>
    <mergeCell ref="AQ46:AW53"/>
    <mergeCell ref="AX46:BD53"/>
    <mergeCell ref="BC83:BJ90"/>
    <mergeCell ref="BK83:BR90"/>
    <mergeCell ref="BK75:BR82"/>
    <mergeCell ref="BK67:BR74"/>
    <mergeCell ref="AE59:AI6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99"/>
  </sheetPr>
  <dimension ref="A2:CA107"/>
  <sheetViews>
    <sheetView zoomScale="80" zoomScaleNormal="80" workbookViewId="0">
      <selection activeCell="BB20" sqref="BB20"/>
    </sheetView>
  </sheetViews>
  <sheetFormatPr baseColWidth="10" defaultColWidth="12" defaultRowHeight="11.25"/>
  <cols>
    <col min="1" max="78" width="2.83203125" style="39" customWidth="1"/>
    <col min="79" max="16384" width="12" style="39"/>
  </cols>
  <sheetData>
    <row r="2" spans="1:7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3"/>
      <c r="BP2" s="3"/>
      <c r="BQ2" s="4"/>
      <c r="BR2" s="2"/>
      <c r="BS2" s="5"/>
      <c r="BT2" s="5"/>
      <c r="BU2" s="6"/>
      <c r="BV2" s="6"/>
      <c r="BW2" s="6"/>
      <c r="BX2" s="6"/>
      <c r="BY2" s="6"/>
      <c r="BZ2" s="6"/>
      <c r="CA2" s="6"/>
    </row>
    <row r="3" spans="1:79" ht="12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"/>
      <c r="BP3" s="3"/>
      <c r="BQ3" s="4"/>
      <c r="BR3" s="2"/>
      <c r="BS3" s="5"/>
      <c r="BT3" s="5"/>
      <c r="BU3" s="6"/>
      <c r="BV3" s="6"/>
      <c r="BW3" s="6"/>
      <c r="BX3" s="6"/>
      <c r="BY3" s="6"/>
      <c r="BZ3" s="6"/>
      <c r="CA3" s="6"/>
    </row>
    <row r="4" spans="1:79" ht="11.25" customHeight="1">
      <c r="A4" s="101" t="s">
        <v>48</v>
      </c>
      <c r="B4" s="467"/>
      <c r="C4" s="467"/>
      <c r="D4" s="467"/>
      <c r="E4" s="467"/>
      <c r="F4" s="467"/>
      <c r="G4" s="468"/>
      <c r="H4" s="101" t="s">
        <v>49</v>
      </c>
      <c r="I4" s="467"/>
      <c r="J4" s="467"/>
      <c r="K4" s="467"/>
      <c r="L4" s="467"/>
      <c r="M4" s="467"/>
      <c r="N4" s="468"/>
      <c r="O4" s="101" t="s">
        <v>50</v>
      </c>
      <c r="P4" s="467"/>
      <c r="Q4" s="467"/>
      <c r="R4" s="467"/>
      <c r="S4" s="467"/>
      <c r="T4" s="467"/>
      <c r="U4" s="468"/>
      <c r="V4" s="101" t="s">
        <v>51</v>
      </c>
      <c r="W4" s="467"/>
      <c r="X4" s="467"/>
      <c r="Y4" s="467"/>
      <c r="Z4" s="467"/>
      <c r="AA4" s="467"/>
      <c r="AB4" s="468"/>
      <c r="AC4" s="42"/>
      <c r="AD4" s="42"/>
      <c r="AE4" s="101" t="s">
        <v>52</v>
      </c>
      <c r="AF4" s="467"/>
      <c r="AG4" s="467"/>
      <c r="AH4" s="467"/>
      <c r="AI4" s="467"/>
      <c r="AJ4" s="467"/>
      <c r="AK4" s="468"/>
      <c r="AL4" s="101" t="s">
        <v>53</v>
      </c>
      <c r="AM4" s="467"/>
      <c r="AN4" s="467"/>
      <c r="AO4" s="467"/>
      <c r="AP4" s="467"/>
      <c r="AQ4" s="467"/>
      <c r="AR4" s="468"/>
      <c r="AS4" s="101" t="s">
        <v>54</v>
      </c>
      <c r="AT4" s="467"/>
      <c r="AU4" s="467"/>
      <c r="AV4" s="467"/>
      <c r="AW4" s="467"/>
      <c r="AX4" s="467"/>
      <c r="AY4" s="468"/>
      <c r="AZ4" s="101" t="s">
        <v>55</v>
      </c>
      <c r="BA4" s="467"/>
      <c r="BB4" s="467"/>
      <c r="BC4" s="467"/>
      <c r="BD4" s="467"/>
      <c r="BE4" s="467"/>
      <c r="BF4" s="468"/>
      <c r="BG4" s="42"/>
      <c r="BH4" s="42"/>
      <c r="BI4" s="42"/>
      <c r="BJ4" s="42"/>
      <c r="BK4" s="42"/>
      <c r="BL4" s="42"/>
      <c r="BM4" s="42"/>
      <c r="BN4" s="42"/>
      <c r="BO4" s="3"/>
      <c r="BP4" s="3"/>
      <c r="BQ4" s="4"/>
      <c r="BR4" s="2"/>
      <c r="BS4" s="5"/>
      <c r="BT4" s="5"/>
      <c r="BU4" s="6"/>
      <c r="BV4" s="6"/>
      <c r="BW4" s="6"/>
      <c r="BX4" s="6"/>
      <c r="BY4" s="6"/>
      <c r="BZ4" s="6"/>
      <c r="CA4" s="6"/>
    </row>
    <row r="5" spans="1:79">
      <c r="A5" s="469"/>
      <c r="B5" s="396"/>
      <c r="C5" s="396"/>
      <c r="D5" s="396"/>
      <c r="E5" s="396"/>
      <c r="F5" s="396"/>
      <c r="G5" s="470"/>
      <c r="H5" s="469"/>
      <c r="I5" s="396"/>
      <c r="J5" s="396"/>
      <c r="K5" s="396"/>
      <c r="L5" s="396"/>
      <c r="M5" s="396"/>
      <c r="N5" s="470"/>
      <c r="O5" s="469"/>
      <c r="P5" s="396"/>
      <c r="Q5" s="396"/>
      <c r="R5" s="396"/>
      <c r="S5" s="396"/>
      <c r="T5" s="396"/>
      <c r="U5" s="470"/>
      <c r="V5" s="469"/>
      <c r="W5" s="396"/>
      <c r="X5" s="396"/>
      <c r="Y5" s="396"/>
      <c r="Z5" s="396"/>
      <c r="AA5" s="396"/>
      <c r="AB5" s="470"/>
      <c r="AC5" s="42"/>
      <c r="AD5" s="42"/>
      <c r="AE5" s="469"/>
      <c r="AF5" s="396"/>
      <c r="AG5" s="396"/>
      <c r="AH5" s="396"/>
      <c r="AI5" s="396"/>
      <c r="AJ5" s="396"/>
      <c r="AK5" s="470"/>
      <c r="AL5" s="469"/>
      <c r="AM5" s="396"/>
      <c r="AN5" s="396"/>
      <c r="AO5" s="396"/>
      <c r="AP5" s="396"/>
      <c r="AQ5" s="396"/>
      <c r="AR5" s="470"/>
      <c r="AS5" s="469"/>
      <c r="AT5" s="396"/>
      <c r="AU5" s="396"/>
      <c r="AV5" s="396"/>
      <c r="AW5" s="396"/>
      <c r="AX5" s="396"/>
      <c r="AY5" s="470"/>
      <c r="AZ5" s="469"/>
      <c r="BA5" s="396"/>
      <c r="BB5" s="396"/>
      <c r="BC5" s="396"/>
      <c r="BD5" s="396"/>
      <c r="BE5" s="396"/>
      <c r="BF5" s="470"/>
      <c r="BG5" s="42"/>
      <c r="BH5" s="42"/>
      <c r="BI5" s="42"/>
      <c r="BJ5" s="42"/>
      <c r="BK5" s="42"/>
      <c r="BL5" s="42"/>
      <c r="BM5" s="42"/>
      <c r="BN5" s="42"/>
      <c r="BO5" s="3"/>
      <c r="BP5" s="3"/>
      <c r="BQ5" s="4"/>
      <c r="BR5" s="2"/>
      <c r="BS5" s="5"/>
      <c r="BT5" s="5"/>
      <c r="BU5" s="6"/>
      <c r="BV5" s="6"/>
      <c r="BW5" s="6"/>
      <c r="BX5" s="6"/>
      <c r="BY5" s="6"/>
      <c r="BZ5" s="6"/>
      <c r="CA5" s="6"/>
    </row>
    <row r="6" spans="1:79">
      <c r="A6" s="469"/>
      <c r="B6" s="396"/>
      <c r="C6" s="396"/>
      <c r="D6" s="396"/>
      <c r="E6" s="396"/>
      <c r="F6" s="396"/>
      <c r="G6" s="470"/>
      <c r="H6" s="469"/>
      <c r="I6" s="396"/>
      <c r="J6" s="396"/>
      <c r="K6" s="396"/>
      <c r="L6" s="396"/>
      <c r="M6" s="396"/>
      <c r="N6" s="470"/>
      <c r="O6" s="469"/>
      <c r="P6" s="396"/>
      <c r="Q6" s="396"/>
      <c r="R6" s="396"/>
      <c r="S6" s="396"/>
      <c r="T6" s="396"/>
      <c r="U6" s="470"/>
      <c r="V6" s="469"/>
      <c r="W6" s="396"/>
      <c r="X6" s="396"/>
      <c r="Y6" s="396"/>
      <c r="Z6" s="396"/>
      <c r="AA6" s="396"/>
      <c r="AB6" s="470"/>
      <c r="AC6" s="42"/>
      <c r="AD6" s="42"/>
      <c r="AE6" s="469"/>
      <c r="AF6" s="396"/>
      <c r="AG6" s="396"/>
      <c r="AH6" s="396"/>
      <c r="AI6" s="396"/>
      <c r="AJ6" s="396"/>
      <c r="AK6" s="470"/>
      <c r="AL6" s="469"/>
      <c r="AM6" s="396"/>
      <c r="AN6" s="396"/>
      <c r="AO6" s="396"/>
      <c r="AP6" s="396"/>
      <c r="AQ6" s="396"/>
      <c r="AR6" s="470"/>
      <c r="AS6" s="469"/>
      <c r="AT6" s="396"/>
      <c r="AU6" s="396"/>
      <c r="AV6" s="396"/>
      <c r="AW6" s="396"/>
      <c r="AX6" s="396"/>
      <c r="AY6" s="470"/>
      <c r="AZ6" s="469"/>
      <c r="BA6" s="396"/>
      <c r="BB6" s="396"/>
      <c r="BC6" s="396"/>
      <c r="BD6" s="396"/>
      <c r="BE6" s="396"/>
      <c r="BF6" s="470"/>
      <c r="BG6" s="42"/>
      <c r="BH6" s="42"/>
      <c r="BI6" s="42"/>
      <c r="BJ6" s="42"/>
      <c r="BK6" s="42"/>
      <c r="BL6" s="42"/>
      <c r="BM6" s="42"/>
      <c r="BN6" s="42"/>
      <c r="BO6" s="3"/>
      <c r="BP6" s="3"/>
      <c r="BQ6" s="4"/>
      <c r="BR6" s="2"/>
      <c r="BS6" s="5"/>
      <c r="BT6" s="5"/>
      <c r="BU6" s="6"/>
      <c r="BV6" s="6"/>
      <c r="BW6" s="6"/>
      <c r="BX6" s="6"/>
      <c r="BY6" s="6"/>
      <c r="BZ6" s="6"/>
      <c r="CA6" s="6"/>
    </row>
    <row r="7" spans="1:79">
      <c r="A7" s="469"/>
      <c r="B7" s="396"/>
      <c r="C7" s="396"/>
      <c r="D7" s="396"/>
      <c r="E7" s="396"/>
      <c r="F7" s="396"/>
      <c r="G7" s="470"/>
      <c r="H7" s="469"/>
      <c r="I7" s="396"/>
      <c r="J7" s="396"/>
      <c r="K7" s="396"/>
      <c r="L7" s="396"/>
      <c r="M7" s="396"/>
      <c r="N7" s="470"/>
      <c r="O7" s="469"/>
      <c r="P7" s="396"/>
      <c r="Q7" s="396"/>
      <c r="R7" s="396"/>
      <c r="S7" s="396"/>
      <c r="T7" s="396"/>
      <c r="U7" s="470"/>
      <c r="V7" s="469"/>
      <c r="W7" s="396"/>
      <c r="X7" s="396"/>
      <c r="Y7" s="396"/>
      <c r="Z7" s="396"/>
      <c r="AA7" s="396"/>
      <c r="AB7" s="470"/>
      <c r="AC7" s="42"/>
      <c r="AD7" s="42"/>
      <c r="AE7" s="469"/>
      <c r="AF7" s="396"/>
      <c r="AG7" s="396"/>
      <c r="AH7" s="396"/>
      <c r="AI7" s="396"/>
      <c r="AJ7" s="396"/>
      <c r="AK7" s="470"/>
      <c r="AL7" s="469"/>
      <c r="AM7" s="396"/>
      <c r="AN7" s="396"/>
      <c r="AO7" s="396"/>
      <c r="AP7" s="396"/>
      <c r="AQ7" s="396"/>
      <c r="AR7" s="470"/>
      <c r="AS7" s="469"/>
      <c r="AT7" s="396"/>
      <c r="AU7" s="396"/>
      <c r="AV7" s="396"/>
      <c r="AW7" s="396"/>
      <c r="AX7" s="396"/>
      <c r="AY7" s="470"/>
      <c r="AZ7" s="469"/>
      <c r="BA7" s="396"/>
      <c r="BB7" s="396"/>
      <c r="BC7" s="396"/>
      <c r="BD7" s="396"/>
      <c r="BE7" s="396"/>
      <c r="BF7" s="470"/>
      <c r="BG7" s="42"/>
      <c r="BH7" s="42"/>
      <c r="BI7" s="42"/>
      <c r="BJ7" s="42"/>
      <c r="BK7" s="42"/>
      <c r="BL7" s="42"/>
      <c r="BM7" s="42"/>
      <c r="BN7" s="42"/>
      <c r="BO7" s="3"/>
      <c r="BP7" s="3"/>
      <c r="BQ7" s="4"/>
      <c r="BR7" s="2"/>
      <c r="BS7" s="5"/>
      <c r="BT7" s="5"/>
      <c r="BU7" s="6"/>
      <c r="BV7" s="6"/>
      <c r="BW7" s="6"/>
      <c r="BX7" s="6"/>
      <c r="BY7" s="6"/>
      <c r="BZ7" s="6"/>
      <c r="CA7" s="6"/>
    </row>
    <row r="8" spans="1:79">
      <c r="A8" s="469"/>
      <c r="B8" s="396"/>
      <c r="C8" s="396"/>
      <c r="D8" s="396"/>
      <c r="E8" s="396"/>
      <c r="F8" s="396"/>
      <c r="G8" s="470"/>
      <c r="H8" s="469"/>
      <c r="I8" s="396"/>
      <c r="J8" s="396"/>
      <c r="K8" s="396"/>
      <c r="L8" s="396"/>
      <c r="M8" s="396"/>
      <c r="N8" s="470"/>
      <c r="O8" s="469"/>
      <c r="P8" s="396"/>
      <c r="Q8" s="396"/>
      <c r="R8" s="396"/>
      <c r="S8" s="396"/>
      <c r="T8" s="396"/>
      <c r="U8" s="470"/>
      <c r="V8" s="469"/>
      <c r="W8" s="396"/>
      <c r="X8" s="396"/>
      <c r="Y8" s="396"/>
      <c r="Z8" s="396"/>
      <c r="AA8" s="396"/>
      <c r="AB8" s="470"/>
      <c r="AC8" s="42"/>
      <c r="AD8" s="42"/>
      <c r="AE8" s="469"/>
      <c r="AF8" s="396"/>
      <c r="AG8" s="396"/>
      <c r="AH8" s="396"/>
      <c r="AI8" s="396"/>
      <c r="AJ8" s="396"/>
      <c r="AK8" s="470"/>
      <c r="AL8" s="469"/>
      <c r="AM8" s="396"/>
      <c r="AN8" s="396"/>
      <c r="AO8" s="396"/>
      <c r="AP8" s="396"/>
      <c r="AQ8" s="396"/>
      <c r="AR8" s="470"/>
      <c r="AS8" s="469"/>
      <c r="AT8" s="396"/>
      <c r="AU8" s="396"/>
      <c r="AV8" s="396"/>
      <c r="AW8" s="396"/>
      <c r="AX8" s="396"/>
      <c r="AY8" s="470"/>
      <c r="AZ8" s="469"/>
      <c r="BA8" s="396"/>
      <c r="BB8" s="396"/>
      <c r="BC8" s="396"/>
      <c r="BD8" s="396"/>
      <c r="BE8" s="396"/>
      <c r="BF8" s="470"/>
      <c r="BG8" s="42"/>
      <c r="BH8" s="42"/>
      <c r="BI8" s="42"/>
      <c r="BJ8" s="42"/>
      <c r="BK8" s="42"/>
      <c r="BL8" s="42"/>
      <c r="BM8" s="42"/>
      <c r="BN8" s="42"/>
      <c r="BO8" s="3"/>
      <c r="BP8" s="3"/>
      <c r="BQ8" s="4"/>
      <c r="BR8" s="2"/>
      <c r="BS8" s="5"/>
      <c r="BT8" s="5"/>
      <c r="BU8" s="6"/>
      <c r="BV8" s="6"/>
      <c r="BW8" s="6"/>
      <c r="BX8" s="6"/>
      <c r="BY8" s="6"/>
      <c r="BZ8" s="6"/>
      <c r="CA8" s="6"/>
    </row>
    <row r="9" spans="1:79">
      <c r="A9" s="469"/>
      <c r="B9" s="396"/>
      <c r="C9" s="396"/>
      <c r="D9" s="396"/>
      <c r="E9" s="396"/>
      <c r="F9" s="396"/>
      <c r="G9" s="470"/>
      <c r="H9" s="469"/>
      <c r="I9" s="396"/>
      <c r="J9" s="396"/>
      <c r="K9" s="396"/>
      <c r="L9" s="396"/>
      <c r="M9" s="396"/>
      <c r="N9" s="470"/>
      <c r="O9" s="469"/>
      <c r="P9" s="396"/>
      <c r="Q9" s="396"/>
      <c r="R9" s="396"/>
      <c r="S9" s="396"/>
      <c r="T9" s="396"/>
      <c r="U9" s="470"/>
      <c r="V9" s="469"/>
      <c r="W9" s="396"/>
      <c r="X9" s="396"/>
      <c r="Y9" s="396"/>
      <c r="Z9" s="396"/>
      <c r="AA9" s="396"/>
      <c r="AB9" s="470"/>
      <c r="AC9" s="42"/>
      <c r="AD9" s="42"/>
      <c r="AE9" s="469"/>
      <c r="AF9" s="396"/>
      <c r="AG9" s="396"/>
      <c r="AH9" s="396"/>
      <c r="AI9" s="396"/>
      <c r="AJ9" s="396"/>
      <c r="AK9" s="470"/>
      <c r="AL9" s="469"/>
      <c r="AM9" s="396"/>
      <c r="AN9" s="396"/>
      <c r="AO9" s="396"/>
      <c r="AP9" s="396"/>
      <c r="AQ9" s="396"/>
      <c r="AR9" s="470"/>
      <c r="AS9" s="469"/>
      <c r="AT9" s="396"/>
      <c r="AU9" s="396"/>
      <c r="AV9" s="396"/>
      <c r="AW9" s="396"/>
      <c r="AX9" s="396"/>
      <c r="AY9" s="470"/>
      <c r="AZ9" s="469"/>
      <c r="BA9" s="396"/>
      <c r="BB9" s="396"/>
      <c r="BC9" s="396"/>
      <c r="BD9" s="396"/>
      <c r="BE9" s="396"/>
      <c r="BF9" s="470"/>
      <c r="BG9" s="42"/>
      <c r="BH9" s="42"/>
      <c r="BI9" s="42"/>
      <c r="BJ9" s="42"/>
      <c r="BK9" s="42"/>
      <c r="BL9" s="42"/>
      <c r="BM9" s="42"/>
      <c r="BN9" s="42"/>
      <c r="BO9" s="3"/>
      <c r="BP9" s="3"/>
      <c r="BQ9" s="4"/>
      <c r="BR9" s="2"/>
      <c r="BS9" s="5"/>
      <c r="BT9" s="5"/>
      <c r="BU9" s="6"/>
      <c r="BV9" s="6"/>
      <c r="BW9" s="6"/>
      <c r="BX9" s="6"/>
      <c r="BY9" s="6"/>
      <c r="BZ9" s="6"/>
      <c r="CA9" s="6"/>
    </row>
    <row r="10" spans="1:79" ht="12" thickBot="1">
      <c r="A10" s="471"/>
      <c r="B10" s="472"/>
      <c r="C10" s="472"/>
      <c r="D10" s="472"/>
      <c r="E10" s="472"/>
      <c r="F10" s="472"/>
      <c r="G10" s="397"/>
      <c r="H10" s="471"/>
      <c r="I10" s="472"/>
      <c r="J10" s="472"/>
      <c r="K10" s="472"/>
      <c r="L10" s="472"/>
      <c r="M10" s="472"/>
      <c r="N10" s="397"/>
      <c r="O10" s="471"/>
      <c r="P10" s="472"/>
      <c r="Q10" s="472"/>
      <c r="R10" s="472"/>
      <c r="S10" s="472"/>
      <c r="T10" s="472"/>
      <c r="U10" s="397"/>
      <c r="V10" s="471"/>
      <c r="W10" s="472"/>
      <c r="X10" s="472"/>
      <c r="Y10" s="472"/>
      <c r="Z10" s="472"/>
      <c r="AA10" s="472"/>
      <c r="AB10" s="397"/>
      <c r="AC10" s="42"/>
      <c r="AD10" s="42"/>
      <c r="AE10" s="471"/>
      <c r="AF10" s="472"/>
      <c r="AG10" s="472"/>
      <c r="AH10" s="472"/>
      <c r="AI10" s="472"/>
      <c r="AJ10" s="472"/>
      <c r="AK10" s="397"/>
      <c r="AL10" s="471"/>
      <c r="AM10" s="472"/>
      <c r="AN10" s="472"/>
      <c r="AO10" s="472"/>
      <c r="AP10" s="472"/>
      <c r="AQ10" s="472"/>
      <c r="AR10" s="397"/>
      <c r="AS10" s="471"/>
      <c r="AT10" s="472"/>
      <c r="AU10" s="472"/>
      <c r="AV10" s="472"/>
      <c r="AW10" s="472"/>
      <c r="AX10" s="472"/>
      <c r="AY10" s="397"/>
      <c r="AZ10" s="471"/>
      <c r="BA10" s="472"/>
      <c r="BB10" s="472"/>
      <c r="BC10" s="472"/>
      <c r="BD10" s="472"/>
      <c r="BE10" s="472"/>
      <c r="BF10" s="397"/>
      <c r="BG10" s="42"/>
      <c r="BH10" s="42"/>
      <c r="BI10" s="42"/>
      <c r="BJ10" s="42"/>
      <c r="BK10" s="42"/>
      <c r="BL10" s="42"/>
      <c r="BM10" s="42"/>
      <c r="BN10" s="42"/>
      <c r="BO10" s="3"/>
      <c r="BP10" s="3"/>
      <c r="BQ10" s="4"/>
      <c r="BR10" s="2"/>
      <c r="BS10" s="5"/>
      <c r="BT10" s="5"/>
      <c r="BU10" s="6"/>
      <c r="BV10" s="6"/>
      <c r="BW10" s="6"/>
      <c r="BX10" s="6"/>
      <c r="BY10" s="6"/>
      <c r="BZ10" s="6"/>
      <c r="CA10" s="6"/>
    </row>
    <row r="11" spans="1:79" ht="11.25" customHeight="1">
      <c r="A11" s="101" t="s">
        <v>381</v>
      </c>
      <c r="B11" s="467"/>
      <c r="C11" s="467"/>
      <c r="D11" s="467"/>
      <c r="E11" s="467"/>
      <c r="F11" s="467"/>
      <c r="G11" s="467"/>
      <c r="H11" s="468"/>
      <c r="I11" s="101" t="s">
        <v>382</v>
      </c>
      <c r="J11" s="467"/>
      <c r="K11" s="467"/>
      <c r="L11" s="467"/>
      <c r="M11" s="467"/>
      <c r="N11" s="467"/>
      <c r="O11" s="467"/>
      <c r="P11" s="468"/>
      <c r="Q11" s="101" t="s">
        <v>383</v>
      </c>
      <c r="R11" s="467"/>
      <c r="S11" s="467"/>
      <c r="T11" s="467"/>
      <c r="U11" s="467"/>
      <c r="V11" s="467"/>
      <c r="W11" s="467"/>
      <c r="X11" s="468"/>
      <c r="Y11" s="101" t="s">
        <v>384</v>
      </c>
      <c r="Z11" s="467"/>
      <c r="AA11" s="467"/>
      <c r="AB11" s="467"/>
      <c r="AC11" s="467"/>
      <c r="AD11" s="467"/>
      <c r="AE11" s="467"/>
      <c r="AF11" s="468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</row>
    <row r="12" spans="1:79">
      <c r="A12" s="469"/>
      <c r="B12" s="396"/>
      <c r="C12" s="396"/>
      <c r="D12" s="396"/>
      <c r="E12" s="396"/>
      <c r="F12" s="396"/>
      <c r="G12" s="396"/>
      <c r="H12" s="470"/>
      <c r="I12" s="469"/>
      <c r="J12" s="396"/>
      <c r="K12" s="396"/>
      <c r="L12" s="396"/>
      <c r="M12" s="396"/>
      <c r="N12" s="396"/>
      <c r="O12" s="396"/>
      <c r="P12" s="470"/>
      <c r="Q12" s="469"/>
      <c r="R12" s="396"/>
      <c r="S12" s="396"/>
      <c r="T12" s="396"/>
      <c r="U12" s="396"/>
      <c r="V12" s="396"/>
      <c r="W12" s="396"/>
      <c r="X12" s="470"/>
      <c r="Y12" s="469"/>
      <c r="Z12" s="396"/>
      <c r="AA12" s="396"/>
      <c r="AB12" s="396"/>
      <c r="AC12" s="396"/>
      <c r="AD12" s="396"/>
      <c r="AE12" s="396"/>
      <c r="AF12" s="47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</row>
    <row r="13" spans="1:79" ht="12" customHeight="1">
      <c r="A13" s="469"/>
      <c r="B13" s="396"/>
      <c r="C13" s="396"/>
      <c r="D13" s="396"/>
      <c r="E13" s="396"/>
      <c r="F13" s="396"/>
      <c r="G13" s="396"/>
      <c r="H13" s="470"/>
      <c r="I13" s="469"/>
      <c r="J13" s="396"/>
      <c r="K13" s="396"/>
      <c r="L13" s="396"/>
      <c r="M13" s="396"/>
      <c r="N13" s="396"/>
      <c r="O13" s="396"/>
      <c r="P13" s="470"/>
      <c r="Q13" s="469"/>
      <c r="R13" s="396"/>
      <c r="S13" s="396"/>
      <c r="T13" s="396"/>
      <c r="U13" s="396"/>
      <c r="V13" s="396"/>
      <c r="W13" s="396"/>
      <c r="X13" s="470"/>
      <c r="Y13" s="469"/>
      <c r="Z13" s="396"/>
      <c r="AA13" s="396"/>
      <c r="AB13" s="396"/>
      <c r="AC13" s="396"/>
      <c r="AD13" s="396"/>
      <c r="AE13" s="396"/>
      <c r="AF13" s="47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</row>
    <row r="14" spans="1:79">
      <c r="A14" s="469"/>
      <c r="B14" s="396"/>
      <c r="C14" s="396"/>
      <c r="D14" s="396"/>
      <c r="E14" s="396"/>
      <c r="F14" s="396"/>
      <c r="G14" s="396"/>
      <c r="H14" s="470"/>
      <c r="I14" s="469"/>
      <c r="J14" s="396"/>
      <c r="K14" s="396"/>
      <c r="L14" s="396"/>
      <c r="M14" s="396"/>
      <c r="N14" s="396"/>
      <c r="O14" s="396"/>
      <c r="P14" s="470"/>
      <c r="Q14" s="469"/>
      <c r="R14" s="396"/>
      <c r="S14" s="396"/>
      <c r="T14" s="396"/>
      <c r="U14" s="396"/>
      <c r="V14" s="396"/>
      <c r="W14" s="396"/>
      <c r="X14" s="470"/>
      <c r="Y14" s="469"/>
      <c r="Z14" s="396"/>
      <c r="AA14" s="396"/>
      <c r="AB14" s="396"/>
      <c r="AC14" s="396"/>
      <c r="AD14" s="396"/>
      <c r="AE14" s="396"/>
      <c r="AF14" s="47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</row>
    <row r="15" spans="1:79">
      <c r="A15" s="469"/>
      <c r="B15" s="396"/>
      <c r="C15" s="396"/>
      <c r="D15" s="396"/>
      <c r="E15" s="396"/>
      <c r="F15" s="396"/>
      <c r="G15" s="396"/>
      <c r="H15" s="470"/>
      <c r="I15" s="469"/>
      <c r="J15" s="396"/>
      <c r="K15" s="396"/>
      <c r="L15" s="396"/>
      <c r="M15" s="396"/>
      <c r="N15" s="396"/>
      <c r="O15" s="396"/>
      <c r="P15" s="470"/>
      <c r="Q15" s="469"/>
      <c r="R15" s="396"/>
      <c r="S15" s="396"/>
      <c r="T15" s="396"/>
      <c r="U15" s="396"/>
      <c r="V15" s="396"/>
      <c r="W15" s="396"/>
      <c r="X15" s="470"/>
      <c r="Y15" s="469"/>
      <c r="Z15" s="396"/>
      <c r="AA15" s="396"/>
      <c r="AB15" s="396"/>
      <c r="AC15" s="396"/>
      <c r="AD15" s="396"/>
      <c r="AE15" s="396"/>
      <c r="AF15" s="47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ht="12" thickBot="1">
      <c r="A16" s="471"/>
      <c r="B16" s="472"/>
      <c r="C16" s="472"/>
      <c r="D16" s="472"/>
      <c r="E16" s="472"/>
      <c r="F16" s="472"/>
      <c r="G16" s="472"/>
      <c r="H16" s="397"/>
      <c r="I16" s="471"/>
      <c r="J16" s="472"/>
      <c r="K16" s="472"/>
      <c r="L16" s="472"/>
      <c r="M16" s="472"/>
      <c r="N16" s="472"/>
      <c r="O16" s="472"/>
      <c r="P16" s="397"/>
      <c r="Q16" s="471"/>
      <c r="R16" s="472"/>
      <c r="S16" s="472"/>
      <c r="T16" s="472"/>
      <c r="U16" s="472"/>
      <c r="V16" s="472"/>
      <c r="W16" s="472"/>
      <c r="X16" s="397"/>
      <c r="Y16" s="471"/>
      <c r="Z16" s="472"/>
      <c r="AA16" s="472"/>
      <c r="AB16" s="472"/>
      <c r="AC16" s="472"/>
      <c r="AD16" s="472"/>
      <c r="AE16" s="472"/>
      <c r="AF16" s="397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1:79" ht="11.25" customHeight="1">
      <c r="A17" s="350" t="s">
        <v>381</v>
      </c>
      <c r="B17" s="414"/>
      <c r="C17" s="414"/>
      <c r="D17" s="414"/>
      <c r="E17" s="414"/>
      <c r="F17" s="415"/>
      <c r="G17" s="350" t="s">
        <v>382</v>
      </c>
      <c r="H17" s="414"/>
      <c r="I17" s="414"/>
      <c r="J17" s="414"/>
      <c r="K17" s="414"/>
      <c r="L17" s="415"/>
      <c r="M17" s="350" t="s">
        <v>383</v>
      </c>
      <c r="N17" s="414"/>
      <c r="O17" s="414"/>
      <c r="P17" s="414"/>
      <c r="Q17" s="414"/>
      <c r="R17" s="415"/>
      <c r="S17" s="350" t="s">
        <v>384</v>
      </c>
      <c r="T17" s="414"/>
      <c r="U17" s="414"/>
      <c r="V17" s="414"/>
      <c r="W17" s="414"/>
      <c r="X17" s="415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1:79">
      <c r="A18" s="416"/>
      <c r="B18" s="417"/>
      <c r="C18" s="417"/>
      <c r="D18" s="417"/>
      <c r="E18" s="417"/>
      <c r="F18" s="418"/>
      <c r="G18" s="416"/>
      <c r="H18" s="417"/>
      <c r="I18" s="417"/>
      <c r="J18" s="417"/>
      <c r="K18" s="417"/>
      <c r="L18" s="418"/>
      <c r="M18" s="416"/>
      <c r="N18" s="417"/>
      <c r="O18" s="417"/>
      <c r="P18" s="417"/>
      <c r="Q18" s="417"/>
      <c r="R18" s="418"/>
      <c r="S18" s="416"/>
      <c r="T18" s="417"/>
      <c r="U18" s="417"/>
      <c r="V18" s="417"/>
      <c r="W18" s="417"/>
      <c r="X18" s="418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1:79">
      <c r="A19" s="416"/>
      <c r="B19" s="417"/>
      <c r="C19" s="417"/>
      <c r="D19" s="417"/>
      <c r="E19" s="417"/>
      <c r="F19" s="418"/>
      <c r="G19" s="416"/>
      <c r="H19" s="417"/>
      <c r="I19" s="417"/>
      <c r="J19" s="417"/>
      <c r="K19" s="417"/>
      <c r="L19" s="418"/>
      <c r="M19" s="416"/>
      <c r="N19" s="417"/>
      <c r="O19" s="417"/>
      <c r="P19" s="417"/>
      <c r="Q19" s="417"/>
      <c r="R19" s="418"/>
      <c r="S19" s="416"/>
      <c r="T19" s="417"/>
      <c r="U19" s="417"/>
      <c r="V19" s="417"/>
      <c r="W19" s="417"/>
      <c r="X19" s="418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1:79">
      <c r="A20" s="416"/>
      <c r="B20" s="417"/>
      <c r="C20" s="417"/>
      <c r="D20" s="417"/>
      <c r="E20" s="417"/>
      <c r="F20" s="418"/>
      <c r="G20" s="416"/>
      <c r="H20" s="417"/>
      <c r="I20" s="417"/>
      <c r="J20" s="417"/>
      <c r="K20" s="417"/>
      <c r="L20" s="418"/>
      <c r="M20" s="416"/>
      <c r="N20" s="417"/>
      <c r="O20" s="417"/>
      <c r="P20" s="417"/>
      <c r="Q20" s="417"/>
      <c r="R20" s="418"/>
      <c r="S20" s="416"/>
      <c r="T20" s="417"/>
      <c r="U20" s="417"/>
      <c r="V20" s="417"/>
      <c r="W20" s="417"/>
      <c r="X20" s="418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1:79">
      <c r="A21" s="416"/>
      <c r="B21" s="417"/>
      <c r="C21" s="417"/>
      <c r="D21" s="417"/>
      <c r="E21" s="417"/>
      <c r="F21" s="418"/>
      <c r="G21" s="416"/>
      <c r="H21" s="417"/>
      <c r="I21" s="417"/>
      <c r="J21" s="417"/>
      <c r="K21" s="417"/>
      <c r="L21" s="418"/>
      <c r="M21" s="416"/>
      <c r="N21" s="417"/>
      <c r="O21" s="417"/>
      <c r="P21" s="417"/>
      <c r="Q21" s="417"/>
      <c r="R21" s="418"/>
      <c r="S21" s="416"/>
      <c r="T21" s="417"/>
      <c r="U21" s="417"/>
      <c r="V21" s="417"/>
      <c r="W21" s="417"/>
      <c r="X21" s="418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1:79">
      <c r="A22" s="416"/>
      <c r="B22" s="417"/>
      <c r="C22" s="417"/>
      <c r="D22" s="417"/>
      <c r="E22" s="417"/>
      <c r="F22" s="418"/>
      <c r="G22" s="416"/>
      <c r="H22" s="417"/>
      <c r="I22" s="417"/>
      <c r="J22" s="417"/>
      <c r="K22" s="417"/>
      <c r="L22" s="418"/>
      <c r="M22" s="416"/>
      <c r="N22" s="417"/>
      <c r="O22" s="417"/>
      <c r="P22" s="417"/>
      <c r="Q22" s="417"/>
      <c r="R22" s="418"/>
      <c r="S22" s="416"/>
      <c r="T22" s="417"/>
      <c r="U22" s="417"/>
      <c r="V22" s="417"/>
      <c r="W22" s="417"/>
      <c r="X22" s="418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1:79">
      <c r="A23" s="416"/>
      <c r="B23" s="417"/>
      <c r="C23" s="417"/>
      <c r="D23" s="417"/>
      <c r="E23" s="417"/>
      <c r="F23" s="418"/>
      <c r="G23" s="416"/>
      <c r="H23" s="417"/>
      <c r="I23" s="417"/>
      <c r="J23" s="417"/>
      <c r="K23" s="417"/>
      <c r="L23" s="418"/>
      <c r="M23" s="416"/>
      <c r="N23" s="417"/>
      <c r="O23" s="417"/>
      <c r="P23" s="417"/>
      <c r="Q23" s="417"/>
      <c r="R23" s="418"/>
      <c r="S23" s="416"/>
      <c r="T23" s="417"/>
      <c r="U23" s="417"/>
      <c r="V23" s="417"/>
      <c r="W23" s="417"/>
      <c r="X23" s="418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1:79" ht="12" thickBot="1">
      <c r="A24" s="419"/>
      <c r="B24" s="420"/>
      <c r="C24" s="420"/>
      <c r="D24" s="420"/>
      <c r="E24" s="420"/>
      <c r="F24" s="421"/>
      <c r="G24" s="419"/>
      <c r="H24" s="420"/>
      <c r="I24" s="420"/>
      <c r="J24" s="420"/>
      <c r="K24" s="420"/>
      <c r="L24" s="421"/>
      <c r="M24" s="419"/>
      <c r="N24" s="420"/>
      <c r="O24" s="420"/>
      <c r="P24" s="420"/>
      <c r="Q24" s="420"/>
      <c r="R24" s="421"/>
      <c r="S24" s="419"/>
      <c r="T24" s="420"/>
      <c r="U24" s="420"/>
      <c r="V24" s="420"/>
      <c r="W24" s="420"/>
      <c r="X24" s="42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1:79" ht="12" customHeight="1">
      <c r="A25" s="138" t="s">
        <v>385</v>
      </c>
      <c r="B25" s="139"/>
      <c r="C25" s="139"/>
      <c r="D25" s="139"/>
      <c r="E25" s="139"/>
      <c r="F25" s="139"/>
      <c r="G25" s="139"/>
      <c r="H25" s="140"/>
      <c r="I25" s="138" t="s">
        <v>386</v>
      </c>
      <c r="J25" s="139"/>
      <c r="K25" s="139"/>
      <c r="L25" s="139"/>
      <c r="M25" s="139"/>
      <c r="N25" s="139"/>
      <c r="O25" s="139"/>
      <c r="P25" s="140"/>
      <c r="Q25" s="138" t="s">
        <v>387</v>
      </c>
      <c r="R25" s="139"/>
      <c r="S25" s="139"/>
      <c r="T25" s="139"/>
      <c r="U25" s="139"/>
      <c r="V25" s="139"/>
      <c r="W25" s="139"/>
      <c r="X25" s="140"/>
      <c r="Y25" s="138" t="s">
        <v>388</v>
      </c>
      <c r="Z25" s="139"/>
      <c r="AA25" s="139"/>
      <c r="AB25" s="139"/>
      <c r="AC25" s="139"/>
      <c r="AD25" s="139"/>
      <c r="AE25" s="139"/>
      <c r="AF25" s="140"/>
      <c r="AG25" s="138" t="s">
        <v>389</v>
      </c>
      <c r="AH25" s="139"/>
      <c r="AI25" s="139"/>
      <c r="AJ25" s="139"/>
      <c r="AK25" s="139"/>
      <c r="AL25" s="139"/>
      <c r="AM25" s="139"/>
      <c r="AN25" s="140"/>
      <c r="AO25" s="138" t="s">
        <v>390</v>
      </c>
      <c r="AP25" s="139"/>
      <c r="AQ25" s="139"/>
      <c r="AR25" s="139"/>
      <c r="AS25" s="139"/>
      <c r="AT25" s="139"/>
      <c r="AU25" s="139"/>
      <c r="AV25" s="140"/>
      <c r="AW25" s="138" t="s">
        <v>391</v>
      </c>
      <c r="AX25" s="139"/>
      <c r="AY25" s="139"/>
      <c r="AZ25" s="139"/>
      <c r="BA25" s="139"/>
      <c r="BB25" s="139"/>
      <c r="BC25" s="139"/>
      <c r="BD25" s="140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3"/>
      <c r="BP25" s="3"/>
      <c r="BQ25" s="4"/>
      <c r="BR25" s="2"/>
      <c r="BS25" s="5"/>
      <c r="BT25" s="5"/>
      <c r="BU25" s="6"/>
      <c r="BV25" s="6"/>
      <c r="BW25" s="6"/>
      <c r="BX25" s="6"/>
      <c r="BY25" s="6"/>
      <c r="BZ25" s="6"/>
      <c r="CA25" s="6"/>
    </row>
    <row r="26" spans="1:79" ht="12" customHeight="1">
      <c r="A26" s="141"/>
      <c r="B26" s="142"/>
      <c r="C26" s="142"/>
      <c r="D26" s="142"/>
      <c r="E26" s="142"/>
      <c r="F26" s="142"/>
      <c r="G26" s="142"/>
      <c r="H26" s="143"/>
      <c r="I26" s="141"/>
      <c r="J26" s="142"/>
      <c r="K26" s="142"/>
      <c r="L26" s="142"/>
      <c r="M26" s="142"/>
      <c r="N26" s="142"/>
      <c r="O26" s="142"/>
      <c r="P26" s="143"/>
      <c r="Q26" s="141"/>
      <c r="R26" s="142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2"/>
      <c r="AF26" s="143"/>
      <c r="AG26" s="141"/>
      <c r="AH26" s="142"/>
      <c r="AI26" s="142"/>
      <c r="AJ26" s="142"/>
      <c r="AK26" s="142"/>
      <c r="AL26" s="142"/>
      <c r="AM26" s="142"/>
      <c r="AN26" s="143"/>
      <c r="AO26" s="141"/>
      <c r="AP26" s="142"/>
      <c r="AQ26" s="142"/>
      <c r="AR26" s="142"/>
      <c r="AS26" s="142"/>
      <c r="AT26" s="142"/>
      <c r="AU26" s="142"/>
      <c r="AV26" s="143"/>
      <c r="AW26" s="141"/>
      <c r="AX26" s="142"/>
      <c r="AY26" s="142"/>
      <c r="AZ26" s="142"/>
      <c r="BA26" s="142"/>
      <c r="BB26" s="142"/>
      <c r="BC26" s="142"/>
      <c r="BD26" s="143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3"/>
      <c r="BP26" s="3"/>
      <c r="BQ26" s="4"/>
      <c r="BR26" s="2"/>
      <c r="BS26" s="5"/>
      <c r="BT26" s="5"/>
      <c r="BU26" s="6"/>
      <c r="BV26" s="6"/>
      <c r="BW26" s="6"/>
      <c r="BX26" s="6"/>
      <c r="BY26" s="6"/>
      <c r="BZ26" s="6"/>
      <c r="CA26" s="6"/>
    </row>
    <row r="27" spans="1:79" ht="12" customHeight="1">
      <c r="A27" s="141"/>
      <c r="B27" s="142"/>
      <c r="C27" s="142"/>
      <c r="D27" s="142"/>
      <c r="E27" s="142"/>
      <c r="F27" s="142"/>
      <c r="G27" s="142"/>
      <c r="H27" s="143"/>
      <c r="I27" s="141"/>
      <c r="J27" s="142"/>
      <c r="K27" s="142"/>
      <c r="L27" s="142"/>
      <c r="M27" s="142"/>
      <c r="N27" s="142"/>
      <c r="O27" s="142"/>
      <c r="P27" s="143"/>
      <c r="Q27" s="141"/>
      <c r="R27" s="142"/>
      <c r="S27" s="142"/>
      <c r="T27" s="142"/>
      <c r="U27" s="142"/>
      <c r="V27" s="142"/>
      <c r="W27" s="142"/>
      <c r="X27" s="143"/>
      <c r="Y27" s="141"/>
      <c r="Z27" s="142"/>
      <c r="AA27" s="142"/>
      <c r="AB27" s="142"/>
      <c r="AC27" s="142"/>
      <c r="AD27" s="142"/>
      <c r="AE27" s="142"/>
      <c r="AF27" s="143"/>
      <c r="AG27" s="141"/>
      <c r="AH27" s="142"/>
      <c r="AI27" s="142"/>
      <c r="AJ27" s="142"/>
      <c r="AK27" s="142"/>
      <c r="AL27" s="142"/>
      <c r="AM27" s="142"/>
      <c r="AN27" s="143"/>
      <c r="AO27" s="141"/>
      <c r="AP27" s="142"/>
      <c r="AQ27" s="142"/>
      <c r="AR27" s="142"/>
      <c r="AS27" s="142"/>
      <c r="AT27" s="142"/>
      <c r="AU27" s="142"/>
      <c r="AV27" s="143"/>
      <c r="AW27" s="141"/>
      <c r="AX27" s="142"/>
      <c r="AY27" s="142"/>
      <c r="AZ27" s="142"/>
      <c r="BA27" s="142"/>
      <c r="BB27" s="142"/>
      <c r="BC27" s="142"/>
      <c r="BD27" s="143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3"/>
      <c r="BP27" s="3"/>
      <c r="BQ27" s="4"/>
      <c r="BR27" s="2"/>
      <c r="BS27" s="5"/>
      <c r="BT27" s="5"/>
      <c r="BU27" s="6"/>
      <c r="BV27" s="6"/>
      <c r="BW27" s="6"/>
      <c r="BX27" s="6"/>
      <c r="BY27" s="6"/>
      <c r="BZ27" s="6"/>
      <c r="CA27" s="6"/>
    </row>
    <row r="28" spans="1:79" ht="12" customHeight="1">
      <c r="A28" s="141"/>
      <c r="B28" s="142"/>
      <c r="C28" s="142"/>
      <c r="D28" s="142"/>
      <c r="E28" s="142"/>
      <c r="F28" s="142"/>
      <c r="G28" s="142"/>
      <c r="H28" s="143"/>
      <c r="I28" s="141"/>
      <c r="J28" s="142"/>
      <c r="K28" s="142"/>
      <c r="L28" s="142"/>
      <c r="M28" s="142"/>
      <c r="N28" s="142"/>
      <c r="O28" s="142"/>
      <c r="P28" s="143"/>
      <c r="Q28" s="141"/>
      <c r="R28" s="142"/>
      <c r="S28" s="142"/>
      <c r="T28" s="142"/>
      <c r="U28" s="142"/>
      <c r="V28" s="142"/>
      <c r="W28" s="142"/>
      <c r="X28" s="143"/>
      <c r="Y28" s="141"/>
      <c r="Z28" s="142"/>
      <c r="AA28" s="142"/>
      <c r="AB28" s="142"/>
      <c r="AC28" s="142"/>
      <c r="AD28" s="142"/>
      <c r="AE28" s="142"/>
      <c r="AF28" s="143"/>
      <c r="AG28" s="141"/>
      <c r="AH28" s="142"/>
      <c r="AI28" s="142"/>
      <c r="AJ28" s="142"/>
      <c r="AK28" s="142"/>
      <c r="AL28" s="142"/>
      <c r="AM28" s="142"/>
      <c r="AN28" s="143"/>
      <c r="AO28" s="141"/>
      <c r="AP28" s="142"/>
      <c r="AQ28" s="142"/>
      <c r="AR28" s="142"/>
      <c r="AS28" s="142"/>
      <c r="AT28" s="142"/>
      <c r="AU28" s="142"/>
      <c r="AV28" s="143"/>
      <c r="AW28" s="141"/>
      <c r="AX28" s="142"/>
      <c r="AY28" s="142"/>
      <c r="AZ28" s="142"/>
      <c r="BA28" s="142"/>
      <c r="BB28" s="142"/>
      <c r="BC28" s="142"/>
      <c r="BD28" s="143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3"/>
      <c r="BP28" s="3"/>
      <c r="BQ28" s="4"/>
      <c r="BR28" s="2"/>
      <c r="BS28" s="5"/>
      <c r="BT28" s="5"/>
      <c r="BU28" s="6"/>
      <c r="BV28" s="6"/>
      <c r="BW28" s="6"/>
      <c r="BX28" s="6"/>
      <c r="BY28" s="6"/>
      <c r="BZ28" s="6"/>
      <c r="CA28" s="6"/>
    </row>
    <row r="29" spans="1:79" ht="12" customHeight="1">
      <c r="A29" s="141"/>
      <c r="B29" s="142"/>
      <c r="C29" s="142"/>
      <c r="D29" s="142"/>
      <c r="E29" s="142"/>
      <c r="F29" s="142"/>
      <c r="G29" s="142"/>
      <c r="H29" s="143"/>
      <c r="I29" s="141"/>
      <c r="J29" s="142"/>
      <c r="K29" s="142"/>
      <c r="L29" s="142"/>
      <c r="M29" s="142"/>
      <c r="N29" s="142"/>
      <c r="O29" s="142"/>
      <c r="P29" s="143"/>
      <c r="Q29" s="141"/>
      <c r="R29" s="142"/>
      <c r="S29" s="142"/>
      <c r="T29" s="142"/>
      <c r="U29" s="142"/>
      <c r="V29" s="142"/>
      <c r="W29" s="142"/>
      <c r="X29" s="143"/>
      <c r="Y29" s="141"/>
      <c r="Z29" s="142"/>
      <c r="AA29" s="142"/>
      <c r="AB29" s="142"/>
      <c r="AC29" s="142"/>
      <c r="AD29" s="142"/>
      <c r="AE29" s="142"/>
      <c r="AF29" s="143"/>
      <c r="AG29" s="141"/>
      <c r="AH29" s="142"/>
      <c r="AI29" s="142"/>
      <c r="AJ29" s="142"/>
      <c r="AK29" s="142"/>
      <c r="AL29" s="142"/>
      <c r="AM29" s="142"/>
      <c r="AN29" s="143"/>
      <c r="AO29" s="141"/>
      <c r="AP29" s="142"/>
      <c r="AQ29" s="142"/>
      <c r="AR29" s="142"/>
      <c r="AS29" s="142"/>
      <c r="AT29" s="142"/>
      <c r="AU29" s="142"/>
      <c r="AV29" s="143"/>
      <c r="AW29" s="141"/>
      <c r="AX29" s="142"/>
      <c r="AY29" s="142"/>
      <c r="AZ29" s="142"/>
      <c r="BA29" s="142"/>
      <c r="BB29" s="142"/>
      <c r="BC29" s="142"/>
      <c r="BD29" s="143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3"/>
      <c r="BP29" s="3"/>
      <c r="BQ29" s="4"/>
      <c r="BR29" s="2"/>
      <c r="BS29" s="5"/>
      <c r="BT29" s="5"/>
      <c r="BU29" s="6"/>
      <c r="BV29" s="6"/>
      <c r="BW29" s="6"/>
      <c r="BX29" s="6"/>
      <c r="BY29" s="6"/>
      <c r="BZ29" s="6"/>
      <c r="CA29" s="6"/>
    </row>
    <row r="30" spans="1:79" ht="12" customHeight="1">
      <c r="A30" s="141"/>
      <c r="B30" s="142"/>
      <c r="C30" s="142"/>
      <c r="D30" s="142"/>
      <c r="E30" s="142"/>
      <c r="F30" s="142"/>
      <c r="G30" s="142"/>
      <c r="H30" s="143"/>
      <c r="I30" s="141"/>
      <c r="J30" s="142"/>
      <c r="K30" s="142"/>
      <c r="L30" s="142"/>
      <c r="M30" s="142"/>
      <c r="N30" s="142"/>
      <c r="O30" s="142"/>
      <c r="P30" s="143"/>
      <c r="Q30" s="141"/>
      <c r="R30" s="142"/>
      <c r="S30" s="142"/>
      <c r="T30" s="142"/>
      <c r="U30" s="142"/>
      <c r="V30" s="142"/>
      <c r="W30" s="142"/>
      <c r="X30" s="143"/>
      <c r="Y30" s="141"/>
      <c r="Z30" s="142"/>
      <c r="AA30" s="142"/>
      <c r="AB30" s="142"/>
      <c r="AC30" s="142"/>
      <c r="AD30" s="142"/>
      <c r="AE30" s="142"/>
      <c r="AF30" s="143"/>
      <c r="AG30" s="141"/>
      <c r="AH30" s="142"/>
      <c r="AI30" s="142"/>
      <c r="AJ30" s="142"/>
      <c r="AK30" s="142"/>
      <c r="AL30" s="142"/>
      <c r="AM30" s="142"/>
      <c r="AN30" s="143"/>
      <c r="AO30" s="141"/>
      <c r="AP30" s="142"/>
      <c r="AQ30" s="142"/>
      <c r="AR30" s="142"/>
      <c r="AS30" s="142"/>
      <c r="AT30" s="142"/>
      <c r="AU30" s="142"/>
      <c r="AV30" s="143"/>
      <c r="AW30" s="141"/>
      <c r="AX30" s="142"/>
      <c r="AY30" s="142"/>
      <c r="AZ30" s="142"/>
      <c r="BA30" s="142"/>
      <c r="BB30" s="142"/>
      <c r="BC30" s="142"/>
      <c r="BD30" s="143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3"/>
      <c r="BP30" s="3"/>
      <c r="BQ30" s="4"/>
      <c r="BR30" s="2"/>
      <c r="BS30" s="5"/>
      <c r="BT30" s="5"/>
      <c r="BU30" s="6"/>
      <c r="BV30" s="6"/>
      <c r="BW30" s="6"/>
      <c r="BX30" s="6"/>
      <c r="BY30" s="6"/>
      <c r="BZ30" s="6"/>
      <c r="CA30" s="6"/>
    </row>
    <row r="31" spans="1:79" ht="12" customHeight="1" thickBot="1">
      <c r="A31" s="144"/>
      <c r="B31" s="145"/>
      <c r="C31" s="145"/>
      <c r="D31" s="145"/>
      <c r="E31" s="145"/>
      <c r="F31" s="145"/>
      <c r="G31" s="145"/>
      <c r="H31" s="146"/>
      <c r="I31" s="144"/>
      <c r="J31" s="145"/>
      <c r="K31" s="145"/>
      <c r="L31" s="145"/>
      <c r="M31" s="145"/>
      <c r="N31" s="145"/>
      <c r="O31" s="145"/>
      <c r="P31" s="146"/>
      <c r="Q31" s="144"/>
      <c r="R31" s="145"/>
      <c r="S31" s="145"/>
      <c r="T31" s="145"/>
      <c r="U31" s="145"/>
      <c r="V31" s="145"/>
      <c r="W31" s="145"/>
      <c r="X31" s="146"/>
      <c r="Y31" s="144"/>
      <c r="Z31" s="145"/>
      <c r="AA31" s="145"/>
      <c r="AB31" s="145"/>
      <c r="AC31" s="145"/>
      <c r="AD31" s="145"/>
      <c r="AE31" s="145"/>
      <c r="AF31" s="146"/>
      <c r="AG31" s="144"/>
      <c r="AH31" s="145"/>
      <c r="AI31" s="145"/>
      <c r="AJ31" s="145"/>
      <c r="AK31" s="145"/>
      <c r="AL31" s="145"/>
      <c r="AM31" s="145"/>
      <c r="AN31" s="146"/>
      <c r="AO31" s="144"/>
      <c r="AP31" s="145"/>
      <c r="AQ31" s="145"/>
      <c r="AR31" s="145"/>
      <c r="AS31" s="145"/>
      <c r="AT31" s="145"/>
      <c r="AU31" s="145"/>
      <c r="AV31" s="146"/>
      <c r="AW31" s="144"/>
      <c r="AX31" s="145"/>
      <c r="AY31" s="145"/>
      <c r="AZ31" s="145"/>
      <c r="BA31" s="145"/>
      <c r="BB31" s="145"/>
      <c r="BC31" s="145"/>
      <c r="BD31" s="146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3"/>
      <c r="BP31" s="3"/>
      <c r="BQ31" s="4"/>
      <c r="BR31" s="2"/>
      <c r="BS31" s="5"/>
      <c r="BT31" s="5"/>
      <c r="BU31" s="6"/>
      <c r="BV31" s="6"/>
      <c r="BW31" s="6"/>
      <c r="BX31" s="6"/>
      <c r="BY31" s="6"/>
      <c r="BZ31" s="6"/>
      <c r="CA31" s="6"/>
    </row>
    <row r="32" spans="1:79" ht="12" customHeight="1">
      <c r="A32" s="302" t="s">
        <v>385</v>
      </c>
      <c r="B32" s="303"/>
      <c r="C32" s="303"/>
      <c r="D32" s="303"/>
      <c r="E32" s="303"/>
      <c r="F32" s="303"/>
      <c r="G32" s="304"/>
      <c r="H32" s="302" t="s">
        <v>386</v>
      </c>
      <c r="I32" s="303"/>
      <c r="J32" s="303"/>
      <c r="K32" s="303"/>
      <c r="L32" s="303"/>
      <c r="M32" s="303"/>
      <c r="N32" s="304"/>
      <c r="O32" s="302" t="s">
        <v>387</v>
      </c>
      <c r="P32" s="303"/>
      <c r="Q32" s="303"/>
      <c r="R32" s="303"/>
      <c r="S32" s="303"/>
      <c r="T32" s="303"/>
      <c r="U32" s="304"/>
      <c r="V32" s="302" t="s">
        <v>388</v>
      </c>
      <c r="W32" s="303"/>
      <c r="X32" s="303"/>
      <c r="Y32" s="303"/>
      <c r="Z32" s="303"/>
      <c r="AA32" s="303"/>
      <c r="AB32" s="304"/>
      <c r="AC32" s="302" t="s">
        <v>389</v>
      </c>
      <c r="AD32" s="303"/>
      <c r="AE32" s="303"/>
      <c r="AF32" s="303"/>
      <c r="AG32" s="303"/>
      <c r="AH32" s="303"/>
      <c r="AI32" s="304"/>
      <c r="AJ32" s="302" t="s">
        <v>390</v>
      </c>
      <c r="AK32" s="303"/>
      <c r="AL32" s="303"/>
      <c r="AM32" s="303"/>
      <c r="AN32" s="303"/>
      <c r="AO32" s="303"/>
      <c r="AP32" s="304"/>
      <c r="AQ32" s="302" t="s">
        <v>391</v>
      </c>
      <c r="AR32" s="303"/>
      <c r="AS32" s="303"/>
      <c r="AT32" s="303"/>
      <c r="AU32" s="303"/>
      <c r="AV32" s="303"/>
      <c r="AW32" s="304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3"/>
      <c r="BP32" s="3"/>
      <c r="BQ32" s="4"/>
      <c r="BR32" s="2"/>
      <c r="BS32" s="5"/>
      <c r="BT32" s="5"/>
      <c r="BU32" s="6"/>
      <c r="BV32" s="6"/>
      <c r="BW32" s="6"/>
      <c r="BX32" s="6"/>
      <c r="BY32" s="6"/>
      <c r="BZ32" s="6"/>
      <c r="CA32" s="6"/>
    </row>
    <row r="33" spans="1:79" ht="12" customHeight="1">
      <c r="A33" s="305"/>
      <c r="B33" s="306"/>
      <c r="C33" s="306"/>
      <c r="D33" s="306"/>
      <c r="E33" s="306"/>
      <c r="F33" s="306"/>
      <c r="G33" s="307"/>
      <c r="H33" s="305"/>
      <c r="I33" s="306"/>
      <c r="J33" s="306"/>
      <c r="K33" s="306"/>
      <c r="L33" s="306"/>
      <c r="M33" s="306"/>
      <c r="N33" s="307"/>
      <c r="O33" s="305"/>
      <c r="P33" s="306"/>
      <c r="Q33" s="306"/>
      <c r="R33" s="306"/>
      <c r="S33" s="306"/>
      <c r="T33" s="306"/>
      <c r="U33" s="307"/>
      <c r="V33" s="305"/>
      <c r="W33" s="306"/>
      <c r="X33" s="306"/>
      <c r="Y33" s="306"/>
      <c r="Z33" s="306"/>
      <c r="AA33" s="306"/>
      <c r="AB33" s="307"/>
      <c r="AC33" s="305"/>
      <c r="AD33" s="306"/>
      <c r="AE33" s="306"/>
      <c r="AF33" s="306"/>
      <c r="AG33" s="306"/>
      <c r="AH33" s="306"/>
      <c r="AI33" s="307"/>
      <c r="AJ33" s="305"/>
      <c r="AK33" s="306"/>
      <c r="AL33" s="306"/>
      <c r="AM33" s="306"/>
      <c r="AN33" s="306"/>
      <c r="AO33" s="306"/>
      <c r="AP33" s="307"/>
      <c r="AQ33" s="305"/>
      <c r="AR33" s="306"/>
      <c r="AS33" s="306"/>
      <c r="AT33" s="306"/>
      <c r="AU33" s="306"/>
      <c r="AV33" s="306"/>
      <c r="AW33" s="307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3"/>
      <c r="BP33" s="3"/>
      <c r="BQ33" s="4"/>
      <c r="BR33" s="2"/>
      <c r="BS33" s="5"/>
      <c r="BT33" s="5"/>
      <c r="BU33" s="6"/>
      <c r="BV33" s="6"/>
      <c r="BW33" s="6"/>
      <c r="BX33" s="6"/>
      <c r="BY33" s="6"/>
      <c r="BZ33" s="6"/>
      <c r="CA33" s="6"/>
    </row>
    <row r="34" spans="1:79" ht="12" customHeight="1">
      <c r="A34" s="305"/>
      <c r="B34" s="306"/>
      <c r="C34" s="306"/>
      <c r="D34" s="306"/>
      <c r="E34" s="306"/>
      <c r="F34" s="306"/>
      <c r="G34" s="307"/>
      <c r="H34" s="305"/>
      <c r="I34" s="306"/>
      <c r="J34" s="306"/>
      <c r="K34" s="306"/>
      <c r="L34" s="306"/>
      <c r="M34" s="306"/>
      <c r="N34" s="307"/>
      <c r="O34" s="305"/>
      <c r="P34" s="306"/>
      <c r="Q34" s="306"/>
      <c r="R34" s="306"/>
      <c r="S34" s="306"/>
      <c r="T34" s="306"/>
      <c r="U34" s="307"/>
      <c r="V34" s="305"/>
      <c r="W34" s="306"/>
      <c r="X34" s="306"/>
      <c r="Y34" s="306"/>
      <c r="Z34" s="306"/>
      <c r="AA34" s="306"/>
      <c r="AB34" s="307"/>
      <c r="AC34" s="305"/>
      <c r="AD34" s="306"/>
      <c r="AE34" s="306"/>
      <c r="AF34" s="306"/>
      <c r="AG34" s="306"/>
      <c r="AH34" s="306"/>
      <c r="AI34" s="307"/>
      <c r="AJ34" s="305"/>
      <c r="AK34" s="306"/>
      <c r="AL34" s="306"/>
      <c r="AM34" s="306"/>
      <c r="AN34" s="306"/>
      <c r="AO34" s="306"/>
      <c r="AP34" s="307"/>
      <c r="AQ34" s="305"/>
      <c r="AR34" s="306"/>
      <c r="AS34" s="306"/>
      <c r="AT34" s="306"/>
      <c r="AU34" s="306"/>
      <c r="AV34" s="306"/>
      <c r="AW34" s="307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3"/>
      <c r="BP34" s="3"/>
      <c r="BQ34" s="4"/>
      <c r="BR34" s="2"/>
      <c r="BS34" s="5"/>
      <c r="BT34" s="5"/>
      <c r="BU34" s="6"/>
      <c r="BV34" s="6"/>
      <c r="BW34" s="6"/>
      <c r="BX34" s="6"/>
      <c r="BY34" s="6"/>
      <c r="BZ34" s="6"/>
      <c r="CA34" s="6"/>
    </row>
    <row r="35" spans="1:79" ht="12" customHeight="1">
      <c r="A35" s="305"/>
      <c r="B35" s="306"/>
      <c r="C35" s="306"/>
      <c r="D35" s="306"/>
      <c r="E35" s="306"/>
      <c r="F35" s="306"/>
      <c r="G35" s="307"/>
      <c r="H35" s="305"/>
      <c r="I35" s="306"/>
      <c r="J35" s="306"/>
      <c r="K35" s="306"/>
      <c r="L35" s="306"/>
      <c r="M35" s="306"/>
      <c r="N35" s="307"/>
      <c r="O35" s="305"/>
      <c r="P35" s="306"/>
      <c r="Q35" s="306"/>
      <c r="R35" s="306"/>
      <c r="S35" s="306"/>
      <c r="T35" s="306"/>
      <c r="U35" s="307"/>
      <c r="V35" s="305"/>
      <c r="W35" s="306"/>
      <c r="X35" s="306"/>
      <c r="Y35" s="306"/>
      <c r="Z35" s="306"/>
      <c r="AA35" s="306"/>
      <c r="AB35" s="307"/>
      <c r="AC35" s="305"/>
      <c r="AD35" s="306"/>
      <c r="AE35" s="306"/>
      <c r="AF35" s="306"/>
      <c r="AG35" s="306"/>
      <c r="AH35" s="306"/>
      <c r="AI35" s="307"/>
      <c r="AJ35" s="305"/>
      <c r="AK35" s="306"/>
      <c r="AL35" s="306"/>
      <c r="AM35" s="306"/>
      <c r="AN35" s="306"/>
      <c r="AO35" s="306"/>
      <c r="AP35" s="307"/>
      <c r="AQ35" s="305"/>
      <c r="AR35" s="306"/>
      <c r="AS35" s="306"/>
      <c r="AT35" s="306"/>
      <c r="AU35" s="306"/>
      <c r="AV35" s="306"/>
      <c r="AW35" s="307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3"/>
      <c r="BP35" s="3"/>
      <c r="BQ35" s="4"/>
      <c r="BR35" s="2"/>
      <c r="BS35" s="5"/>
      <c r="BT35" s="5"/>
      <c r="BU35" s="6"/>
      <c r="BV35" s="6"/>
      <c r="BW35" s="6"/>
      <c r="BX35" s="6"/>
      <c r="BY35" s="6"/>
      <c r="BZ35" s="6"/>
      <c r="CA35" s="6"/>
    </row>
    <row r="36" spans="1:79" ht="12" customHeight="1">
      <c r="A36" s="305"/>
      <c r="B36" s="306"/>
      <c r="C36" s="306"/>
      <c r="D36" s="306"/>
      <c r="E36" s="306"/>
      <c r="F36" s="306"/>
      <c r="G36" s="307"/>
      <c r="H36" s="305"/>
      <c r="I36" s="306"/>
      <c r="J36" s="306"/>
      <c r="K36" s="306"/>
      <c r="L36" s="306"/>
      <c r="M36" s="306"/>
      <c r="N36" s="307"/>
      <c r="O36" s="305"/>
      <c r="P36" s="306"/>
      <c r="Q36" s="306"/>
      <c r="R36" s="306"/>
      <c r="S36" s="306"/>
      <c r="T36" s="306"/>
      <c r="U36" s="307"/>
      <c r="V36" s="305"/>
      <c r="W36" s="306"/>
      <c r="X36" s="306"/>
      <c r="Y36" s="306"/>
      <c r="Z36" s="306"/>
      <c r="AA36" s="306"/>
      <c r="AB36" s="307"/>
      <c r="AC36" s="305"/>
      <c r="AD36" s="306"/>
      <c r="AE36" s="306"/>
      <c r="AF36" s="306"/>
      <c r="AG36" s="306"/>
      <c r="AH36" s="306"/>
      <c r="AI36" s="307"/>
      <c r="AJ36" s="305"/>
      <c r="AK36" s="306"/>
      <c r="AL36" s="306"/>
      <c r="AM36" s="306"/>
      <c r="AN36" s="306"/>
      <c r="AO36" s="306"/>
      <c r="AP36" s="307"/>
      <c r="AQ36" s="305"/>
      <c r="AR36" s="306"/>
      <c r="AS36" s="306"/>
      <c r="AT36" s="306"/>
      <c r="AU36" s="306"/>
      <c r="AV36" s="306"/>
      <c r="AW36" s="307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3"/>
      <c r="BP36" s="3"/>
      <c r="BQ36" s="4"/>
      <c r="BR36" s="2"/>
      <c r="BS36" s="5"/>
      <c r="BT36" s="5"/>
      <c r="BU36" s="6"/>
      <c r="BV36" s="6"/>
      <c r="BW36" s="6"/>
      <c r="BX36" s="6"/>
      <c r="BY36" s="6"/>
      <c r="BZ36" s="6"/>
      <c r="CA36" s="6"/>
    </row>
    <row r="37" spans="1:79" ht="12" customHeight="1">
      <c r="A37" s="305"/>
      <c r="B37" s="306"/>
      <c r="C37" s="306"/>
      <c r="D37" s="306"/>
      <c r="E37" s="306"/>
      <c r="F37" s="306"/>
      <c r="G37" s="307"/>
      <c r="H37" s="305"/>
      <c r="I37" s="306"/>
      <c r="J37" s="306"/>
      <c r="K37" s="306"/>
      <c r="L37" s="306"/>
      <c r="M37" s="306"/>
      <c r="N37" s="307"/>
      <c r="O37" s="305"/>
      <c r="P37" s="306"/>
      <c r="Q37" s="306"/>
      <c r="R37" s="306"/>
      <c r="S37" s="306"/>
      <c r="T37" s="306"/>
      <c r="U37" s="307"/>
      <c r="V37" s="305"/>
      <c r="W37" s="306"/>
      <c r="X37" s="306"/>
      <c r="Y37" s="306"/>
      <c r="Z37" s="306"/>
      <c r="AA37" s="306"/>
      <c r="AB37" s="307"/>
      <c r="AC37" s="305"/>
      <c r="AD37" s="306"/>
      <c r="AE37" s="306"/>
      <c r="AF37" s="306"/>
      <c r="AG37" s="306"/>
      <c r="AH37" s="306"/>
      <c r="AI37" s="307"/>
      <c r="AJ37" s="305"/>
      <c r="AK37" s="306"/>
      <c r="AL37" s="306"/>
      <c r="AM37" s="306"/>
      <c r="AN37" s="306"/>
      <c r="AO37" s="306"/>
      <c r="AP37" s="307"/>
      <c r="AQ37" s="305"/>
      <c r="AR37" s="306"/>
      <c r="AS37" s="306"/>
      <c r="AT37" s="306"/>
      <c r="AU37" s="306"/>
      <c r="AV37" s="306"/>
      <c r="AW37" s="307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3"/>
      <c r="BP37" s="3"/>
      <c r="BQ37" s="4"/>
      <c r="BR37" s="2"/>
      <c r="BS37" s="5"/>
      <c r="BT37" s="5"/>
      <c r="BU37" s="6"/>
      <c r="BV37" s="6"/>
      <c r="BW37" s="6"/>
      <c r="BX37" s="6"/>
      <c r="BY37" s="6"/>
      <c r="BZ37" s="6"/>
      <c r="CA37" s="6"/>
    </row>
    <row r="38" spans="1:79" ht="12" customHeight="1">
      <c r="A38" s="305"/>
      <c r="B38" s="306"/>
      <c r="C38" s="306"/>
      <c r="D38" s="306"/>
      <c r="E38" s="306"/>
      <c r="F38" s="306"/>
      <c r="G38" s="307"/>
      <c r="H38" s="305"/>
      <c r="I38" s="306"/>
      <c r="J38" s="306"/>
      <c r="K38" s="306"/>
      <c r="L38" s="306"/>
      <c r="M38" s="306"/>
      <c r="N38" s="307"/>
      <c r="O38" s="305"/>
      <c r="P38" s="306"/>
      <c r="Q38" s="306"/>
      <c r="R38" s="306"/>
      <c r="S38" s="306"/>
      <c r="T38" s="306"/>
      <c r="U38" s="307"/>
      <c r="V38" s="305"/>
      <c r="W38" s="306"/>
      <c r="X38" s="306"/>
      <c r="Y38" s="306"/>
      <c r="Z38" s="306"/>
      <c r="AA38" s="306"/>
      <c r="AB38" s="307"/>
      <c r="AC38" s="305"/>
      <c r="AD38" s="306"/>
      <c r="AE38" s="306"/>
      <c r="AF38" s="306"/>
      <c r="AG38" s="306"/>
      <c r="AH38" s="306"/>
      <c r="AI38" s="307"/>
      <c r="AJ38" s="305"/>
      <c r="AK38" s="306"/>
      <c r="AL38" s="306"/>
      <c r="AM38" s="306"/>
      <c r="AN38" s="306"/>
      <c r="AO38" s="306"/>
      <c r="AP38" s="307"/>
      <c r="AQ38" s="305"/>
      <c r="AR38" s="306"/>
      <c r="AS38" s="306"/>
      <c r="AT38" s="306"/>
      <c r="AU38" s="306"/>
      <c r="AV38" s="306"/>
      <c r="AW38" s="307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3"/>
      <c r="BP38" s="3"/>
      <c r="BQ38" s="4"/>
      <c r="BR38" s="2"/>
      <c r="BS38" s="5"/>
      <c r="BT38" s="5"/>
      <c r="BU38" s="6"/>
      <c r="BV38" s="6"/>
      <c r="BW38" s="6"/>
      <c r="BX38" s="6"/>
      <c r="BY38" s="6"/>
      <c r="BZ38" s="6"/>
      <c r="CA38" s="6"/>
    </row>
    <row r="39" spans="1:79" ht="12" customHeight="1" thickBot="1">
      <c r="A39" s="308"/>
      <c r="B39" s="309"/>
      <c r="C39" s="309"/>
      <c r="D39" s="309"/>
      <c r="E39" s="309"/>
      <c r="F39" s="309"/>
      <c r="G39" s="310"/>
      <c r="H39" s="308"/>
      <c r="I39" s="309"/>
      <c r="J39" s="309"/>
      <c r="K39" s="309"/>
      <c r="L39" s="309"/>
      <c r="M39" s="309"/>
      <c r="N39" s="310"/>
      <c r="O39" s="308"/>
      <c r="P39" s="309"/>
      <c r="Q39" s="309"/>
      <c r="R39" s="309"/>
      <c r="S39" s="309"/>
      <c r="T39" s="309"/>
      <c r="U39" s="310"/>
      <c r="V39" s="308"/>
      <c r="W39" s="309"/>
      <c r="X39" s="309"/>
      <c r="Y39" s="309"/>
      <c r="Z39" s="309"/>
      <c r="AA39" s="309"/>
      <c r="AB39" s="310"/>
      <c r="AC39" s="308"/>
      <c r="AD39" s="309"/>
      <c r="AE39" s="309"/>
      <c r="AF39" s="309"/>
      <c r="AG39" s="309"/>
      <c r="AH39" s="309"/>
      <c r="AI39" s="310"/>
      <c r="AJ39" s="308"/>
      <c r="AK39" s="309"/>
      <c r="AL39" s="309"/>
      <c r="AM39" s="309"/>
      <c r="AN39" s="309"/>
      <c r="AO39" s="309"/>
      <c r="AP39" s="310"/>
      <c r="AQ39" s="308"/>
      <c r="AR39" s="309"/>
      <c r="AS39" s="309"/>
      <c r="AT39" s="309"/>
      <c r="AU39" s="309"/>
      <c r="AV39" s="309"/>
      <c r="AW39" s="310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3"/>
      <c r="BP39" s="3"/>
      <c r="BQ39" s="4"/>
      <c r="BR39" s="2"/>
      <c r="BS39" s="5"/>
      <c r="BT39" s="5"/>
      <c r="BU39" s="6"/>
      <c r="BV39" s="6"/>
      <c r="BW39" s="6"/>
      <c r="BX39" s="6"/>
      <c r="BY39" s="6"/>
      <c r="BZ39" s="6"/>
      <c r="CA39" s="6"/>
    </row>
    <row r="40" spans="1:79" ht="12" customHeight="1">
      <c r="A40" s="75" t="s">
        <v>392</v>
      </c>
      <c r="B40" s="398"/>
      <c r="C40" s="398"/>
      <c r="D40" s="398"/>
      <c r="E40" s="398"/>
      <c r="F40" s="398"/>
      <c r="G40" s="398"/>
      <c r="H40" s="399"/>
      <c r="I40" s="75" t="s">
        <v>393</v>
      </c>
      <c r="J40" s="398"/>
      <c r="K40" s="398"/>
      <c r="L40" s="398"/>
      <c r="M40" s="398"/>
      <c r="N40" s="398"/>
      <c r="O40" s="398"/>
      <c r="P40" s="399"/>
      <c r="Q40" s="75" t="s">
        <v>394</v>
      </c>
      <c r="R40" s="398"/>
      <c r="S40" s="398"/>
      <c r="T40" s="398"/>
      <c r="U40" s="398"/>
      <c r="V40" s="398"/>
      <c r="W40" s="398"/>
      <c r="X40" s="399"/>
      <c r="Y40" s="75" t="s">
        <v>395</v>
      </c>
      <c r="Z40" s="398"/>
      <c r="AA40" s="398"/>
      <c r="AB40" s="398"/>
      <c r="AC40" s="398"/>
      <c r="AD40" s="398"/>
      <c r="AE40" s="398"/>
      <c r="AF40" s="399"/>
      <c r="AG40" s="75" t="s">
        <v>396</v>
      </c>
      <c r="AH40" s="398"/>
      <c r="AI40" s="398"/>
      <c r="AJ40" s="398"/>
      <c r="AK40" s="398"/>
      <c r="AL40" s="398"/>
      <c r="AM40" s="398"/>
      <c r="AN40" s="399"/>
      <c r="AO40" s="75" t="s">
        <v>397</v>
      </c>
      <c r="AP40" s="398"/>
      <c r="AQ40" s="398"/>
      <c r="AR40" s="398"/>
      <c r="AS40" s="398"/>
      <c r="AT40" s="398"/>
      <c r="AU40" s="398"/>
      <c r="AV40" s="399"/>
      <c r="AW40" s="75" t="s">
        <v>398</v>
      </c>
      <c r="AX40" s="398"/>
      <c r="AY40" s="398"/>
      <c r="AZ40" s="398"/>
      <c r="BA40" s="398"/>
      <c r="BB40" s="398"/>
      <c r="BC40" s="398"/>
      <c r="BD40" s="399"/>
      <c r="BE40" s="75" t="s">
        <v>399</v>
      </c>
      <c r="BF40" s="398"/>
      <c r="BG40" s="398"/>
      <c r="BH40" s="398"/>
      <c r="BI40" s="398"/>
      <c r="BJ40" s="398"/>
      <c r="BK40" s="398"/>
      <c r="BL40" s="399"/>
      <c r="BM40" s="42"/>
      <c r="BN40" s="42"/>
      <c r="BO40" s="3"/>
      <c r="BP40" s="3"/>
      <c r="BQ40" s="4"/>
      <c r="BR40" s="2"/>
      <c r="BS40" s="5"/>
      <c r="BT40" s="5"/>
      <c r="BU40" s="6"/>
      <c r="BV40" s="6"/>
      <c r="BW40" s="6"/>
      <c r="BX40" s="6"/>
      <c r="BY40" s="6"/>
      <c r="BZ40" s="6"/>
      <c r="CA40" s="6"/>
    </row>
    <row r="41" spans="1:79" ht="12" customHeight="1">
      <c r="A41" s="400"/>
      <c r="B41" s="122"/>
      <c r="C41" s="122"/>
      <c r="D41" s="122"/>
      <c r="E41" s="122"/>
      <c r="F41" s="122"/>
      <c r="G41" s="122"/>
      <c r="H41" s="401"/>
      <c r="I41" s="400"/>
      <c r="J41" s="122"/>
      <c r="K41" s="122"/>
      <c r="L41" s="122"/>
      <c r="M41" s="122"/>
      <c r="N41" s="122"/>
      <c r="O41" s="122"/>
      <c r="P41" s="401"/>
      <c r="Q41" s="400"/>
      <c r="R41" s="122"/>
      <c r="S41" s="122"/>
      <c r="T41" s="122"/>
      <c r="U41" s="122"/>
      <c r="V41" s="122"/>
      <c r="W41" s="122"/>
      <c r="X41" s="401"/>
      <c r="Y41" s="400"/>
      <c r="Z41" s="122"/>
      <c r="AA41" s="122"/>
      <c r="AB41" s="122"/>
      <c r="AC41" s="122"/>
      <c r="AD41" s="122"/>
      <c r="AE41" s="122"/>
      <c r="AF41" s="401"/>
      <c r="AG41" s="400"/>
      <c r="AH41" s="122"/>
      <c r="AI41" s="122"/>
      <c r="AJ41" s="122"/>
      <c r="AK41" s="122"/>
      <c r="AL41" s="122"/>
      <c r="AM41" s="122"/>
      <c r="AN41" s="401"/>
      <c r="AO41" s="400"/>
      <c r="AP41" s="122"/>
      <c r="AQ41" s="122"/>
      <c r="AR41" s="122"/>
      <c r="AS41" s="122"/>
      <c r="AT41" s="122"/>
      <c r="AU41" s="122"/>
      <c r="AV41" s="401"/>
      <c r="AW41" s="400"/>
      <c r="AX41" s="122"/>
      <c r="AY41" s="122"/>
      <c r="AZ41" s="122"/>
      <c r="BA41" s="122"/>
      <c r="BB41" s="122"/>
      <c r="BC41" s="122"/>
      <c r="BD41" s="401"/>
      <c r="BE41" s="400"/>
      <c r="BF41" s="122"/>
      <c r="BG41" s="122"/>
      <c r="BH41" s="122"/>
      <c r="BI41" s="122"/>
      <c r="BJ41" s="122"/>
      <c r="BK41" s="122"/>
      <c r="BL41" s="401"/>
      <c r="BM41" s="42"/>
      <c r="BN41" s="42"/>
      <c r="BO41" s="3"/>
      <c r="BP41" s="3"/>
      <c r="BQ41" s="4"/>
      <c r="BR41" s="2"/>
      <c r="BS41" s="5"/>
      <c r="BT41" s="5"/>
      <c r="BU41" s="6"/>
      <c r="BV41" s="6"/>
      <c r="BW41" s="6"/>
      <c r="BX41" s="6"/>
      <c r="BY41" s="6"/>
      <c r="BZ41" s="6"/>
      <c r="CA41" s="6"/>
    </row>
    <row r="42" spans="1:79" ht="12" customHeight="1">
      <c r="A42" s="400"/>
      <c r="B42" s="122"/>
      <c r="C42" s="122"/>
      <c r="D42" s="122"/>
      <c r="E42" s="122"/>
      <c r="F42" s="122"/>
      <c r="G42" s="122"/>
      <c r="H42" s="401"/>
      <c r="I42" s="400"/>
      <c r="J42" s="122"/>
      <c r="K42" s="122"/>
      <c r="L42" s="122"/>
      <c r="M42" s="122"/>
      <c r="N42" s="122"/>
      <c r="O42" s="122"/>
      <c r="P42" s="401"/>
      <c r="Q42" s="400"/>
      <c r="R42" s="122"/>
      <c r="S42" s="122"/>
      <c r="T42" s="122"/>
      <c r="U42" s="122"/>
      <c r="V42" s="122"/>
      <c r="W42" s="122"/>
      <c r="X42" s="401"/>
      <c r="Y42" s="400"/>
      <c r="Z42" s="122"/>
      <c r="AA42" s="122"/>
      <c r="AB42" s="122"/>
      <c r="AC42" s="122"/>
      <c r="AD42" s="122"/>
      <c r="AE42" s="122"/>
      <c r="AF42" s="401"/>
      <c r="AG42" s="400"/>
      <c r="AH42" s="122"/>
      <c r="AI42" s="122"/>
      <c r="AJ42" s="122"/>
      <c r="AK42" s="122"/>
      <c r="AL42" s="122"/>
      <c r="AM42" s="122"/>
      <c r="AN42" s="401"/>
      <c r="AO42" s="400"/>
      <c r="AP42" s="122"/>
      <c r="AQ42" s="122"/>
      <c r="AR42" s="122"/>
      <c r="AS42" s="122"/>
      <c r="AT42" s="122"/>
      <c r="AU42" s="122"/>
      <c r="AV42" s="401"/>
      <c r="AW42" s="400"/>
      <c r="AX42" s="122"/>
      <c r="AY42" s="122"/>
      <c r="AZ42" s="122"/>
      <c r="BA42" s="122"/>
      <c r="BB42" s="122"/>
      <c r="BC42" s="122"/>
      <c r="BD42" s="401"/>
      <c r="BE42" s="400"/>
      <c r="BF42" s="122"/>
      <c r="BG42" s="122"/>
      <c r="BH42" s="122"/>
      <c r="BI42" s="122"/>
      <c r="BJ42" s="122"/>
      <c r="BK42" s="122"/>
      <c r="BL42" s="401"/>
      <c r="BM42" s="42"/>
      <c r="BN42" s="42"/>
      <c r="BO42" s="3"/>
      <c r="BP42" s="3"/>
      <c r="BQ42" s="4"/>
      <c r="BR42" s="2"/>
      <c r="BS42" s="5"/>
      <c r="BT42" s="5"/>
      <c r="BU42" s="6"/>
      <c r="BV42" s="6"/>
      <c r="BW42" s="6"/>
      <c r="BX42" s="6"/>
      <c r="BY42" s="6"/>
      <c r="BZ42" s="6"/>
      <c r="CA42" s="6"/>
    </row>
    <row r="43" spans="1:79" ht="12" customHeight="1">
      <c r="A43" s="400"/>
      <c r="B43" s="122"/>
      <c r="C43" s="122"/>
      <c r="D43" s="122"/>
      <c r="E43" s="122"/>
      <c r="F43" s="122"/>
      <c r="G43" s="122"/>
      <c r="H43" s="401"/>
      <c r="I43" s="400"/>
      <c r="J43" s="122"/>
      <c r="K43" s="122"/>
      <c r="L43" s="122"/>
      <c r="M43" s="122"/>
      <c r="N43" s="122"/>
      <c r="O43" s="122"/>
      <c r="P43" s="401"/>
      <c r="Q43" s="400"/>
      <c r="R43" s="122"/>
      <c r="S43" s="122"/>
      <c r="T43" s="122"/>
      <c r="U43" s="122"/>
      <c r="V43" s="122"/>
      <c r="W43" s="122"/>
      <c r="X43" s="401"/>
      <c r="Y43" s="400"/>
      <c r="Z43" s="122"/>
      <c r="AA43" s="122"/>
      <c r="AB43" s="122"/>
      <c r="AC43" s="122"/>
      <c r="AD43" s="122"/>
      <c r="AE43" s="122"/>
      <c r="AF43" s="401"/>
      <c r="AG43" s="400"/>
      <c r="AH43" s="122"/>
      <c r="AI43" s="122"/>
      <c r="AJ43" s="122"/>
      <c r="AK43" s="122"/>
      <c r="AL43" s="122"/>
      <c r="AM43" s="122"/>
      <c r="AN43" s="401"/>
      <c r="AO43" s="400"/>
      <c r="AP43" s="122"/>
      <c r="AQ43" s="122"/>
      <c r="AR43" s="122"/>
      <c r="AS43" s="122"/>
      <c r="AT43" s="122"/>
      <c r="AU43" s="122"/>
      <c r="AV43" s="401"/>
      <c r="AW43" s="400"/>
      <c r="AX43" s="122"/>
      <c r="AY43" s="122"/>
      <c r="AZ43" s="122"/>
      <c r="BA43" s="122"/>
      <c r="BB43" s="122"/>
      <c r="BC43" s="122"/>
      <c r="BD43" s="401"/>
      <c r="BE43" s="400"/>
      <c r="BF43" s="122"/>
      <c r="BG43" s="122"/>
      <c r="BH43" s="122"/>
      <c r="BI43" s="122"/>
      <c r="BJ43" s="122"/>
      <c r="BK43" s="122"/>
      <c r="BL43" s="401"/>
      <c r="BM43" s="42"/>
      <c r="BN43" s="42"/>
      <c r="BO43" s="3"/>
      <c r="BP43" s="3"/>
      <c r="BQ43" s="4"/>
      <c r="BR43" s="2"/>
      <c r="BS43" s="5"/>
      <c r="BT43" s="5"/>
      <c r="BU43" s="6"/>
      <c r="BV43" s="6"/>
      <c r="BW43" s="6"/>
      <c r="BX43" s="6"/>
      <c r="BY43" s="6"/>
      <c r="BZ43" s="6"/>
      <c r="CA43" s="6"/>
    </row>
    <row r="44" spans="1:79" ht="12" customHeight="1">
      <c r="A44" s="400"/>
      <c r="B44" s="122"/>
      <c r="C44" s="122"/>
      <c r="D44" s="122"/>
      <c r="E44" s="122"/>
      <c r="F44" s="122"/>
      <c r="G44" s="122"/>
      <c r="H44" s="401"/>
      <c r="I44" s="400"/>
      <c r="J44" s="122"/>
      <c r="K44" s="122"/>
      <c r="L44" s="122"/>
      <c r="M44" s="122"/>
      <c r="N44" s="122"/>
      <c r="O44" s="122"/>
      <c r="P44" s="401"/>
      <c r="Q44" s="400"/>
      <c r="R44" s="122"/>
      <c r="S44" s="122"/>
      <c r="T44" s="122"/>
      <c r="U44" s="122"/>
      <c r="V44" s="122"/>
      <c r="W44" s="122"/>
      <c r="X44" s="401"/>
      <c r="Y44" s="400"/>
      <c r="Z44" s="122"/>
      <c r="AA44" s="122"/>
      <c r="AB44" s="122"/>
      <c r="AC44" s="122"/>
      <c r="AD44" s="122"/>
      <c r="AE44" s="122"/>
      <c r="AF44" s="401"/>
      <c r="AG44" s="400"/>
      <c r="AH44" s="122"/>
      <c r="AI44" s="122"/>
      <c r="AJ44" s="122"/>
      <c r="AK44" s="122"/>
      <c r="AL44" s="122"/>
      <c r="AM44" s="122"/>
      <c r="AN44" s="401"/>
      <c r="AO44" s="400"/>
      <c r="AP44" s="122"/>
      <c r="AQ44" s="122"/>
      <c r="AR44" s="122"/>
      <c r="AS44" s="122"/>
      <c r="AT44" s="122"/>
      <c r="AU44" s="122"/>
      <c r="AV44" s="401"/>
      <c r="AW44" s="400"/>
      <c r="AX44" s="122"/>
      <c r="AY44" s="122"/>
      <c r="AZ44" s="122"/>
      <c r="BA44" s="122"/>
      <c r="BB44" s="122"/>
      <c r="BC44" s="122"/>
      <c r="BD44" s="401"/>
      <c r="BE44" s="400"/>
      <c r="BF44" s="122"/>
      <c r="BG44" s="122"/>
      <c r="BH44" s="122"/>
      <c r="BI44" s="122"/>
      <c r="BJ44" s="122"/>
      <c r="BK44" s="122"/>
      <c r="BL44" s="401"/>
      <c r="BM44" s="42"/>
      <c r="BN44" s="42"/>
      <c r="BO44" s="3"/>
      <c r="BP44" s="3"/>
      <c r="BQ44" s="4"/>
      <c r="BR44" s="2"/>
      <c r="BS44" s="5"/>
      <c r="BT44" s="5"/>
      <c r="BU44" s="6"/>
      <c r="BV44" s="6"/>
      <c r="BW44" s="6"/>
      <c r="BX44" s="6"/>
      <c r="BY44" s="6"/>
      <c r="BZ44" s="6"/>
      <c r="CA44" s="6"/>
    </row>
    <row r="45" spans="1:79" ht="12" customHeight="1">
      <c r="A45" s="400"/>
      <c r="B45" s="122"/>
      <c r="C45" s="122"/>
      <c r="D45" s="122"/>
      <c r="E45" s="122"/>
      <c r="F45" s="122"/>
      <c r="G45" s="122"/>
      <c r="H45" s="401"/>
      <c r="I45" s="400"/>
      <c r="J45" s="122"/>
      <c r="K45" s="122"/>
      <c r="L45" s="122"/>
      <c r="M45" s="122"/>
      <c r="N45" s="122"/>
      <c r="O45" s="122"/>
      <c r="P45" s="401"/>
      <c r="Q45" s="400"/>
      <c r="R45" s="122"/>
      <c r="S45" s="122"/>
      <c r="T45" s="122"/>
      <c r="U45" s="122"/>
      <c r="V45" s="122"/>
      <c r="W45" s="122"/>
      <c r="X45" s="401"/>
      <c r="Y45" s="400"/>
      <c r="Z45" s="122"/>
      <c r="AA45" s="122"/>
      <c r="AB45" s="122"/>
      <c r="AC45" s="122"/>
      <c r="AD45" s="122"/>
      <c r="AE45" s="122"/>
      <c r="AF45" s="401"/>
      <c r="AG45" s="400"/>
      <c r="AH45" s="122"/>
      <c r="AI45" s="122"/>
      <c r="AJ45" s="122"/>
      <c r="AK45" s="122"/>
      <c r="AL45" s="122"/>
      <c r="AM45" s="122"/>
      <c r="AN45" s="401"/>
      <c r="AO45" s="400"/>
      <c r="AP45" s="122"/>
      <c r="AQ45" s="122"/>
      <c r="AR45" s="122"/>
      <c r="AS45" s="122"/>
      <c r="AT45" s="122"/>
      <c r="AU45" s="122"/>
      <c r="AV45" s="401"/>
      <c r="AW45" s="400"/>
      <c r="AX45" s="122"/>
      <c r="AY45" s="122"/>
      <c r="AZ45" s="122"/>
      <c r="BA45" s="122"/>
      <c r="BB45" s="122"/>
      <c r="BC45" s="122"/>
      <c r="BD45" s="401"/>
      <c r="BE45" s="400"/>
      <c r="BF45" s="122"/>
      <c r="BG45" s="122"/>
      <c r="BH45" s="122"/>
      <c r="BI45" s="122"/>
      <c r="BJ45" s="122"/>
      <c r="BK45" s="122"/>
      <c r="BL45" s="401"/>
      <c r="BM45" s="42"/>
      <c r="BN45" s="42"/>
      <c r="BO45" s="3"/>
      <c r="BP45" s="3"/>
      <c r="BQ45" s="4"/>
      <c r="BR45" s="2"/>
      <c r="BS45" s="5"/>
      <c r="BT45" s="5"/>
      <c r="BU45" s="6"/>
      <c r="BV45" s="6"/>
      <c r="BW45" s="6"/>
      <c r="BX45" s="6"/>
      <c r="BY45" s="6"/>
      <c r="BZ45" s="6"/>
      <c r="CA45" s="6"/>
    </row>
    <row r="46" spans="1:79" ht="12" customHeight="1" thickBot="1">
      <c r="A46" s="402"/>
      <c r="B46" s="403"/>
      <c r="C46" s="403"/>
      <c r="D46" s="403"/>
      <c r="E46" s="403"/>
      <c r="F46" s="403"/>
      <c r="G46" s="403"/>
      <c r="H46" s="123"/>
      <c r="I46" s="402"/>
      <c r="J46" s="403"/>
      <c r="K46" s="403"/>
      <c r="L46" s="403"/>
      <c r="M46" s="403"/>
      <c r="N46" s="403"/>
      <c r="O46" s="403"/>
      <c r="P46" s="123"/>
      <c r="Q46" s="402"/>
      <c r="R46" s="403"/>
      <c r="S46" s="403"/>
      <c r="T46" s="403"/>
      <c r="U46" s="403"/>
      <c r="V46" s="403"/>
      <c r="W46" s="403"/>
      <c r="X46" s="123"/>
      <c r="Y46" s="402"/>
      <c r="Z46" s="403"/>
      <c r="AA46" s="403"/>
      <c r="AB46" s="403"/>
      <c r="AC46" s="403"/>
      <c r="AD46" s="403"/>
      <c r="AE46" s="403"/>
      <c r="AF46" s="123"/>
      <c r="AG46" s="402"/>
      <c r="AH46" s="403"/>
      <c r="AI46" s="403"/>
      <c r="AJ46" s="403"/>
      <c r="AK46" s="403"/>
      <c r="AL46" s="403"/>
      <c r="AM46" s="403"/>
      <c r="AN46" s="123"/>
      <c r="AO46" s="402"/>
      <c r="AP46" s="403"/>
      <c r="AQ46" s="403"/>
      <c r="AR46" s="403"/>
      <c r="AS46" s="403"/>
      <c r="AT46" s="403"/>
      <c r="AU46" s="403"/>
      <c r="AV46" s="123"/>
      <c r="AW46" s="402"/>
      <c r="AX46" s="403"/>
      <c r="AY46" s="403"/>
      <c r="AZ46" s="403"/>
      <c r="BA46" s="403"/>
      <c r="BB46" s="403"/>
      <c r="BC46" s="403"/>
      <c r="BD46" s="123"/>
      <c r="BE46" s="402"/>
      <c r="BF46" s="403"/>
      <c r="BG46" s="403"/>
      <c r="BH46" s="403"/>
      <c r="BI46" s="403"/>
      <c r="BJ46" s="403"/>
      <c r="BK46" s="403"/>
      <c r="BL46" s="123"/>
      <c r="BM46" s="42"/>
      <c r="BN46" s="42"/>
      <c r="BO46" s="3"/>
      <c r="BP46" s="3"/>
      <c r="BQ46" s="4"/>
      <c r="BR46" s="2"/>
      <c r="BS46" s="5"/>
      <c r="BT46" s="5"/>
      <c r="BU46" s="6"/>
      <c r="BV46" s="6"/>
      <c r="BW46" s="6"/>
      <c r="BX46" s="6"/>
      <c r="BY46" s="6"/>
      <c r="BZ46" s="6"/>
      <c r="CA46" s="6"/>
    </row>
    <row r="47" spans="1:79" ht="12" customHeight="1">
      <c r="A47" s="293" t="s">
        <v>392</v>
      </c>
      <c r="B47" s="311"/>
      <c r="C47" s="311"/>
      <c r="D47" s="311"/>
      <c r="E47" s="311"/>
      <c r="F47" s="311"/>
      <c r="G47" s="312"/>
      <c r="H47" s="293" t="s">
        <v>393</v>
      </c>
      <c r="I47" s="311"/>
      <c r="J47" s="311"/>
      <c r="K47" s="311"/>
      <c r="L47" s="311"/>
      <c r="M47" s="311"/>
      <c r="N47" s="312"/>
      <c r="O47" s="293" t="s">
        <v>394</v>
      </c>
      <c r="P47" s="311"/>
      <c r="Q47" s="311"/>
      <c r="R47" s="311"/>
      <c r="S47" s="311"/>
      <c r="T47" s="311"/>
      <c r="U47" s="312"/>
      <c r="V47" s="293" t="s">
        <v>395</v>
      </c>
      <c r="W47" s="311"/>
      <c r="X47" s="311"/>
      <c r="Y47" s="311"/>
      <c r="Z47" s="311"/>
      <c r="AA47" s="311"/>
      <c r="AB47" s="312"/>
      <c r="AC47" s="293" t="s">
        <v>396</v>
      </c>
      <c r="AD47" s="311"/>
      <c r="AE47" s="311"/>
      <c r="AF47" s="311"/>
      <c r="AG47" s="311"/>
      <c r="AH47" s="311"/>
      <c r="AI47" s="312"/>
      <c r="AJ47" s="293" t="s">
        <v>397</v>
      </c>
      <c r="AK47" s="311"/>
      <c r="AL47" s="311"/>
      <c r="AM47" s="311"/>
      <c r="AN47" s="311"/>
      <c r="AO47" s="311"/>
      <c r="AP47" s="312"/>
      <c r="AQ47" s="293" t="s">
        <v>398</v>
      </c>
      <c r="AR47" s="311"/>
      <c r="AS47" s="311"/>
      <c r="AT47" s="311"/>
      <c r="AU47" s="311"/>
      <c r="AV47" s="311"/>
      <c r="AW47" s="312"/>
      <c r="AX47" s="293" t="s">
        <v>399</v>
      </c>
      <c r="AY47" s="311"/>
      <c r="AZ47" s="311"/>
      <c r="BA47" s="311"/>
      <c r="BB47" s="311"/>
      <c r="BC47" s="311"/>
      <c r="BD47" s="31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3"/>
      <c r="BP47" s="3"/>
      <c r="BQ47" s="4"/>
      <c r="BR47" s="2"/>
      <c r="BS47" s="5"/>
      <c r="BT47" s="5"/>
      <c r="BU47" s="6"/>
      <c r="BV47" s="6"/>
      <c r="BW47" s="6"/>
      <c r="BX47" s="6"/>
      <c r="BY47" s="6"/>
      <c r="BZ47" s="6"/>
      <c r="CA47" s="6"/>
    </row>
    <row r="48" spans="1:79" ht="12" customHeight="1">
      <c r="A48" s="313"/>
      <c r="B48" s="314"/>
      <c r="C48" s="314"/>
      <c r="D48" s="314"/>
      <c r="E48" s="314"/>
      <c r="F48" s="314"/>
      <c r="G48" s="315"/>
      <c r="H48" s="313"/>
      <c r="I48" s="314"/>
      <c r="J48" s="314"/>
      <c r="K48" s="314"/>
      <c r="L48" s="314"/>
      <c r="M48" s="314"/>
      <c r="N48" s="315"/>
      <c r="O48" s="313"/>
      <c r="P48" s="314"/>
      <c r="Q48" s="314"/>
      <c r="R48" s="314"/>
      <c r="S48" s="314"/>
      <c r="T48" s="314"/>
      <c r="U48" s="315"/>
      <c r="V48" s="313"/>
      <c r="W48" s="314"/>
      <c r="X48" s="314"/>
      <c r="Y48" s="314"/>
      <c r="Z48" s="314"/>
      <c r="AA48" s="314"/>
      <c r="AB48" s="315"/>
      <c r="AC48" s="313"/>
      <c r="AD48" s="314"/>
      <c r="AE48" s="314"/>
      <c r="AF48" s="314"/>
      <c r="AG48" s="314"/>
      <c r="AH48" s="314"/>
      <c r="AI48" s="315"/>
      <c r="AJ48" s="313"/>
      <c r="AK48" s="314"/>
      <c r="AL48" s="314"/>
      <c r="AM48" s="314"/>
      <c r="AN48" s="314"/>
      <c r="AO48" s="314"/>
      <c r="AP48" s="315"/>
      <c r="AQ48" s="313"/>
      <c r="AR48" s="314"/>
      <c r="AS48" s="314"/>
      <c r="AT48" s="314"/>
      <c r="AU48" s="314"/>
      <c r="AV48" s="314"/>
      <c r="AW48" s="315"/>
      <c r="AX48" s="313"/>
      <c r="AY48" s="314"/>
      <c r="AZ48" s="314"/>
      <c r="BA48" s="314"/>
      <c r="BB48" s="314"/>
      <c r="BC48" s="314"/>
      <c r="BD48" s="315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3"/>
      <c r="BP48" s="3"/>
      <c r="BQ48" s="4"/>
      <c r="BR48" s="2"/>
      <c r="BS48" s="5"/>
      <c r="BT48" s="5"/>
      <c r="BU48" s="6"/>
      <c r="BV48" s="6"/>
      <c r="BW48" s="6"/>
      <c r="BX48" s="6"/>
      <c r="BY48" s="6"/>
      <c r="BZ48" s="6"/>
      <c r="CA48" s="6"/>
    </row>
    <row r="49" spans="1:79" ht="12" customHeight="1">
      <c r="A49" s="313"/>
      <c r="B49" s="314"/>
      <c r="C49" s="314"/>
      <c r="D49" s="314"/>
      <c r="E49" s="314"/>
      <c r="F49" s="314"/>
      <c r="G49" s="315"/>
      <c r="H49" s="313"/>
      <c r="I49" s="314"/>
      <c r="J49" s="314"/>
      <c r="K49" s="314"/>
      <c r="L49" s="314"/>
      <c r="M49" s="314"/>
      <c r="N49" s="315"/>
      <c r="O49" s="313"/>
      <c r="P49" s="314"/>
      <c r="Q49" s="314"/>
      <c r="R49" s="314"/>
      <c r="S49" s="314"/>
      <c r="T49" s="314"/>
      <c r="U49" s="315"/>
      <c r="V49" s="313"/>
      <c r="W49" s="314"/>
      <c r="X49" s="314"/>
      <c r="Y49" s="314"/>
      <c r="Z49" s="314"/>
      <c r="AA49" s="314"/>
      <c r="AB49" s="315"/>
      <c r="AC49" s="313"/>
      <c r="AD49" s="314"/>
      <c r="AE49" s="314"/>
      <c r="AF49" s="314"/>
      <c r="AG49" s="314"/>
      <c r="AH49" s="314"/>
      <c r="AI49" s="315"/>
      <c r="AJ49" s="313"/>
      <c r="AK49" s="314"/>
      <c r="AL49" s="314"/>
      <c r="AM49" s="314"/>
      <c r="AN49" s="314"/>
      <c r="AO49" s="314"/>
      <c r="AP49" s="315"/>
      <c r="AQ49" s="313"/>
      <c r="AR49" s="314"/>
      <c r="AS49" s="314"/>
      <c r="AT49" s="314"/>
      <c r="AU49" s="314"/>
      <c r="AV49" s="314"/>
      <c r="AW49" s="315"/>
      <c r="AX49" s="313"/>
      <c r="AY49" s="314"/>
      <c r="AZ49" s="314"/>
      <c r="BA49" s="314"/>
      <c r="BB49" s="314"/>
      <c r="BC49" s="314"/>
      <c r="BD49" s="315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3"/>
      <c r="BP49" s="3"/>
      <c r="BQ49" s="4"/>
      <c r="BR49" s="2"/>
      <c r="BS49" s="5"/>
      <c r="BT49" s="5"/>
      <c r="BU49" s="6"/>
      <c r="BV49" s="6"/>
      <c r="BW49" s="6"/>
      <c r="BX49" s="6"/>
      <c r="BY49" s="6"/>
      <c r="BZ49" s="6"/>
      <c r="CA49" s="6"/>
    </row>
    <row r="50" spans="1:79" ht="12" customHeight="1">
      <c r="A50" s="313"/>
      <c r="B50" s="314"/>
      <c r="C50" s="314"/>
      <c r="D50" s="314"/>
      <c r="E50" s="314"/>
      <c r="F50" s="314"/>
      <c r="G50" s="315"/>
      <c r="H50" s="313"/>
      <c r="I50" s="314"/>
      <c r="J50" s="314"/>
      <c r="K50" s="314"/>
      <c r="L50" s="314"/>
      <c r="M50" s="314"/>
      <c r="N50" s="315"/>
      <c r="O50" s="313"/>
      <c r="P50" s="314"/>
      <c r="Q50" s="314"/>
      <c r="R50" s="314"/>
      <c r="S50" s="314"/>
      <c r="T50" s="314"/>
      <c r="U50" s="315"/>
      <c r="V50" s="313"/>
      <c r="W50" s="314"/>
      <c r="X50" s="314"/>
      <c r="Y50" s="314"/>
      <c r="Z50" s="314"/>
      <c r="AA50" s="314"/>
      <c r="AB50" s="315"/>
      <c r="AC50" s="313"/>
      <c r="AD50" s="314"/>
      <c r="AE50" s="314"/>
      <c r="AF50" s="314"/>
      <c r="AG50" s="314"/>
      <c r="AH50" s="314"/>
      <c r="AI50" s="315"/>
      <c r="AJ50" s="313"/>
      <c r="AK50" s="314"/>
      <c r="AL50" s="314"/>
      <c r="AM50" s="314"/>
      <c r="AN50" s="314"/>
      <c r="AO50" s="314"/>
      <c r="AP50" s="315"/>
      <c r="AQ50" s="313"/>
      <c r="AR50" s="314"/>
      <c r="AS50" s="314"/>
      <c r="AT50" s="314"/>
      <c r="AU50" s="314"/>
      <c r="AV50" s="314"/>
      <c r="AW50" s="315"/>
      <c r="AX50" s="313"/>
      <c r="AY50" s="314"/>
      <c r="AZ50" s="314"/>
      <c r="BA50" s="314"/>
      <c r="BB50" s="314"/>
      <c r="BC50" s="314"/>
      <c r="BD50" s="315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3"/>
      <c r="BP50" s="3"/>
      <c r="BQ50" s="4"/>
      <c r="BR50" s="2"/>
      <c r="BS50" s="5"/>
      <c r="BT50" s="5"/>
      <c r="BU50" s="6"/>
      <c r="BV50" s="6"/>
      <c r="BW50" s="6"/>
      <c r="BX50" s="6"/>
      <c r="BY50" s="6"/>
      <c r="BZ50" s="6"/>
      <c r="CA50" s="6"/>
    </row>
    <row r="51" spans="1:79" ht="12" customHeight="1">
      <c r="A51" s="313"/>
      <c r="B51" s="314"/>
      <c r="C51" s="314"/>
      <c r="D51" s="314"/>
      <c r="E51" s="314"/>
      <c r="F51" s="314"/>
      <c r="G51" s="315"/>
      <c r="H51" s="313"/>
      <c r="I51" s="314"/>
      <c r="J51" s="314"/>
      <c r="K51" s="314"/>
      <c r="L51" s="314"/>
      <c r="M51" s="314"/>
      <c r="N51" s="315"/>
      <c r="O51" s="313"/>
      <c r="P51" s="314"/>
      <c r="Q51" s="314"/>
      <c r="R51" s="314"/>
      <c r="S51" s="314"/>
      <c r="T51" s="314"/>
      <c r="U51" s="315"/>
      <c r="V51" s="313"/>
      <c r="W51" s="314"/>
      <c r="X51" s="314"/>
      <c r="Y51" s="314"/>
      <c r="Z51" s="314"/>
      <c r="AA51" s="314"/>
      <c r="AB51" s="315"/>
      <c r="AC51" s="313"/>
      <c r="AD51" s="314"/>
      <c r="AE51" s="314"/>
      <c r="AF51" s="314"/>
      <c r="AG51" s="314"/>
      <c r="AH51" s="314"/>
      <c r="AI51" s="315"/>
      <c r="AJ51" s="313"/>
      <c r="AK51" s="314"/>
      <c r="AL51" s="314"/>
      <c r="AM51" s="314"/>
      <c r="AN51" s="314"/>
      <c r="AO51" s="314"/>
      <c r="AP51" s="315"/>
      <c r="AQ51" s="313"/>
      <c r="AR51" s="314"/>
      <c r="AS51" s="314"/>
      <c r="AT51" s="314"/>
      <c r="AU51" s="314"/>
      <c r="AV51" s="314"/>
      <c r="AW51" s="315"/>
      <c r="AX51" s="313"/>
      <c r="AY51" s="314"/>
      <c r="AZ51" s="314"/>
      <c r="BA51" s="314"/>
      <c r="BB51" s="314"/>
      <c r="BC51" s="314"/>
      <c r="BD51" s="315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3"/>
      <c r="BP51" s="3"/>
      <c r="BQ51" s="4"/>
      <c r="BR51" s="2"/>
      <c r="BS51" s="5"/>
      <c r="BT51" s="5"/>
      <c r="BU51" s="6"/>
      <c r="BV51" s="6"/>
      <c r="BW51" s="6"/>
      <c r="BX51" s="6"/>
      <c r="BY51" s="6"/>
      <c r="BZ51" s="6"/>
      <c r="CA51" s="6"/>
    </row>
    <row r="52" spans="1:79" ht="12" customHeight="1">
      <c r="A52" s="313"/>
      <c r="B52" s="314"/>
      <c r="C52" s="314"/>
      <c r="D52" s="314"/>
      <c r="E52" s="314"/>
      <c r="F52" s="314"/>
      <c r="G52" s="315"/>
      <c r="H52" s="313"/>
      <c r="I52" s="314"/>
      <c r="J52" s="314"/>
      <c r="K52" s="314"/>
      <c r="L52" s="314"/>
      <c r="M52" s="314"/>
      <c r="N52" s="315"/>
      <c r="O52" s="313"/>
      <c r="P52" s="314"/>
      <c r="Q52" s="314"/>
      <c r="R52" s="314"/>
      <c r="S52" s="314"/>
      <c r="T52" s="314"/>
      <c r="U52" s="315"/>
      <c r="V52" s="313"/>
      <c r="W52" s="314"/>
      <c r="X52" s="314"/>
      <c r="Y52" s="314"/>
      <c r="Z52" s="314"/>
      <c r="AA52" s="314"/>
      <c r="AB52" s="315"/>
      <c r="AC52" s="313"/>
      <c r="AD52" s="314"/>
      <c r="AE52" s="314"/>
      <c r="AF52" s="314"/>
      <c r="AG52" s="314"/>
      <c r="AH52" s="314"/>
      <c r="AI52" s="315"/>
      <c r="AJ52" s="313"/>
      <c r="AK52" s="314"/>
      <c r="AL52" s="314"/>
      <c r="AM52" s="314"/>
      <c r="AN52" s="314"/>
      <c r="AO52" s="314"/>
      <c r="AP52" s="315"/>
      <c r="AQ52" s="313"/>
      <c r="AR52" s="314"/>
      <c r="AS52" s="314"/>
      <c r="AT52" s="314"/>
      <c r="AU52" s="314"/>
      <c r="AV52" s="314"/>
      <c r="AW52" s="315"/>
      <c r="AX52" s="313"/>
      <c r="AY52" s="314"/>
      <c r="AZ52" s="314"/>
      <c r="BA52" s="314"/>
      <c r="BB52" s="314"/>
      <c r="BC52" s="314"/>
      <c r="BD52" s="315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3"/>
      <c r="BP52" s="3"/>
      <c r="BQ52" s="4"/>
      <c r="BR52" s="2"/>
      <c r="BS52" s="5"/>
      <c r="BT52" s="5"/>
      <c r="BU52" s="6"/>
      <c r="BV52" s="6"/>
      <c r="BW52" s="6"/>
      <c r="BX52" s="6"/>
      <c r="BY52" s="6"/>
      <c r="BZ52" s="6"/>
      <c r="CA52" s="6"/>
    </row>
    <row r="53" spans="1:79" ht="12" customHeight="1">
      <c r="A53" s="313"/>
      <c r="B53" s="314"/>
      <c r="C53" s="314"/>
      <c r="D53" s="314"/>
      <c r="E53" s="314"/>
      <c r="F53" s="314"/>
      <c r="G53" s="315"/>
      <c r="H53" s="313"/>
      <c r="I53" s="314"/>
      <c r="J53" s="314"/>
      <c r="K53" s="314"/>
      <c r="L53" s="314"/>
      <c r="M53" s="314"/>
      <c r="N53" s="315"/>
      <c r="O53" s="313"/>
      <c r="P53" s="314"/>
      <c r="Q53" s="314"/>
      <c r="R53" s="314"/>
      <c r="S53" s="314"/>
      <c r="T53" s="314"/>
      <c r="U53" s="315"/>
      <c r="V53" s="313"/>
      <c r="W53" s="314"/>
      <c r="X53" s="314"/>
      <c r="Y53" s="314"/>
      <c r="Z53" s="314"/>
      <c r="AA53" s="314"/>
      <c r="AB53" s="315"/>
      <c r="AC53" s="313"/>
      <c r="AD53" s="314"/>
      <c r="AE53" s="314"/>
      <c r="AF53" s="314"/>
      <c r="AG53" s="314"/>
      <c r="AH53" s="314"/>
      <c r="AI53" s="315"/>
      <c r="AJ53" s="313"/>
      <c r="AK53" s="314"/>
      <c r="AL53" s="314"/>
      <c r="AM53" s="314"/>
      <c r="AN53" s="314"/>
      <c r="AO53" s="314"/>
      <c r="AP53" s="315"/>
      <c r="AQ53" s="313"/>
      <c r="AR53" s="314"/>
      <c r="AS53" s="314"/>
      <c r="AT53" s="314"/>
      <c r="AU53" s="314"/>
      <c r="AV53" s="314"/>
      <c r="AW53" s="315"/>
      <c r="AX53" s="313"/>
      <c r="AY53" s="314"/>
      <c r="AZ53" s="314"/>
      <c r="BA53" s="314"/>
      <c r="BB53" s="314"/>
      <c r="BC53" s="314"/>
      <c r="BD53" s="315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3"/>
      <c r="BP53" s="3"/>
      <c r="BQ53" s="4"/>
      <c r="BR53" s="2"/>
      <c r="BS53" s="5"/>
      <c r="BT53" s="5"/>
      <c r="BU53" s="6"/>
      <c r="BV53" s="6"/>
      <c r="BW53" s="6"/>
      <c r="BX53" s="6"/>
      <c r="BY53" s="6"/>
      <c r="BZ53" s="6"/>
      <c r="CA53" s="6"/>
    </row>
    <row r="54" spans="1:79" ht="12" customHeight="1" thickBot="1">
      <c r="A54" s="316"/>
      <c r="B54" s="317"/>
      <c r="C54" s="317"/>
      <c r="D54" s="317"/>
      <c r="E54" s="317"/>
      <c r="F54" s="317"/>
      <c r="G54" s="318"/>
      <c r="H54" s="316"/>
      <c r="I54" s="317"/>
      <c r="J54" s="317"/>
      <c r="K54" s="317"/>
      <c r="L54" s="317"/>
      <c r="M54" s="317"/>
      <c r="N54" s="318"/>
      <c r="O54" s="316"/>
      <c r="P54" s="317"/>
      <c r="Q54" s="317"/>
      <c r="R54" s="317"/>
      <c r="S54" s="317"/>
      <c r="T54" s="317"/>
      <c r="U54" s="318"/>
      <c r="V54" s="316"/>
      <c r="W54" s="317"/>
      <c r="X54" s="317"/>
      <c r="Y54" s="317"/>
      <c r="Z54" s="317"/>
      <c r="AA54" s="317"/>
      <c r="AB54" s="318"/>
      <c r="AC54" s="316"/>
      <c r="AD54" s="317"/>
      <c r="AE54" s="317"/>
      <c r="AF54" s="317"/>
      <c r="AG54" s="317"/>
      <c r="AH54" s="317"/>
      <c r="AI54" s="318"/>
      <c r="AJ54" s="316"/>
      <c r="AK54" s="317"/>
      <c r="AL54" s="317"/>
      <c r="AM54" s="317"/>
      <c r="AN54" s="317"/>
      <c r="AO54" s="317"/>
      <c r="AP54" s="318"/>
      <c r="AQ54" s="316"/>
      <c r="AR54" s="317"/>
      <c r="AS54" s="317"/>
      <c r="AT54" s="317"/>
      <c r="AU54" s="317"/>
      <c r="AV54" s="317"/>
      <c r="AW54" s="318"/>
      <c r="AX54" s="316"/>
      <c r="AY54" s="317"/>
      <c r="AZ54" s="317"/>
      <c r="BA54" s="317"/>
      <c r="BB54" s="317"/>
      <c r="BC54" s="317"/>
      <c r="BD54" s="318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3"/>
      <c r="BP54" s="3"/>
      <c r="BQ54" s="4"/>
      <c r="BR54" s="2"/>
      <c r="BS54" s="5"/>
      <c r="BT54" s="5"/>
      <c r="BU54" s="6"/>
      <c r="BV54" s="6"/>
      <c r="BW54" s="6"/>
      <c r="BX54" s="6"/>
      <c r="BY54" s="6"/>
      <c r="BZ54" s="6"/>
      <c r="CA54" s="6"/>
    </row>
    <row r="55" spans="1:79" ht="11.25" customHeight="1">
      <c r="A55" s="75" t="s">
        <v>400</v>
      </c>
      <c r="B55" s="398"/>
      <c r="C55" s="398"/>
      <c r="D55" s="398"/>
      <c r="E55" s="398"/>
      <c r="F55" s="398"/>
      <c r="G55" s="398"/>
      <c r="H55" s="399"/>
      <c r="I55" s="75" t="s">
        <v>401</v>
      </c>
      <c r="J55" s="398"/>
      <c r="K55" s="398"/>
      <c r="L55" s="398"/>
      <c r="M55" s="398"/>
      <c r="N55" s="398"/>
      <c r="O55" s="398"/>
      <c r="P55" s="399"/>
      <c r="Q55" s="75" t="s">
        <v>402</v>
      </c>
      <c r="R55" s="398"/>
      <c r="S55" s="398"/>
      <c r="T55" s="398"/>
      <c r="U55" s="398"/>
      <c r="V55" s="398"/>
      <c r="W55" s="398"/>
      <c r="X55" s="399"/>
      <c r="Y55" s="75" t="s">
        <v>403</v>
      </c>
      <c r="Z55" s="398"/>
      <c r="AA55" s="398"/>
      <c r="AB55" s="398"/>
      <c r="AC55" s="398"/>
      <c r="AD55" s="398"/>
      <c r="AE55" s="398"/>
      <c r="AF55" s="399"/>
      <c r="AG55" s="75" t="s">
        <v>404</v>
      </c>
      <c r="AH55" s="398"/>
      <c r="AI55" s="398"/>
      <c r="AJ55" s="398"/>
      <c r="AK55" s="398"/>
      <c r="AL55" s="399"/>
      <c r="AM55" s="75" t="s">
        <v>405</v>
      </c>
      <c r="AN55" s="398"/>
      <c r="AO55" s="398"/>
      <c r="AP55" s="398"/>
      <c r="AQ55" s="398"/>
      <c r="AR55" s="399"/>
      <c r="AS55" s="75" t="s">
        <v>406</v>
      </c>
      <c r="AT55" s="398"/>
      <c r="AU55" s="398"/>
      <c r="AV55" s="398"/>
      <c r="AW55" s="398"/>
      <c r="AX55" s="399"/>
      <c r="AY55" s="75" t="s">
        <v>407</v>
      </c>
      <c r="AZ55" s="398"/>
      <c r="BA55" s="398"/>
      <c r="BB55" s="398"/>
      <c r="BC55" s="398"/>
      <c r="BD55" s="399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</row>
    <row r="56" spans="1:79">
      <c r="A56" s="400"/>
      <c r="B56" s="122"/>
      <c r="C56" s="122"/>
      <c r="D56" s="122"/>
      <c r="E56" s="122"/>
      <c r="F56" s="122"/>
      <c r="G56" s="122"/>
      <c r="H56" s="401"/>
      <c r="I56" s="400"/>
      <c r="J56" s="122"/>
      <c r="K56" s="122"/>
      <c r="L56" s="122"/>
      <c r="M56" s="122"/>
      <c r="N56" s="122"/>
      <c r="O56" s="122"/>
      <c r="P56" s="401"/>
      <c r="Q56" s="400"/>
      <c r="R56" s="122"/>
      <c r="S56" s="122"/>
      <c r="T56" s="122"/>
      <c r="U56" s="122"/>
      <c r="V56" s="122"/>
      <c r="W56" s="122"/>
      <c r="X56" s="401"/>
      <c r="Y56" s="400"/>
      <c r="Z56" s="122"/>
      <c r="AA56" s="122"/>
      <c r="AB56" s="122"/>
      <c r="AC56" s="122"/>
      <c r="AD56" s="122"/>
      <c r="AE56" s="122"/>
      <c r="AF56" s="401"/>
      <c r="AG56" s="400"/>
      <c r="AH56" s="122"/>
      <c r="AI56" s="122"/>
      <c r="AJ56" s="122"/>
      <c r="AK56" s="122"/>
      <c r="AL56" s="401"/>
      <c r="AM56" s="400"/>
      <c r="AN56" s="122"/>
      <c r="AO56" s="122"/>
      <c r="AP56" s="122"/>
      <c r="AQ56" s="122"/>
      <c r="AR56" s="401"/>
      <c r="AS56" s="400"/>
      <c r="AT56" s="122"/>
      <c r="AU56" s="122"/>
      <c r="AV56" s="122"/>
      <c r="AW56" s="122"/>
      <c r="AX56" s="401"/>
      <c r="AY56" s="400"/>
      <c r="AZ56" s="122"/>
      <c r="BA56" s="122"/>
      <c r="BB56" s="122"/>
      <c r="BC56" s="122"/>
      <c r="BD56" s="40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1:79">
      <c r="A57" s="400"/>
      <c r="B57" s="122"/>
      <c r="C57" s="122"/>
      <c r="D57" s="122"/>
      <c r="E57" s="122"/>
      <c r="F57" s="122"/>
      <c r="G57" s="122"/>
      <c r="H57" s="401"/>
      <c r="I57" s="400"/>
      <c r="J57" s="122"/>
      <c r="K57" s="122"/>
      <c r="L57" s="122"/>
      <c r="M57" s="122"/>
      <c r="N57" s="122"/>
      <c r="O57" s="122"/>
      <c r="P57" s="401"/>
      <c r="Q57" s="400"/>
      <c r="R57" s="122"/>
      <c r="S57" s="122"/>
      <c r="T57" s="122"/>
      <c r="U57" s="122"/>
      <c r="V57" s="122"/>
      <c r="W57" s="122"/>
      <c r="X57" s="401"/>
      <c r="Y57" s="400"/>
      <c r="Z57" s="122"/>
      <c r="AA57" s="122"/>
      <c r="AB57" s="122"/>
      <c r="AC57" s="122"/>
      <c r="AD57" s="122"/>
      <c r="AE57" s="122"/>
      <c r="AF57" s="401"/>
      <c r="AG57" s="400"/>
      <c r="AH57" s="122"/>
      <c r="AI57" s="122"/>
      <c r="AJ57" s="122"/>
      <c r="AK57" s="122"/>
      <c r="AL57" s="401"/>
      <c r="AM57" s="400"/>
      <c r="AN57" s="122"/>
      <c r="AO57" s="122"/>
      <c r="AP57" s="122"/>
      <c r="AQ57" s="122"/>
      <c r="AR57" s="401"/>
      <c r="AS57" s="400"/>
      <c r="AT57" s="122"/>
      <c r="AU57" s="122"/>
      <c r="AV57" s="122"/>
      <c r="AW57" s="122"/>
      <c r="AX57" s="401"/>
      <c r="AY57" s="400"/>
      <c r="AZ57" s="122"/>
      <c r="BA57" s="122"/>
      <c r="BB57" s="122"/>
      <c r="BC57" s="122"/>
      <c r="BD57" s="40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</row>
    <row r="58" spans="1:79">
      <c r="A58" s="400"/>
      <c r="B58" s="122"/>
      <c r="C58" s="122"/>
      <c r="D58" s="122"/>
      <c r="E58" s="122"/>
      <c r="F58" s="122"/>
      <c r="G58" s="122"/>
      <c r="H58" s="401"/>
      <c r="I58" s="400"/>
      <c r="J58" s="122"/>
      <c r="K58" s="122"/>
      <c r="L58" s="122"/>
      <c r="M58" s="122"/>
      <c r="N58" s="122"/>
      <c r="O58" s="122"/>
      <c r="P58" s="401"/>
      <c r="Q58" s="400"/>
      <c r="R58" s="122"/>
      <c r="S58" s="122"/>
      <c r="T58" s="122"/>
      <c r="U58" s="122"/>
      <c r="V58" s="122"/>
      <c r="W58" s="122"/>
      <c r="X58" s="401"/>
      <c r="Y58" s="400"/>
      <c r="Z58" s="122"/>
      <c r="AA58" s="122"/>
      <c r="AB58" s="122"/>
      <c r="AC58" s="122"/>
      <c r="AD58" s="122"/>
      <c r="AE58" s="122"/>
      <c r="AF58" s="401"/>
      <c r="AG58" s="400"/>
      <c r="AH58" s="122"/>
      <c r="AI58" s="122"/>
      <c r="AJ58" s="122"/>
      <c r="AK58" s="122"/>
      <c r="AL58" s="401"/>
      <c r="AM58" s="400"/>
      <c r="AN58" s="122"/>
      <c r="AO58" s="122"/>
      <c r="AP58" s="122"/>
      <c r="AQ58" s="122"/>
      <c r="AR58" s="401"/>
      <c r="AS58" s="400"/>
      <c r="AT58" s="122"/>
      <c r="AU58" s="122"/>
      <c r="AV58" s="122"/>
      <c r="AW58" s="122"/>
      <c r="AX58" s="401"/>
      <c r="AY58" s="400"/>
      <c r="AZ58" s="122"/>
      <c r="BA58" s="122"/>
      <c r="BB58" s="122"/>
      <c r="BC58" s="122"/>
      <c r="BD58" s="40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</row>
    <row r="59" spans="1:79" ht="12" thickBot="1">
      <c r="A59" s="402"/>
      <c r="B59" s="403"/>
      <c r="C59" s="403"/>
      <c r="D59" s="403"/>
      <c r="E59" s="403"/>
      <c r="F59" s="403"/>
      <c r="G59" s="403"/>
      <c r="H59" s="123"/>
      <c r="I59" s="402"/>
      <c r="J59" s="403"/>
      <c r="K59" s="403"/>
      <c r="L59" s="403"/>
      <c r="M59" s="403"/>
      <c r="N59" s="403"/>
      <c r="O59" s="403"/>
      <c r="P59" s="123"/>
      <c r="Q59" s="402"/>
      <c r="R59" s="403"/>
      <c r="S59" s="403"/>
      <c r="T59" s="403"/>
      <c r="U59" s="403"/>
      <c r="V59" s="403"/>
      <c r="W59" s="403"/>
      <c r="X59" s="123"/>
      <c r="Y59" s="402"/>
      <c r="Z59" s="403"/>
      <c r="AA59" s="403"/>
      <c r="AB59" s="403"/>
      <c r="AC59" s="403"/>
      <c r="AD59" s="403"/>
      <c r="AE59" s="403"/>
      <c r="AF59" s="123"/>
      <c r="AG59" s="402"/>
      <c r="AH59" s="403"/>
      <c r="AI59" s="403"/>
      <c r="AJ59" s="403"/>
      <c r="AK59" s="403"/>
      <c r="AL59" s="123"/>
      <c r="AM59" s="402"/>
      <c r="AN59" s="403"/>
      <c r="AO59" s="403"/>
      <c r="AP59" s="403"/>
      <c r="AQ59" s="403"/>
      <c r="AR59" s="123"/>
      <c r="AS59" s="402"/>
      <c r="AT59" s="403"/>
      <c r="AU59" s="403"/>
      <c r="AV59" s="403"/>
      <c r="AW59" s="403"/>
      <c r="AX59" s="123"/>
      <c r="AY59" s="402"/>
      <c r="AZ59" s="403"/>
      <c r="BA59" s="403"/>
      <c r="BB59" s="403"/>
      <c r="BC59" s="403"/>
      <c r="BD59" s="123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</row>
    <row r="60" spans="1:79" ht="12" customHeight="1">
      <c r="A60" s="293" t="s">
        <v>400</v>
      </c>
      <c r="B60" s="311"/>
      <c r="C60" s="311"/>
      <c r="D60" s="311"/>
      <c r="E60" s="312"/>
      <c r="F60" s="293" t="s">
        <v>401</v>
      </c>
      <c r="G60" s="311"/>
      <c r="H60" s="311"/>
      <c r="I60" s="311"/>
      <c r="J60" s="312"/>
      <c r="K60" s="293" t="s">
        <v>402</v>
      </c>
      <c r="L60" s="311"/>
      <c r="M60" s="311"/>
      <c r="N60" s="311"/>
      <c r="O60" s="312"/>
      <c r="P60" s="293" t="s">
        <v>403</v>
      </c>
      <c r="Q60" s="311"/>
      <c r="R60" s="311"/>
      <c r="S60" s="311"/>
      <c r="T60" s="312"/>
      <c r="U60" s="293" t="s">
        <v>404</v>
      </c>
      <c r="V60" s="311"/>
      <c r="W60" s="311"/>
      <c r="X60" s="311"/>
      <c r="Y60" s="312"/>
      <c r="Z60" s="293" t="s">
        <v>405</v>
      </c>
      <c r="AA60" s="311"/>
      <c r="AB60" s="311"/>
      <c r="AC60" s="311"/>
      <c r="AD60" s="312"/>
      <c r="AE60" s="293" t="s">
        <v>406</v>
      </c>
      <c r="AF60" s="311"/>
      <c r="AG60" s="311"/>
      <c r="AH60" s="311"/>
      <c r="AI60" s="312"/>
      <c r="AJ60" s="293" t="s">
        <v>407</v>
      </c>
      <c r="AK60" s="311"/>
      <c r="AL60" s="311"/>
      <c r="AM60" s="311"/>
      <c r="AN60" s="312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</row>
    <row r="61" spans="1:79">
      <c r="A61" s="313"/>
      <c r="B61" s="314"/>
      <c r="C61" s="314"/>
      <c r="D61" s="314"/>
      <c r="E61" s="315"/>
      <c r="F61" s="313"/>
      <c r="G61" s="314"/>
      <c r="H61" s="314"/>
      <c r="I61" s="314"/>
      <c r="J61" s="315"/>
      <c r="K61" s="313"/>
      <c r="L61" s="314"/>
      <c r="M61" s="314"/>
      <c r="N61" s="314"/>
      <c r="O61" s="315"/>
      <c r="P61" s="313"/>
      <c r="Q61" s="314"/>
      <c r="R61" s="314"/>
      <c r="S61" s="314"/>
      <c r="T61" s="315"/>
      <c r="U61" s="313"/>
      <c r="V61" s="314"/>
      <c r="W61" s="314"/>
      <c r="X61" s="314"/>
      <c r="Y61" s="315"/>
      <c r="Z61" s="313"/>
      <c r="AA61" s="314"/>
      <c r="AB61" s="314"/>
      <c r="AC61" s="314"/>
      <c r="AD61" s="315"/>
      <c r="AE61" s="313"/>
      <c r="AF61" s="314"/>
      <c r="AG61" s="314"/>
      <c r="AH61" s="314"/>
      <c r="AI61" s="315"/>
      <c r="AJ61" s="313"/>
      <c r="AK61" s="314"/>
      <c r="AL61" s="314"/>
      <c r="AM61" s="314"/>
      <c r="AN61" s="315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</row>
    <row r="62" spans="1:79">
      <c r="A62" s="313"/>
      <c r="B62" s="314"/>
      <c r="C62" s="314"/>
      <c r="D62" s="314"/>
      <c r="E62" s="315"/>
      <c r="F62" s="313"/>
      <c r="G62" s="314"/>
      <c r="H62" s="314"/>
      <c r="I62" s="314"/>
      <c r="J62" s="315"/>
      <c r="K62" s="313"/>
      <c r="L62" s="314"/>
      <c r="M62" s="314"/>
      <c r="N62" s="314"/>
      <c r="O62" s="315"/>
      <c r="P62" s="313"/>
      <c r="Q62" s="314"/>
      <c r="R62" s="314"/>
      <c r="S62" s="314"/>
      <c r="T62" s="315"/>
      <c r="U62" s="313"/>
      <c r="V62" s="314"/>
      <c r="W62" s="314"/>
      <c r="X62" s="314"/>
      <c r="Y62" s="315"/>
      <c r="Z62" s="313"/>
      <c r="AA62" s="314"/>
      <c r="AB62" s="314"/>
      <c r="AC62" s="314"/>
      <c r="AD62" s="315"/>
      <c r="AE62" s="313"/>
      <c r="AF62" s="314"/>
      <c r="AG62" s="314"/>
      <c r="AH62" s="314"/>
      <c r="AI62" s="315"/>
      <c r="AJ62" s="313"/>
      <c r="AK62" s="314"/>
      <c r="AL62" s="314"/>
      <c r="AM62" s="314"/>
      <c r="AN62" s="315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</row>
    <row r="63" spans="1:79">
      <c r="A63" s="313"/>
      <c r="B63" s="314"/>
      <c r="C63" s="314"/>
      <c r="D63" s="314"/>
      <c r="E63" s="315"/>
      <c r="F63" s="313"/>
      <c r="G63" s="314"/>
      <c r="H63" s="314"/>
      <c r="I63" s="314"/>
      <c r="J63" s="315"/>
      <c r="K63" s="313"/>
      <c r="L63" s="314"/>
      <c r="M63" s="314"/>
      <c r="N63" s="314"/>
      <c r="O63" s="315"/>
      <c r="P63" s="313"/>
      <c r="Q63" s="314"/>
      <c r="R63" s="314"/>
      <c r="S63" s="314"/>
      <c r="T63" s="315"/>
      <c r="U63" s="313"/>
      <c r="V63" s="314"/>
      <c r="W63" s="314"/>
      <c r="X63" s="314"/>
      <c r="Y63" s="315"/>
      <c r="Z63" s="313"/>
      <c r="AA63" s="314"/>
      <c r="AB63" s="314"/>
      <c r="AC63" s="314"/>
      <c r="AD63" s="315"/>
      <c r="AE63" s="313"/>
      <c r="AF63" s="314"/>
      <c r="AG63" s="314"/>
      <c r="AH63" s="314"/>
      <c r="AI63" s="315"/>
      <c r="AJ63" s="313"/>
      <c r="AK63" s="314"/>
      <c r="AL63" s="314"/>
      <c r="AM63" s="314"/>
      <c r="AN63" s="315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</row>
    <row r="64" spans="1:79">
      <c r="A64" s="313"/>
      <c r="B64" s="314"/>
      <c r="C64" s="314"/>
      <c r="D64" s="314"/>
      <c r="E64" s="315"/>
      <c r="F64" s="313"/>
      <c r="G64" s="314"/>
      <c r="H64" s="314"/>
      <c r="I64" s="314"/>
      <c r="J64" s="315"/>
      <c r="K64" s="313"/>
      <c r="L64" s="314"/>
      <c r="M64" s="314"/>
      <c r="N64" s="314"/>
      <c r="O64" s="315"/>
      <c r="P64" s="313"/>
      <c r="Q64" s="314"/>
      <c r="R64" s="314"/>
      <c r="S64" s="314"/>
      <c r="T64" s="315"/>
      <c r="U64" s="313"/>
      <c r="V64" s="314"/>
      <c r="W64" s="314"/>
      <c r="X64" s="314"/>
      <c r="Y64" s="315"/>
      <c r="Z64" s="313"/>
      <c r="AA64" s="314"/>
      <c r="AB64" s="314"/>
      <c r="AC64" s="314"/>
      <c r="AD64" s="315"/>
      <c r="AE64" s="313"/>
      <c r="AF64" s="314"/>
      <c r="AG64" s="314"/>
      <c r="AH64" s="314"/>
      <c r="AI64" s="315"/>
      <c r="AJ64" s="313"/>
      <c r="AK64" s="314"/>
      <c r="AL64" s="314"/>
      <c r="AM64" s="314"/>
      <c r="AN64" s="315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</row>
    <row r="65" spans="1:70" ht="12" thickBot="1">
      <c r="A65" s="313"/>
      <c r="B65" s="314"/>
      <c r="C65" s="314"/>
      <c r="D65" s="314"/>
      <c r="E65" s="315"/>
      <c r="F65" s="313"/>
      <c r="G65" s="314"/>
      <c r="H65" s="314"/>
      <c r="I65" s="314"/>
      <c r="J65" s="315"/>
      <c r="K65" s="313"/>
      <c r="L65" s="314"/>
      <c r="M65" s="314"/>
      <c r="N65" s="314"/>
      <c r="O65" s="315"/>
      <c r="P65" s="313"/>
      <c r="Q65" s="314"/>
      <c r="R65" s="314"/>
      <c r="S65" s="314"/>
      <c r="T65" s="315"/>
      <c r="U65" s="316"/>
      <c r="V65" s="317"/>
      <c r="W65" s="317"/>
      <c r="X65" s="317"/>
      <c r="Y65" s="318"/>
      <c r="Z65" s="316"/>
      <c r="AA65" s="317"/>
      <c r="AB65" s="317"/>
      <c r="AC65" s="317"/>
      <c r="AD65" s="318"/>
      <c r="AE65" s="316"/>
      <c r="AF65" s="317"/>
      <c r="AG65" s="317"/>
      <c r="AH65" s="317"/>
      <c r="AI65" s="318"/>
      <c r="AJ65" s="316"/>
      <c r="AK65" s="317"/>
      <c r="AL65" s="317"/>
      <c r="AM65" s="317"/>
      <c r="AN65" s="318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</row>
    <row r="66" spans="1:70">
      <c r="A66" s="313"/>
      <c r="B66" s="314"/>
      <c r="C66" s="314"/>
      <c r="D66" s="314"/>
      <c r="E66" s="315"/>
      <c r="F66" s="313"/>
      <c r="G66" s="314"/>
      <c r="H66" s="314"/>
      <c r="I66" s="314"/>
      <c r="J66" s="315"/>
      <c r="K66" s="313"/>
      <c r="L66" s="314"/>
      <c r="M66" s="314"/>
      <c r="N66" s="314"/>
      <c r="O66" s="315"/>
      <c r="P66" s="313"/>
      <c r="Q66" s="314"/>
      <c r="R66" s="314"/>
      <c r="S66" s="314"/>
      <c r="T66" s="315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</row>
    <row r="67" spans="1:70" ht="12" thickBot="1">
      <c r="A67" s="316"/>
      <c r="B67" s="317"/>
      <c r="C67" s="317"/>
      <c r="D67" s="317"/>
      <c r="E67" s="318"/>
      <c r="F67" s="316"/>
      <c r="G67" s="317"/>
      <c r="H67" s="317"/>
      <c r="I67" s="317"/>
      <c r="J67" s="318"/>
      <c r="K67" s="316"/>
      <c r="L67" s="317"/>
      <c r="M67" s="317"/>
      <c r="N67" s="317"/>
      <c r="O67" s="318"/>
      <c r="P67" s="316"/>
      <c r="Q67" s="317"/>
      <c r="R67" s="317"/>
      <c r="S67" s="317"/>
      <c r="T67" s="318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</row>
    <row r="68" spans="1:70" ht="11.25" customHeight="1">
      <c r="A68" s="70" t="s">
        <v>408</v>
      </c>
      <c r="B68" s="93"/>
      <c r="C68" s="93"/>
      <c r="D68" s="93"/>
      <c r="E68" s="93"/>
      <c r="F68" s="93"/>
      <c r="G68" s="93"/>
      <c r="H68" s="93"/>
      <c r="I68" s="94"/>
      <c r="J68" s="70" t="s">
        <v>409</v>
      </c>
      <c r="K68" s="93"/>
      <c r="L68" s="93"/>
      <c r="M68" s="93"/>
      <c r="N68" s="93"/>
      <c r="O68" s="93"/>
      <c r="P68" s="93"/>
      <c r="Q68" s="93"/>
      <c r="R68" s="94"/>
      <c r="S68" s="70" t="s">
        <v>410</v>
      </c>
      <c r="T68" s="93"/>
      <c r="U68" s="93"/>
      <c r="V68" s="93"/>
      <c r="W68" s="93"/>
      <c r="X68" s="93"/>
      <c r="Y68" s="93"/>
      <c r="Z68" s="93"/>
      <c r="AA68" s="94"/>
      <c r="AB68" s="70" t="s">
        <v>411</v>
      </c>
      <c r="AC68" s="93"/>
      <c r="AD68" s="93"/>
      <c r="AE68" s="93"/>
      <c r="AF68" s="93"/>
      <c r="AG68" s="93"/>
      <c r="AH68" s="93"/>
      <c r="AI68" s="93"/>
      <c r="AJ68" s="94"/>
      <c r="AK68" s="41"/>
      <c r="AL68" s="41"/>
      <c r="AM68" s="70" t="s">
        <v>412</v>
      </c>
      <c r="AN68" s="93"/>
      <c r="AO68" s="93"/>
      <c r="AP68" s="93"/>
      <c r="AQ68" s="93"/>
      <c r="AR68" s="93"/>
      <c r="AS68" s="93"/>
      <c r="AT68" s="94"/>
      <c r="AU68" s="70" t="s">
        <v>413</v>
      </c>
      <c r="AV68" s="93"/>
      <c r="AW68" s="93"/>
      <c r="AX68" s="93"/>
      <c r="AY68" s="93"/>
      <c r="AZ68" s="93"/>
      <c r="BA68" s="93"/>
      <c r="BB68" s="94"/>
      <c r="BC68" s="70" t="s">
        <v>414</v>
      </c>
      <c r="BD68" s="93"/>
      <c r="BE68" s="93"/>
      <c r="BF68" s="93"/>
      <c r="BG68" s="93"/>
      <c r="BH68" s="93"/>
      <c r="BI68" s="93"/>
      <c r="BJ68" s="94"/>
      <c r="BK68" s="70" t="s">
        <v>415</v>
      </c>
      <c r="BL68" s="93"/>
      <c r="BM68" s="93"/>
      <c r="BN68" s="93"/>
      <c r="BO68" s="93"/>
      <c r="BP68" s="93"/>
      <c r="BQ68" s="93"/>
      <c r="BR68" s="94"/>
    </row>
    <row r="69" spans="1:70">
      <c r="A69" s="95"/>
      <c r="B69" s="96"/>
      <c r="C69" s="96"/>
      <c r="D69" s="96"/>
      <c r="E69" s="96"/>
      <c r="F69" s="96"/>
      <c r="G69" s="96"/>
      <c r="H69" s="96"/>
      <c r="I69" s="97"/>
      <c r="J69" s="95"/>
      <c r="K69" s="96"/>
      <c r="L69" s="96"/>
      <c r="M69" s="96"/>
      <c r="N69" s="96"/>
      <c r="O69" s="96"/>
      <c r="P69" s="96"/>
      <c r="Q69" s="96"/>
      <c r="R69" s="97"/>
      <c r="S69" s="95"/>
      <c r="T69" s="96"/>
      <c r="U69" s="96"/>
      <c r="V69" s="96"/>
      <c r="W69" s="96"/>
      <c r="X69" s="96"/>
      <c r="Y69" s="96"/>
      <c r="Z69" s="96"/>
      <c r="AA69" s="97"/>
      <c r="AB69" s="95"/>
      <c r="AC69" s="96"/>
      <c r="AD69" s="96"/>
      <c r="AE69" s="96"/>
      <c r="AF69" s="96"/>
      <c r="AG69" s="96"/>
      <c r="AH69" s="96"/>
      <c r="AI69" s="96"/>
      <c r="AJ69" s="97"/>
      <c r="AK69" s="41"/>
      <c r="AL69" s="41"/>
      <c r="AM69" s="95"/>
      <c r="AN69" s="96"/>
      <c r="AO69" s="96"/>
      <c r="AP69" s="96"/>
      <c r="AQ69" s="96"/>
      <c r="AR69" s="96"/>
      <c r="AS69" s="96"/>
      <c r="AT69" s="97"/>
      <c r="AU69" s="95"/>
      <c r="AV69" s="96"/>
      <c r="AW69" s="96"/>
      <c r="AX69" s="96"/>
      <c r="AY69" s="96"/>
      <c r="AZ69" s="96"/>
      <c r="BA69" s="96"/>
      <c r="BB69" s="97"/>
      <c r="BC69" s="95"/>
      <c r="BD69" s="96"/>
      <c r="BE69" s="96"/>
      <c r="BF69" s="96"/>
      <c r="BG69" s="96"/>
      <c r="BH69" s="96"/>
      <c r="BI69" s="96"/>
      <c r="BJ69" s="97"/>
      <c r="BK69" s="95"/>
      <c r="BL69" s="96"/>
      <c r="BM69" s="96"/>
      <c r="BN69" s="96"/>
      <c r="BO69" s="96"/>
      <c r="BP69" s="96"/>
      <c r="BQ69" s="96"/>
      <c r="BR69" s="97"/>
    </row>
    <row r="70" spans="1:70">
      <c r="A70" s="95"/>
      <c r="B70" s="96"/>
      <c r="C70" s="96"/>
      <c r="D70" s="96"/>
      <c r="E70" s="96"/>
      <c r="F70" s="96"/>
      <c r="G70" s="96"/>
      <c r="H70" s="96"/>
      <c r="I70" s="97"/>
      <c r="J70" s="95"/>
      <c r="K70" s="96"/>
      <c r="L70" s="96"/>
      <c r="M70" s="96"/>
      <c r="N70" s="96"/>
      <c r="O70" s="96"/>
      <c r="P70" s="96"/>
      <c r="Q70" s="96"/>
      <c r="R70" s="97"/>
      <c r="S70" s="95"/>
      <c r="T70" s="96"/>
      <c r="U70" s="96"/>
      <c r="V70" s="96"/>
      <c r="W70" s="96"/>
      <c r="X70" s="96"/>
      <c r="Y70" s="96"/>
      <c r="Z70" s="96"/>
      <c r="AA70" s="97"/>
      <c r="AB70" s="95"/>
      <c r="AC70" s="96"/>
      <c r="AD70" s="96"/>
      <c r="AE70" s="96"/>
      <c r="AF70" s="96"/>
      <c r="AG70" s="96"/>
      <c r="AH70" s="96"/>
      <c r="AI70" s="96"/>
      <c r="AJ70" s="97"/>
      <c r="AK70" s="41"/>
      <c r="AL70" s="41"/>
      <c r="AM70" s="95"/>
      <c r="AN70" s="96"/>
      <c r="AO70" s="96"/>
      <c r="AP70" s="96"/>
      <c r="AQ70" s="96"/>
      <c r="AR70" s="96"/>
      <c r="AS70" s="96"/>
      <c r="AT70" s="97"/>
      <c r="AU70" s="95"/>
      <c r="AV70" s="96"/>
      <c r="AW70" s="96"/>
      <c r="AX70" s="96"/>
      <c r="AY70" s="96"/>
      <c r="AZ70" s="96"/>
      <c r="BA70" s="96"/>
      <c r="BB70" s="97"/>
      <c r="BC70" s="95"/>
      <c r="BD70" s="96"/>
      <c r="BE70" s="96"/>
      <c r="BF70" s="96"/>
      <c r="BG70" s="96"/>
      <c r="BH70" s="96"/>
      <c r="BI70" s="96"/>
      <c r="BJ70" s="97"/>
      <c r="BK70" s="95"/>
      <c r="BL70" s="96"/>
      <c r="BM70" s="96"/>
      <c r="BN70" s="96"/>
      <c r="BO70" s="96"/>
      <c r="BP70" s="96"/>
      <c r="BQ70" s="96"/>
      <c r="BR70" s="97"/>
    </row>
    <row r="71" spans="1:70">
      <c r="A71" s="95"/>
      <c r="B71" s="96"/>
      <c r="C71" s="96"/>
      <c r="D71" s="96"/>
      <c r="E71" s="96"/>
      <c r="F71" s="96"/>
      <c r="G71" s="96"/>
      <c r="H71" s="96"/>
      <c r="I71" s="97"/>
      <c r="J71" s="95"/>
      <c r="K71" s="96"/>
      <c r="L71" s="96"/>
      <c r="M71" s="96"/>
      <c r="N71" s="96"/>
      <c r="O71" s="96"/>
      <c r="P71" s="96"/>
      <c r="Q71" s="96"/>
      <c r="R71" s="97"/>
      <c r="S71" s="95"/>
      <c r="T71" s="96"/>
      <c r="U71" s="96"/>
      <c r="V71" s="96"/>
      <c r="W71" s="96"/>
      <c r="X71" s="96"/>
      <c r="Y71" s="96"/>
      <c r="Z71" s="96"/>
      <c r="AA71" s="97"/>
      <c r="AB71" s="95"/>
      <c r="AC71" s="96"/>
      <c r="AD71" s="96"/>
      <c r="AE71" s="96"/>
      <c r="AF71" s="96"/>
      <c r="AG71" s="96"/>
      <c r="AH71" s="96"/>
      <c r="AI71" s="96"/>
      <c r="AJ71" s="97"/>
      <c r="AK71" s="41"/>
      <c r="AL71" s="41"/>
      <c r="AM71" s="95"/>
      <c r="AN71" s="96"/>
      <c r="AO71" s="96"/>
      <c r="AP71" s="96"/>
      <c r="AQ71" s="96"/>
      <c r="AR71" s="96"/>
      <c r="AS71" s="96"/>
      <c r="AT71" s="97"/>
      <c r="AU71" s="95"/>
      <c r="AV71" s="96"/>
      <c r="AW71" s="96"/>
      <c r="AX71" s="96"/>
      <c r="AY71" s="96"/>
      <c r="AZ71" s="96"/>
      <c r="BA71" s="96"/>
      <c r="BB71" s="97"/>
      <c r="BC71" s="95"/>
      <c r="BD71" s="96"/>
      <c r="BE71" s="96"/>
      <c r="BF71" s="96"/>
      <c r="BG71" s="96"/>
      <c r="BH71" s="96"/>
      <c r="BI71" s="96"/>
      <c r="BJ71" s="97"/>
      <c r="BK71" s="95"/>
      <c r="BL71" s="96"/>
      <c r="BM71" s="96"/>
      <c r="BN71" s="96"/>
      <c r="BO71" s="96"/>
      <c r="BP71" s="96"/>
      <c r="BQ71" s="96"/>
      <c r="BR71" s="97"/>
    </row>
    <row r="72" spans="1:70">
      <c r="A72" s="95"/>
      <c r="B72" s="96"/>
      <c r="C72" s="96"/>
      <c r="D72" s="96"/>
      <c r="E72" s="96"/>
      <c r="F72" s="96"/>
      <c r="G72" s="96"/>
      <c r="H72" s="96"/>
      <c r="I72" s="97"/>
      <c r="J72" s="95"/>
      <c r="K72" s="96"/>
      <c r="L72" s="96"/>
      <c r="M72" s="96"/>
      <c r="N72" s="96"/>
      <c r="O72" s="96"/>
      <c r="P72" s="96"/>
      <c r="Q72" s="96"/>
      <c r="R72" s="97"/>
      <c r="S72" s="95"/>
      <c r="T72" s="96"/>
      <c r="U72" s="96"/>
      <c r="V72" s="96"/>
      <c r="W72" s="96"/>
      <c r="X72" s="96"/>
      <c r="Y72" s="96"/>
      <c r="Z72" s="96"/>
      <c r="AA72" s="97"/>
      <c r="AB72" s="95"/>
      <c r="AC72" s="96"/>
      <c r="AD72" s="96"/>
      <c r="AE72" s="96"/>
      <c r="AF72" s="96"/>
      <c r="AG72" s="96"/>
      <c r="AH72" s="96"/>
      <c r="AI72" s="96"/>
      <c r="AJ72" s="97"/>
      <c r="AK72" s="41"/>
      <c r="AL72" s="41"/>
      <c r="AM72" s="95"/>
      <c r="AN72" s="96"/>
      <c r="AO72" s="96"/>
      <c r="AP72" s="96"/>
      <c r="AQ72" s="96"/>
      <c r="AR72" s="96"/>
      <c r="AS72" s="96"/>
      <c r="AT72" s="97"/>
      <c r="AU72" s="95"/>
      <c r="AV72" s="96"/>
      <c r="AW72" s="96"/>
      <c r="AX72" s="96"/>
      <c r="AY72" s="96"/>
      <c r="AZ72" s="96"/>
      <c r="BA72" s="96"/>
      <c r="BB72" s="97"/>
      <c r="BC72" s="95"/>
      <c r="BD72" s="96"/>
      <c r="BE72" s="96"/>
      <c r="BF72" s="96"/>
      <c r="BG72" s="96"/>
      <c r="BH72" s="96"/>
      <c r="BI72" s="96"/>
      <c r="BJ72" s="97"/>
      <c r="BK72" s="95"/>
      <c r="BL72" s="96"/>
      <c r="BM72" s="96"/>
      <c r="BN72" s="96"/>
      <c r="BO72" s="96"/>
      <c r="BP72" s="96"/>
      <c r="BQ72" s="96"/>
      <c r="BR72" s="97"/>
    </row>
    <row r="73" spans="1:70">
      <c r="A73" s="95"/>
      <c r="B73" s="96"/>
      <c r="C73" s="96"/>
      <c r="D73" s="96"/>
      <c r="E73" s="96"/>
      <c r="F73" s="96"/>
      <c r="G73" s="96"/>
      <c r="H73" s="96"/>
      <c r="I73" s="97"/>
      <c r="J73" s="95"/>
      <c r="K73" s="96"/>
      <c r="L73" s="96"/>
      <c r="M73" s="96"/>
      <c r="N73" s="96"/>
      <c r="O73" s="96"/>
      <c r="P73" s="96"/>
      <c r="Q73" s="96"/>
      <c r="R73" s="97"/>
      <c r="S73" s="95"/>
      <c r="T73" s="96"/>
      <c r="U73" s="96"/>
      <c r="V73" s="96"/>
      <c r="W73" s="96"/>
      <c r="X73" s="96"/>
      <c r="Y73" s="96"/>
      <c r="Z73" s="96"/>
      <c r="AA73" s="97"/>
      <c r="AB73" s="95"/>
      <c r="AC73" s="96"/>
      <c r="AD73" s="96"/>
      <c r="AE73" s="96"/>
      <c r="AF73" s="96"/>
      <c r="AG73" s="96"/>
      <c r="AH73" s="96"/>
      <c r="AI73" s="96"/>
      <c r="AJ73" s="97"/>
      <c r="AK73" s="41"/>
      <c r="AL73" s="41"/>
      <c r="AM73" s="95"/>
      <c r="AN73" s="96"/>
      <c r="AO73" s="96"/>
      <c r="AP73" s="96"/>
      <c r="AQ73" s="96"/>
      <c r="AR73" s="96"/>
      <c r="AS73" s="96"/>
      <c r="AT73" s="97"/>
      <c r="AU73" s="95"/>
      <c r="AV73" s="96"/>
      <c r="AW73" s="96"/>
      <c r="AX73" s="96"/>
      <c r="AY73" s="96"/>
      <c r="AZ73" s="96"/>
      <c r="BA73" s="96"/>
      <c r="BB73" s="97"/>
      <c r="BC73" s="95"/>
      <c r="BD73" s="96"/>
      <c r="BE73" s="96"/>
      <c r="BF73" s="96"/>
      <c r="BG73" s="96"/>
      <c r="BH73" s="96"/>
      <c r="BI73" s="96"/>
      <c r="BJ73" s="97"/>
      <c r="BK73" s="95"/>
      <c r="BL73" s="96"/>
      <c r="BM73" s="96"/>
      <c r="BN73" s="96"/>
      <c r="BO73" s="96"/>
      <c r="BP73" s="96"/>
      <c r="BQ73" s="96"/>
      <c r="BR73" s="97"/>
    </row>
    <row r="74" spans="1:70">
      <c r="A74" s="95"/>
      <c r="B74" s="96"/>
      <c r="C74" s="96"/>
      <c r="D74" s="96"/>
      <c r="E74" s="96"/>
      <c r="F74" s="96"/>
      <c r="G74" s="96"/>
      <c r="H74" s="96"/>
      <c r="I74" s="97"/>
      <c r="J74" s="95"/>
      <c r="K74" s="96"/>
      <c r="L74" s="96"/>
      <c r="M74" s="96"/>
      <c r="N74" s="96"/>
      <c r="O74" s="96"/>
      <c r="P74" s="96"/>
      <c r="Q74" s="96"/>
      <c r="R74" s="97"/>
      <c r="S74" s="95"/>
      <c r="T74" s="96"/>
      <c r="U74" s="96"/>
      <c r="V74" s="96"/>
      <c r="W74" s="96"/>
      <c r="X74" s="96"/>
      <c r="Y74" s="96"/>
      <c r="Z74" s="96"/>
      <c r="AA74" s="97"/>
      <c r="AB74" s="95"/>
      <c r="AC74" s="96"/>
      <c r="AD74" s="96"/>
      <c r="AE74" s="96"/>
      <c r="AF74" s="96"/>
      <c r="AG74" s="96"/>
      <c r="AH74" s="96"/>
      <c r="AI74" s="96"/>
      <c r="AJ74" s="97"/>
      <c r="AK74" s="41"/>
      <c r="AL74" s="41"/>
      <c r="AM74" s="95"/>
      <c r="AN74" s="96"/>
      <c r="AO74" s="96"/>
      <c r="AP74" s="96"/>
      <c r="AQ74" s="96"/>
      <c r="AR74" s="96"/>
      <c r="AS74" s="96"/>
      <c r="AT74" s="97"/>
      <c r="AU74" s="95"/>
      <c r="AV74" s="96"/>
      <c r="AW74" s="96"/>
      <c r="AX74" s="96"/>
      <c r="AY74" s="96"/>
      <c r="AZ74" s="96"/>
      <c r="BA74" s="96"/>
      <c r="BB74" s="97"/>
      <c r="BC74" s="95"/>
      <c r="BD74" s="96"/>
      <c r="BE74" s="96"/>
      <c r="BF74" s="96"/>
      <c r="BG74" s="96"/>
      <c r="BH74" s="96"/>
      <c r="BI74" s="96"/>
      <c r="BJ74" s="97"/>
      <c r="BK74" s="95"/>
      <c r="BL74" s="96"/>
      <c r="BM74" s="96"/>
      <c r="BN74" s="96"/>
      <c r="BO74" s="96"/>
      <c r="BP74" s="96"/>
      <c r="BQ74" s="96"/>
      <c r="BR74" s="97"/>
    </row>
    <row r="75" spans="1:70" ht="12" thickBot="1">
      <c r="A75" s="98"/>
      <c r="B75" s="99"/>
      <c r="C75" s="99"/>
      <c r="D75" s="99"/>
      <c r="E75" s="99"/>
      <c r="F75" s="99"/>
      <c r="G75" s="99"/>
      <c r="H75" s="99"/>
      <c r="I75" s="100"/>
      <c r="J75" s="98"/>
      <c r="K75" s="99"/>
      <c r="L75" s="99"/>
      <c r="M75" s="99"/>
      <c r="N75" s="99"/>
      <c r="O75" s="99"/>
      <c r="P75" s="99"/>
      <c r="Q75" s="99"/>
      <c r="R75" s="100"/>
      <c r="S75" s="98"/>
      <c r="T75" s="99"/>
      <c r="U75" s="99"/>
      <c r="V75" s="99"/>
      <c r="W75" s="99"/>
      <c r="X75" s="99"/>
      <c r="Y75" s="99"/>
      <c r="Z75" s="99"/>
      <c r="AA75" s="100"/>
      <c r="AB75" s="98"/>
      <c r="AC75" s="99"/>
      <c r="AD75" s="99"/>
      <c r="AE75" s="99"/>
      <c r="AF75" s="99"/>
      <c r="AG75" s="99"/>
      <c r="AH75" s="99"/>
      <c r="AI75" s="99"/>
      <c r="AJ75" s="100"/>
      <c r="AK75" s="41"/>
      <c r="AL75" s="41"/>
      <c r="AM75" s="98"/>
      <c r="AN75" s="99"/>
      <c r="AO75" s="99"/>
      <c r="AP75" s="99"/>
      <c r="AQ75" s="99"/>
      <c r="AR75" s="99"/>
      <c r="AS75" s="99"/>
      <c r="AT75" s="100"/>
      <c r="AU75" s="98"/>
      <c r="AV75" s="99"/>
      <c r="AW75" s="99"/>
      <c r="AX75" s="99"/>
      <c r="AY75" s="99"/>
      <c r="AZ75" s="99"/>
      <c r="BA75" s="99"/>
      <c r="BB75" s="100"/>
      <c r="BC75" s="98"/>
      <c r="BD75" s="99"/>
      <c r="BE75" s="99"/>
      <c r="BF75" s="99"/>
      <c r="BG75" s="99"/>
      <c r="BH75" s="99"/>
      <c r="BI75" s="99"/>
      <c r="BJ75" s="100"/>
      <c r="BK75" s="98"/>
      <c r="BL75" s="99"/>
      <c r="BM75" s="99"/>
      <c r="BN75" s="99"/>
      <c r="BO75" s="99"/>
      <c r="BP75" s="99"/>
      <c r="BQ75" s="99"/>
      <c r="BR75" s="100"/>
    </row>
    <row r="76" spans="1:70">
      <c r="A76" s="61" t="s">
        <v>408</v>
      </c>
      <c r="B76" s="62"/>
      <c r="C76" s="62"/>
      <c r="D76" s="62"/>
      <c r="E76" s="62"/>
      <c r="F76" s="62"/>
      <c r="G76" s="62"/>
      <c r="H76" s="63"/>
      <c r="I76" s="61" t="s">
        <v>409</v>
      </c>
      <c r="J76" s="62"/>
      <c r="K76" s="62"/>
      <c r="L76" s="62"/>
      <c r="M76" s="62"/>
      <c r="N76" s="62"/>
      <c r="O76" s="62"/>
      <c r="P76" s="63"/>
      <c r="Q76" s="61" t="s">
        <v>410</v>
      </c>
      <c r="R76" s="62"/>
      <c r="S76" s="62"/>
      <c r="T76" s="62"/>
      <c r="U76" s="62"/>
      <c r="V76" s="62"/>
      <c r="W76" s="62"/>
      <c r="X76" s="63"/>
      <c r="Y76" s="61" t="s">
        <v>411</v>
      </c>
      <c r="Z76" s="62"/>
      <c r="AA76" s="62"/>
      <c r="AB76" s="62"/>
      <c r="AC76" s="62"/>
      <c r="AD76" s="62"/>
      <c r="AE76" s="62"/>
      <c r="AF76" s="63"/>
      <c r="AG76" s="41"/>
      <c r="AH76" s="41"/>
      <c r="AI76" s="41"/>
      <c r="AJ76" s="41"/>
      <c r="AK76" s="41"/>
      <c r="AL76" s="41"/>
      <c r="AM76" s="70" t="s">
        <v>416</v>
      </c>
      <c r="AN76" s="93"/>
      <c r="AO76" s="93"/>
      <c r="AP76" s="93"/>
      <c r="AQ76" s="93"/>
      <c r="AR76" s="93"/>
      <c r="AS76" s="93"/>
      <c r="AT76" s="94"/>
      <c r="AU76" s="70" t="s">
        <v>417</v>
      </c>
      <c r="AV76" s="93"/>
      <c r="AW76" s="93"/>
      <c r="AX76" s="93"/>
      <c r="AY76" s="93"/>
      <c r="AZ76" s="93"/>
      <c r="BA76" s="93"/>
      <c r="BB76" s="94"/>
      <c r="BC76" s="70" t="s">
        <v>418</v>
      </c>
      <c r="BD76" s="93"/>
      <c r="BE76" s="93"/>
      <c r="BF76" s="93"/>
      <c r="BG76" s="93"/>
      <c r="BH76" s="93"/>
      <c r="BI76" s="93"/>
      <c r="BJ76" s="94"/>
      <c r="BK76" s="70" t="s">
        <v>419</v>
      </c>
      <c r="BL76" s="93"/>
      <c r="BM76" s="93"/>
      <c r="BN76" s="93"/>
      <c r="BO76" s="93"/>
      <c r="BP76" s="93"/>
      <c r="BQ76" s="93"/>
      <c r="BR76" s="94"/>
    </row>
    <row r="77" spans="1:70">
      <c r="A77" s="64"/>
      <c r="B77" s="65"/>
      <c r="C77" s="65"/>
      <c r="D77" s="65"/>
      <c r="E77" s="65"/>
      <c r="F77" s="65"/>
      <c r="G77" s="65"/>
      <c r="H77" s="66"/>
      <c r="I77" s="64"/>
      <c r="J77" s="65"/>
      <c r="K77" s="65"/>
      <c r="L77" s="65"/>
      <c r="M77" s="65"/>
      <c r="N77" s="65"/>
      <c r="O77" s="65"/>
      <c r="P77" s="66"/>
      <c r="Q77" s="64"/>
      <c r="R77" s="65"/>
      <c r="S77" s="65"/>
      <c r="T77" s="65"/>
      <c r="U77" s="65"/>
      <c r="V77" s="65"/>
      <c r="W77" s="65"/>
      <c r="X77" s="66"/>
      <c r="Y77" s="64"/>
      <c r="Z77" s="65"/>
      <c r="AA77" s="65"/>
      <c r="AB77" s="65"/>
      <c r="AC77" s="65"/>
      <c r="AD77" s="65"/>
      <c r="AE77" s="65"/>
      <c r="AF77" s="66"/>
      <c r="AG77" s="41"/>
      <c r="AH77" s="41"/>
      <c r="AI77" s="41"/>
      <c r="AJ77" s="41"/>
      <c r="AK77" s="41"/>
      <c r="AL77" s="41"/>
      <c r="AM77" s="95"/>
      <c r="AN77" s="96"/>
      <c r="AO77" s="96"/>
      <c r="AP77" s="96"/>
      <c r="AQ77" s="96"/>
      <c r="AR77" s="96"/>
      <c r="AS77" s="96"/>
      <c r="AT77" s="97"/>
      <c r="AU77" s="95"/>
      <c r="AV77" s="96"/>
      <c r="AW77" s="96"/>
      <c r="AX77" s="96"/>
      <c r="AY77" s="96"/>
      <c r="AZ77" s="96"/>
      <c r="BA77" s="96"/>
      <c r="BB77" s="97"/>
      <c r="BC77" s="95"/>
      <c r="BD77" s="96"/>
      <c r="BE77" s="96"/>
      <c r="BF77" s="96"/>
      <c r="BG77" s="96"/>
      <c r="BH77" s="96"/>
      <c r="BI77" s="96"/>
      <c r="BJ77" s="97"/>
      <c r="BK77" s="95"/>
      <c r="BL77" s="96"/>
      <c r="BM77" s="96"/>
      <c r="BN77" s="96"/>
      <c r="BO77" s="96"/>
      <c r="BP77" s="96"/>
      <c r="BQ77" s="96"/>
      <c r="BR77" s="97"/>
    </row>
    <row r="78" spans="1:70">
      <c r="A78" s="64"/>
      <c r="B78" s="65"/>
      <c r="C78" s="65"/>
      <c r="D78" s="65"/>
      <c r="E78" s="65"/>
      <c r="F78" s="65"/>
      <c r="G78" s="65"/>
      <c r="H78" s="66"/>
      <c r="I78" s="64"/>
      <c r="J78" s="65"/>
      <c r="K78" s="65"/>
      <c r="L78" s="65"/>
      <c r="M78" s="65"/>
      <c r="N78" s="65"/>
      <c r="O78" s="65"/>
      <c r="P78" s="66"/>
      <c r="Q78" s="64"/>
      <c r="R78" s="65"/>
      <c r="S78" s="65"/>
      <c r="T78" s="65"/>
      <c r="U78" s="65"/>
      <c r="V78" s="65"/>
      <c r="W78" s="65"/>
      <c r="X78" s="66"/>
      <c r="Y78" s="64"/>
      <c r="Z78" s="65"/>
      <c r="AA78" s="65"/>
      <c r="AB78" s="65"/>
      <c r="AC78" s="65"/>
      <c r="AD78" s="65"/>
      <c r="AE78" s="65"/>
      <c r="AF78" s="66"/>
      <c r="AG78" s="41"/>
      <c r="AH78" s="41"/>
      <c r="AI78" s="41"/>
      <c r="AJ78" s="41"/>
      <c r="AK78" s="41"/>
      <c r="AL78" s="41"/>
      <c r="AM78" s="95"/>
      <c r="AN78" s="96"/>
      <c r="AO78" s="96"/>
      <c r="AP78" s="96"/>
      <c r="AQ78" s="96"/>
      <c r="AR78" s="96"/>
      <c r="AS78" s="96"/>
      <c r="AT78" s="97"/>
      <c r="AU78" s="95"/>
      <c r="AV78" s="96"/>
      <c r="AW78" s="96"/>
      <c r="AX78" s="96"/>
      <c r="AY78" s="96"/>
      <c r="AZ78" s="96"/>
      <c r="BA78" s="96"/>
      <c r="BB78" s="97"/>
      <c r="BC78" s="95"/>
      <c r="BD78" s="96"/>
      <c r="BE78" s="96"/>
      <c r="BF78" s="96"/>
      <c r="BG78" s="96"/>
      <c r="BH78" s="96"/>
      <c r="BI78" s="96"/>
      <c r="BJ78" s="97"/>
      <c r="BK78" s="95"/>
      <c r="BL78" s="96"/>
      <c r="BM78" s="96"/>
      <c r="BN78" s="96"/>
      <c r="BO78" s="96"/>
      <c r="BP78" s="96"/>
      <c r="BQ78" s="96"/>
      <c r="BR78" s="97"/>
    </row>
    <row r="79" spans="1:70">
      <c r="A79" s="64"/>
      <c r="B79" s="65"/>
      <c r="C79" s="65"/>
      <c r="D79" s="65"/>
      <c r="E79" s="65"/>
      <c r="F79" s="65"/>
      <c r="G79" s="65"/>
      <c r="H79" s="66"/>
      <c r="I79" s="64"/>
      <c r="J79" s="65"/>
      <c r="K79" s="65"/>
      <c r="L79" s="65"/>
      <c r="M79" s="65"/>
      <c r="N79" s="65"/>
      <c r="O79" s="65"/>
      <c r="P79" s="66"/>
      <c r="Q79" s="64"/>
      <c r="R79" s="65"/>
      <c r="S79" s="65"/>
      <c r="T79" s="65"/>
      <c r="U79" s="65"/>
      <c r="V79" s="65"/>
      <c r="W79" s="65"/>
      <c r="X79" s="66"/>
      <c r="Y79" s="64"/>
      <c r="Z79" s="65"/>
      <c r="AA79" s="65"/>
      <c r="AB79" s="65"/>
      <c r="AC79" s="65"/>
      <c r="AD79" s="65"/>
      <c r="AE79" s="65"/>
      <c r="AF79" s="66"/>
      <c r="AG79" s="41"/>
      <c r="AH79" s="41"/>
      <c r="AI79" s="41"/>
      <c r="AJ79" s="41"/>
      <c r="AK79" s="41"/>
      <c r="AL79" s="41"/>
      <c r="AM79" s="95"/>
      <c r="AN79" s="96"/>
      <c r="AO79" s="96"/>
      <c r="AP79" s="96"/>
      <c r="AQ79" s="96"/>
      <c r="AR79" s="96"/>
      <c r="AS79" s="96"/>
      <c r="AT79" s="97"/>
      <c r="AU79" s="95"/>
      <c r="AV79" s="96"/>
      <c r="AW79" s="96"/>
      <c r="AX79" s="96"/>
      <c r="AY79" s="96"/>
      <c r="AZ79" s="96"/>
      <c r="BA79" s="96"/>
      <c r="BB79" s="97"/>
      <c r="BC79" s="95"/>
      <c r="BD79" s="96"/>
      <c r="BE79" s="96"/>
      <c r="BF79" s="96"/>
      <c r="BG79" s="96"/>
      <c r="BH79" s="96"/>
      <c r="BI79" s="96"/>
      <c r="BJ79" s="97"/>
      <c r="BK79" s="95"/>
      <c r="BL79" s="96"/>
      <c r="BM79" s="96"/>
      <c r="BN79" s="96"/>
      <c r="BO79" s="96"/>
      <c r="BP79" s="96"/>
      <c r="BQ79" s="96"/>
      <c r="BR79" s="97"/>
    </row>
    <row r="80" spans="1:70">
      <c r="A80" s="64"/>
      <c r="B80" s="65"/>
      <c r="C80" s="65"/>
      <c r="D80" s="65"/>
      <c r="E80" s="65"/>
      <c r="F80" s="65"/>
      <c r="G80" s="65"/>
      <c r="H80" s="66"/>
      <c r="I80" s="64"/>
      <c r="J80" s="65"/>
      <c r="K80" s="65"/>
      <c r="L80" s="65"/>
      <c r="M80" s="65"/>
      <c r="N80" s="65"/>
      <c r="O80" s="65"/>
      <c r="P80" s="66"/>
      <c r="Q80" s="64"/>
      <c r="R80" s="65"/>
      <c r="S80" s="65"/>
      <c r="T80" s="65"/>
      <c r="U80" s="65"/>
      <c r="V80" s="65"/>
      <c r="W80" s="65"/>
      <c r="X80" s="66"/>
      <c r="Y80" s="64"/>
      <c r="Z80" s="65"/>
      <c r="AA80" s="65"/>
      <c r="AB80" s="65"/>
      <c r="AC80" s="65"/>
      <c r="AD80" s="65"/>
      <c r="AE80" s="65"/>
      <c r="AF80" s="66"/>
      <c r="AG80" s="41"/>
      <c r="AH80" s="41"/>
      <c r="AI80" s="41"/>
      <c r="AJ80" s="41"/>
      <c r="AK80" s="41"/>
      <c r="AL80" s="41"/>
      <c r="AM80" s="95"/>
      <c r="AN80" s="96"/>
      <c r="AO80" s="96"/>
      <c r="AP80" s="96"/>
      <c r="AQ80" s="96"/>
      <c r="AR80" s="96"/>
      <c r="AS80" s="96"/>
      <c r="AT80" s="97"/>
      <c r="AU80" s="95"/>
      <c r="AV80" s="96"/>
      <c r="AW80" s="96"/>
      <c r="AX80" s="96"/>
      <c r="AY80" s="96"/>
      <c r="AZ80" s="96"/>
      <c r="BA80" s="96"/>
      <c r="BB80" s="97"/>
      <c r="BC80" s="95"/>
      <c r="BD80" s="96"/>
      <c r="BE80" s="96"/>
      <c r="BF80" s="96"/>
      <c r="BG80" s="96"/>
      <c r="BH80" s="96"/>
      <c r="BI80" s="96"/>
      <c r="BJ80" s="97"/>
      <c r="BK80" s="95"/>
      <c r="BL80" s="96"/>
      <c r="BM80" s="96"/>
      <c r="BN80" s="96"/>
      <c r="BO80" s="96"/>
      <c r="BP80" s="96"/>
      <c r="BQ80" s="96"/>
      <c r="BR80" s="97"/>
    </row>
    <row r="81" spans="1:70">
      <c r="A81" s="64"/>
      <c r="B81" s="65"/>
      <c r="C81" s="65"/>
      <c r="D81" s="65"/>
      <c r="E81" s="65"/>
      <c r="F81" s="65"/>
      <c r="G81" s="65"/>
      <c r="H81" s="66"/>
      <c r="I81" s="64"/>
      <c r="J81" s="65"/>
      <c r="K81" s="65"/>
      <c r="L81" s="65"/>
      <c r="M81" s="65"/>
      <c r="N81" s="65"/>
      <c r="O81" s="65"/>
      <c r="P81" s="66"/>
      <c r="Q81" s="64"/>
      <c r="R81" s="65"/>
      <c r="S81" s="65"/>
      <c r="T81" s="65"/>
      <c r="U81" s="65"/>
      <c r="V81" s="65"/>
      <c r="W81" s="65"/>
      <c r="X81" s="66"/>
      <c r="Y81" s="64"/>
      <c r="Z81" s="65"/>
      <c r="AA81" s="65"/>
      <c r="AB81" s="65"/>
      <c r="AC81" s="65"/>
      <c r="AD81" s="65"/>
      <c r="AE81" s="65"/>
      <c r="AF81" s="66"/>
      <c r="AG81" s="41"/>
      <c r="AH81" s="41"/>
      <c r="AI81" s="41"/>
      <c r="AJ81" s="41"/>
      <c r="AK81" s="41"/>
      <c r="AL81" s="41"/>
      <c r="AM81" s="95"/>
      <c r="AN81" s="96"/>
      <c r="AO81" s="96"/>
      <c r="AP81" s="96"/>
      <c r="AQ81" s="96"/>
      <c r="AR81" s="96"/>
      <c r="AS81" s="96"/>
      <c r="AT81" s="97"/>
      <c r="AU81" s="95"/>
      <c r="AV81" s="96"/>
      <c r="AW81" s="96"/>
      <c r="AX81" s="96"/>
      <c r="AY81" s="96"/>
      <c r="AZ81" s="96"/>
      <c r="BA81" s="96"/>
      <c r="BB81" s="97"/>
      <c r="BC81" s="95"/>
      <c r="BD81" s="96"/>
      <c r="BE81" s="96"/>
      <c r="BF81" s="96"/>
      <c r="BG81" s="96"/>
      <c r="BH81" s="96"/>
      <c r="BI81" s="96"/>
      <c r="BJ81" s="97"/>
      <c r="BK81" s="95"/>
      <c r="BL81" s="96"/>
      <c r="BM81" s="96"/>
      <c r="BN81" s="96"/>
      <c r="BO81" s="96"/>
      <c r="BP81" s="96"/>
      <c r="BQ81" s="96"/>
      <c r="BR81" s="97"/>
    </row>
    <row r="82" spans="1:70">
      <c r="A82" s="64"/>
      <c r="B82" s="65"/>
      <c r="C82" s="65"/>
      <c r="D82" s="65"/>
      <c r="E82" s="65"/>
      <c r="F82" s="65"/>
      <c r="G82" s="65"/>
      <c r="H82" s="66"/>
      <c r="I82" s="64"/>
      <c r="J82" s="65"/>
      <c r="K82" s="65"/>
      <c r="L82" s="65"/>
      <c r="M82" s="65"/>
      <c r="N82" s="65"/>
      <c r="O82" s="65"/>
      <c r="P82" s="66"/>
      <c r="Q82" s="64"/>
      <c r="R82" s="65"/>
      <c r="S82" s="65"/>
      <c r="T82" s="65"/>
      <c r="U82" s="65"/>
      <c r="V82" s="65"/>
      <c r="W82" s="65"/>
      <c r="X82" s="66"/>
      <c r="Y82" s="64"/>
      <c r="Z82" s="65"/>
      <c r="AA82" s="65"/>
      <c r="AB82" s="65"/>
      <c r="AC82" s="65"/>
      <c r="AD82" s="65"/>
      <c r="AE82" s="65"/>
      <c r="AF82" s="66"/>
      <c r="AG82" s="41"/>
      <c r="AH82" s="41"/>
      <c r="AI82" s="41"/>
      <c r="AJ82" s="41"/>
      <c r="AK82" s="41"/>
      <c r="AL82" s="41"/>
      <c r="AM82" s="95"/>
      <c r="AN82" s="96"/>
      <c r="AO82" s="96"/>
      <c r="AP82" s="96"/>
      <c r="AQ82" s="96"/>
      <c r="AR82" s="96"/>
      <c r="AS82" s="96"/>
      <c r="AT82" s="97"/>
      <c r="AU82" s="95"/>
      <c r="AV82" s="96"/>
      <c r="AW82" s="96"/>
      <c r="AX82" s="96"/>
      <c r="AY82" s="96"/>
      <c r="AZ82" s="96"/>
      <c r="BA82" s="96"/>
      <c r="BB82" s="97"/>
      <c r="BC82" s="95"/>
      <c r="BD82" s="96"/>
      <c r="BE82" s="96"/>
      <c r="BF82" s="96"/>
      <c r="BG82" s="96"/>
      <c r="BH82" s="96"/>
      <c r="BI82" s="96"/>
      <c r="BJ82" s="97"/>
      <c r="BK82" s="95"/>
      <c r="BL82" s="96"/>
      <c r="BM82" s="96"/>
      <c r="BN82" s="96"/>
      <c r="BO82" s="96"/>
      <c r="BP82" s="96"/>
      <c r="BQ82" s="96"/>
      <c r="BR82" s="97"/>
    </row>
    <row r="83" spans="1:70" ht="12" thickBot="1">
      <c r="A83" s="64"/>
      <c r="B83" s="65"/>
      <c r="C83" s="65"/>
      <c r="D83" s="65"/>
      <c r="E83" s="65"/>
      <c r="F83" s="65"/>
      <c r="G83" s="65"/>
      <c r="H83" s="66"/>
      <c r="I83" s="64"/>
      <c r="J83" s="65"/>
      <c r="K83" s="65"/>
      <c r="L83" s="65"/>
      <c r="M83" s="65"/>
      <c r="N83" s="65"/>
      <c r="O83" s="65"/>
      <c r="P83" s="66"/>
      <c r="Q83" s="64"/>
      <c r="R83" s="65"/>
      <c r="S83" s="65"/>
      <c r="T83" s="65"/>
      <c r="U83" s="65"/>
      <c r="V83" s="65"/>
      <c r="W83" s="65"/>
      <c r="X83" s="66"/>
      <c r="Y83" s="64"/>
      <c r="Z83" s="65"/>
      <c r="AA83" s="65"/>
      <c r="AB83" s="65"/>
      <c r="AC83" s="65"/>
      <c r="AD83" s="65"/>
      <c r="AE83" s="65"/>
      <c r="AF83" s="66"/>
      <c r="AG83" s="41"/>
      <c r="AH83" s="41"/>
      <c r="AI83" s="41"/>
      <c r="AJ83" s="41"/>
      <c r="AK83" s="41"/>
      <c r="AL83" s="41"/>
      <c r="AM83" s="98"/>
      <c r="AN83" s="99"/>
      <c r="AO83" s="99"/>
      <c r="AP83" s="99"/>
      <c r="AQ83" s="99"/>
      <c r="AR83" s="99"/>
      <c r="AS83" s="99"/>
      <c r="AT83" s="100"/>
      <c r="AU83" s="98"/>
      <c r="AV83" s="99"/>
      <c r="AW83" s="99"/>
      <c r="AX83" s="99"/>
      <c r="AY83" s="99"/>
      <c r="AZ83" s="99"/>
      <c r="BA83" s="99"/>
      <c r="BB83" s="100"/>
      <c r="BC83" s="98"/>
      <c r="BD83" s="99"/>
      <c r="BE83" s="99"/>
      <c r="BF83" s="99"/>
      <c r="BG83" s="99"/>
      <c r="BH83" s="99"/>
      <c r="BI83" s="99"/>
      <c r="BJ83" s="100"/>
      <c r="BK83" s="98"/>
      <c r="BL83" s="99"/>
      <c r="BM83" s="99"/>
      <c r="BN83" s="99"/>
      <c r="BO83" s="99"/>
      <c r="BP83" s="99"/>
      <c r="BQ83" s="99"/>
      <c r="BR83" s="100"/>
    </row>
    <row r="84" spans="1:70" ht="12" thickBot="1">
      <c r="A84" s="67"/>
      <c r="B84" s="68"/>
      <c r="C84" s="68"/>
      <c r="D84" s="68"/>
      <c r="E84" s="68"/>
      <c r="F84" s="68"/>
      <c r="G84" s="68"/>
      <c r="H84" s="69"/>
      <c r="I84" s="67"/>
      <c r="J84" s="68"/>
      <c r="K84" s="68"/>
      <c r="L84" s="68"/>
      <c r="M84" s="68"/>
      <c r="N84" s="68"/>
      <c r="O84" s="68"/>
      <c r="P84" s="69"/>
      <c r="Q84" s="67"/>
      <c r="R84" s="68"/>
      <c r="S84" s="68"/>
      <c r="T84" s="68"/>
      <c r="U84" s="68"/>
      <c r="V84" s="68"/>
      <c r="W84" s="68"/>
      <c r="X84" s="69"/>
      <c r="Y84" s="67"/>
      <c r="Z84" s="68"/>
      <c r="AA84" s="68"/>
      <c r="AB84" s="68"/>
      <c r="AC84" s="68"/>
      <c r="AD84" s="68"/>
      <c r="AE84" s="68"/>
      <c r="AF84" s="69"/>
      <c r="AG84" s="41"/>
      <c r="AH84" s="41"/>
      <c r="AI84" s="41"/>
      <c r="AJ84" s="41"/>
      <c r="AK84" s="41"/>
      <c r="AL84" s="41"/>
      <c r="AM84" s="70" t="s">
        <v>420</v>
      </c>
      <c r="AN84" s="93"/>
      <c r="AO84" s="93"/>
      <c r="AP84" s="93"/>
      <c r="AQ84" s="93"/>
      <c r="AR84" s="93"/>
      <c r="AS84" s="93"/>
      <c r="AT84" s="94"/>
      <c r="AU84" s="70" t="s">
        <v>421</v>
      </c>
      <c r="AV84" s="93"/>
      <c r="AW84" s="93"/>
      <c r="AX84" s="93"/>
      <c r="AY84" s="93"/>
      <c r="AZ84" s="93"/>
      <c r="BA84" s="93"/>
      <c r="BB84" s="94"/>
      <c r="BC84" s="70" t="s">
        <v>422</v>
      </c>
      <c r="BD84" s="93"/>
      <c r="BE84" s="93"/>
      <c r="BF84" s="93"/>
      <c r="BG84" s="93"/>
      <c r="BH84" s="93"/>
      <c r="BI84" s="93"/>
      <c r="BJ84" s="94"/>
      <c r="BK84" s="70" t="s">
        <v>423</v>
      </c>
      <c r="BL84" s="93"/>
      <c r="BM84" s="93"/>
      <c r="BN84" s="93"/>
      <c r="BO84" s="93"/>
      <c r="BP84" s="93"/>
      <c r="BQ84" s="93"/>
      <c r="BR84" s="94"/>
    </row>
    <row r="85" spans="1:70" ht="11.25" customHeight="1">
      <c r="A85" s="151" t="s">
        <v>424</v>
      </c>
      <c r="B85" s="152"/>
      <c r="C85" s="152"/>
      <c r="D85" s="152"/>
      <c r="E85" s="152"/>
      <c r="F85" s="153"/>
      <c r="G85" s="151" t="s">
        <v>425</v>
      </c>
      <c r="H85" s="152"/>
      <c r="I85" s="152"/>
      <c r="J85" s="152"/>
      <c r="K85" s="152"/>
      <c r="L85" s="153"/>
      <c r="M85" s="151" t="s">
        <v>426</v>
      </c>
      <c r="N85" s="152"/>
      <c r="O85" s="152"/>
      <c r="P85" s="152"/>
      <c r="Q85" s="152"/>
      <c r="R85" s="153"/>
      <c r="S85" s="151" t="s">
        <v>427</v>
      </c>
      <c r="T85" s="152"/>
      <c r="U85" s="152"/>
      <c r="V85" s="152"/>
      <c r="W85" s="152"/>
      <c r="X85" s="153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95"/>
      <c r="AN85" s="96"/>
      <c r="AO85" s="96"/>
      <c r="AP85" s="96"/>
      <c r="AQ85" s="96"/>
      <c r="AR85" s="96"/>
      <c r="AS85" s="96"/>
      <c r="AT85" s="97"/>
      <c r="AU85" s="95"/>
      <c r="AV85" s="96"/>
      <c r="AW85" s="96"/>
      <c r="AX85" s="96"/>
      <c r="AY85" s="96"/>
      <c r="AZ85" s="96"/>
      <c r="BA85" s="96"/>
      <c r="BB85" s="97"/>
      <c r="BC85" s="95"/>
      <c r="BD85" s="96"/>
      <c r="BE85" s="96"/>
      <c r="BF85" s="96"/>
      <c r="BG85" s="96"/>
      <c r="BH85" s="96"/>
      <c r="BI85" s="96"/>
      <c r="BJ85" s="97"/>
      <c r="BK85" s="95"/>
      <c r="BL85" s="96"/>
      <c r="BM85" s="96"/>
      <c r="BN85" s="96"/>
      <c r="BO85" s="96"/>
      <c r="BP85" s="96"/>
      <c r="BQ85" s="96"/>
      <c r="BR85" s="97"/>
    </row>
    <row r="86" spans="1:70">
      <c r="A86" s="154"/>
      <c r="B86" s="155"/>
      <c r="C86" s="155"/>
      <c r="D86" s="155"/>
      <c r="E86" s="155"/>
      <c r="F86" s="156"/>
      <c r="G86" s="154"/>
      <c r="H86" s="155"/>
      <c r="I86" s="155"/>
      <c r="J86" s="155"/>
      <c r="K86" s="155"/>
      <c r="L86" s="156"/>
      <c r="M86" s="154"/>
      <c r="N86" s="155"/>
      <c r="O86" s="155"/>
      <c r="P86" s="155"/>
      <c r="Q86" s="155"/>
      <c r="R86" s="156"/>
      <c r="S86" s="154"/>
      <c r="T86" s="155"/>
      <c r="U86" s="155"/>
      <c r="V86" s="155"/>
      <c r="W86" s="155"/>
      <c r="X86" s="156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95"/>
      <c r="AN86" s="96"/>
      <c r="AO86" s="96"/>
      <c r="AP86" s="96"/>
      <c r="AQ86" s="96"/>
      <c r="AR86" s="96"/>
      <c r="AS86" s="96"/>
      <c r="AT86" s="97"/>
      <c r="AU86" s="95"/>
      <c r="AV86" s="96"/>
      <c r="AW86" s="96"/>
      <c r="AX86" s="96"/>
      <c r="AY86" s="96"/>
      <c r="AZ86" s="96"/>
      <c r="BA86" s="96"/>
      <c r="BB86" s="97"/>
      <c r="BC86" s="95"/>
      <c r="BD86" s="96"/>
      <c r="BE86" s="96"/>
      <c r="BF86" s="96"/>
      <c r="BG86" s="96"/>
      <c r="BH86" s="96"/>
      <c r="BI86" s="96"/>
      <c r="BJ86" s="97"/>
      <c r="BK86" s="95"/>
      <c r="BL86" s="96"/>
      <c r="BM86" s="96"/>
      <c r="BN86" s="96"/>
      <c r="BO86" s="96"/>
      <c r="BP86" s="96"/>
      <c r="BQ86" s="96"/>
      <c r="BR86" s="97"/>
    </row>
    <row r="87" spans="1:70">
      <c r="A87" s="154"/>
      <c r="B87" s="155"/>
      <c r="C87" s="155"/>
      <c r="D87" s="155"/>
      <c r="E87" s="155"/>
      <c r="F87" s="156"/>
      <c r="G87" s="154"/>
      <c r="H87" s="155"/>
      <c r="I87" s="155"/>
      <c r="J87" s="155"/>
      <c r="K87" s="155"/>
      <c r="L87" s="156"/>
      <c r="M87" s="154"/>
      <c r="N87" s="155"/>
      <c r="O87" s="155"/>
      <c r="P87" s="155"/>
      <c r="Q87" s="155"/>
      <c r="R87" s="156"/>
      <c r="S87" s="154"/>
      <c r="T87" s="155"/>
      <c r="U87" s="155"/>
      <c r="V87" s="155"/>
      <c r="W87" s="155"/>
      <c r="X87" s="156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95"/>
      <c r="AN87" s="96"/>
      <c r="AO87" s="96"/>
      <c r="AP87" s="96"/>
      <c r="AQ87" s="96"/>
      <c r="AR87" s="96"/>
      <c r="AS87" s="96"/>
      <c r="AT87" s="97"/>
      <c r="AU87" s="95"/>
      <c r="AV87" s="96"/>
      <c r="AW87" s="96"/>
      <c r="AX87" s="96"/>
      <c r="AY87" s="96"/>
      <c r="AZ87" s="96"/>
      <c r="BA87" s="96"/>
      <c r="BB87" s="97"/>
      <c r="BC87" s="95"/>
      <c r="BD87" s="96"/>
      <c r="BE87" s="96"/>
      <c r="BF87" s="96"/>
      <c r="BG87" s="96"/>
      <c r="BH87" s="96"/>
      <c r="BI87" s="96"/>
      <c r="BJ87" s="97"/>
      <c r="BK87" s="95"/>
      <c r="BL87" s="96"/>
      <c r="BM87" s="96"/>
      <c r="BN87" s="96"/>
      <c r="BO87" s="96"/>
      <c r="BP87" s="96"/>
      <c r="BQ87" s="96"/>
      <c r="BR87" s="97"/>
    </row>
    <row r="88" spans="1:70">
      <c r="A88" s="154"/>
      <c r="B88" s="155"/>
      <c r="C88" s="155"/>
      <c r="D88" s="155"/>
      <c r="E88" s="155"/>
      <c r="F88" s="156"/>
      <c r="G88" s="154"/>
      <c r="H88" s="155"/>
      <c r="I88" s="155"/>
      <c r="J88" s="155"/>
      <c r="K88" s="155"/>
      <c r="L88" s="156"/>
      <c r="M88" s="154"/>
      <c r="N88" s="155"/>
      <c r="O88" s="155"/>
      <c r="P88" s="155"/>
      <c r="Q88" s="155"/>
      <c r="R88" s="156"/>
      <c r="S88" s="154"/>
      <c r="T88" s="155"/>
      <c r="U88" s="155"/>
      <c r="V88" s="155"/>
      <c r="W88" s="155"/>
      <c r="X88" s="156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95"/>
      <c r="AN88" s="96"/>
      <c r="AO88" s="96"/>
      <c r="AP88" s="96"/>
      <c r="AQ88" s="96"/>
      <c r="AR88" s="96"/>
      <c r="AS88" s="96"/>
      <c r="AT88" s="97"/>
      <c r="AU88" s="95"/>
      <c r="AV88" s="96"/>
      <c r="AW88" s="96"/>
      <c r="AX88" s="96"/>
      <c r="AY88" s="96"/>
      <c r="AZ88" s="96"/>
      <c r="BA88" s="96"/>
      <c r="BB88" s="97"/>
      <c r="BC88" s="95"/>
      <c r="BD88" s="96"/>
      <c r="BE88" s="96"/>
      <c r="BF88" s="96"/>
      <c r="BG88" s="96"/>
      <c r="BH88" s="96"/>
      <c r="BI88" s="96"/>
      <c r="BJ88" s="97"/>
      <c r="BK88" s="95"/>
      <c r="BL88" s="96"/>
      <c r="BM88" s="96"/>
      <c r="BN88" s="96"/>
      <c r="BO88" s="96"/>
      <c r="BP88" s="96"/>
      <c r="BQ88" s="96"/>
      <c r="BR88" s="97"/>
    </row>
    <row r="89" spans="1:70">
      <c r="A89" s="154"/>
      <c r="B89" s="155"/>
      <c r="C89" s="155"/>
      <c r="D89" s="155"/>
      <c r="E89" s="155"/>
      <c r="F89" s="156"/>
      <c r="G89" s="154"/>
      <c r="H89" s="155"/>
      <c r="I89" s="155"/>
      <c r="J89" s="155"/>
      <c r="K89" s="155"/>
      <c r="L89" s="156"/>
      <c r="M89" s="154"/>
      <c r="N89" s="155"/>
      <c r="O89" s="155"/>
      <c r="P89" s="155"/>
      <c r="Q89" s="155"/>
      <c r="R89" s="156"/>
      <c r="S89" s="154"/>
      <c r="T89" s="155"/>
      <c r="U89" s="155"/>
      <c r="V89" s="155"/>
      <c r="W89" s="155"/>
      <c r="X89" s="156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95"/>
      <c r="AN89" s="96"/>
      <c r="AO89" s="96"/>
      <c r="AP89" s="96"/>
      <c r="AQ89" s="96"/>
      <c r="AR89" s="96"/>
      <c r="AS89" s="96"/>
      <c r="AT89" s="97"/>
      <c r="AU89" s="95"/>
      <c r="AV89" s="96"/>
      <c r="AW89" s="96"/>
      <c r="AX89" s="96"/>
      <c r="AY89" s="96"/>
      <c r="AZ89" s="96"/>
      <c r="BA89" s="96"/>
      <c r="BB89" s="97"/>
      <c r="BC89" s="95"/>
      <c r="BD89" s="96"/>
      <c r="BE89" s="96"/>
      <c r="BF89" s="96"/>
      <c r="BG89" s="96"/>
      <c r="BH89" s="96"/>
      <c r="BI89" s="96"/>
      <c r="BJ89" s="97"/>
      <c r="BK89" s="95"/>
      <c r="BL89" s="96"/>
      <c r="BM89" s="96"/>
      <c r="BN89" s="96"/>
      <c r="BO89" s="96"/>
      <c r="BP89" s="96"/>
      <c r="BQ89" s="96"/>
      <c r="BR89" s="97"/>
    </row>
    <row r="90" spans="1:70" ht="12" thickBot="1">
      <c r="A90" s="157"/>
      <c r="B90" s="158"/>
      <c r="C90" s="158"/>
      <c r="D90" s="158"/>
      <c r="E90" s="158"/>
      <c r="F90" s="159"/>
      <c r="G90" s="157"/>
      <c r="H90" s="158"/>
      <c r="I90" s="158"/>
      <c r="J90" s="158"/>
      <c r="K90" s="158"/>
      <c r="L90" s="159"/>
      <c r="M90" s="157"/>
      <c r="N90" s="158"/>
      <c r="O90" s="158"/>
      <c r="P90" s="158"/>
      <c r="Q90" s="158"/>
      <c r="R90" s="159"/>
      <c r="S90" s="157"/>
      <c r="T90" s="158"/>
      <c r="U90" s="158"/>
      <c r="V90" s="158"/>
      <c r="W90" s="158"/>
      <c r="X90" s="159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95"/>
      <c r="AN90" s="96"/>
      <c r="AO90" s="96"/>
      <c r="AP90" s="96"/>
      <c r="AQ90" s="96"/>
      <c r="AR90" s="96"/>
      <c r="AS90" s="96"/>
      <c r="AT90" s="97"/>
      <c r="AU90" s="95"/>
      <c r="AV90" s="96"/>
      <c r="AW90" s="96"/>
      <c r="AX90" s="96"/>
      <c r="AY90" s="96"/>
      <c r="AZ90" s="96"/>
      <c r="BA90" s="96"/>
      <c r="BB90" s="97"/>
      <c r="BC90" s="95"/>
      <c r="BD90" s="96"/>
      <c r="BE90" s="96"/>
      <c r="BF90" s="96"/>
      <c r="BG90" s="96"/>
      <c r="BH90" s="96"/>
      <c r="BI90" s="96"/>
      <c r="BJ90" s="97"/>
      <c r="BK90" s="95"/>
      <c r="BL90" s="96"/>
      <c r="BM90" s="96"/>
      <c r="BN90" s="96"/>
      <c r="BO90" s="96"/>
      <c r="BP90" s="96"/>
      <c r="BQ90" s="96"/>
      <c r="BR90" s="97"/>
    </row>
    <row r="91" spans="1:70" ht="12" customHeight="1" thickBot="1">
      <c r="A91" s="151" t="s">
        <v>428</v>
      </c>
      <c r="B91" s="152"/>
      <c r="C91" s="152"/>
      <c r="D91" s="152"/>
      <c r="E91" s="152"/>
      <c r="F91" s="152"/>
      <c r="G91" s="152"/>
      <c r="H91" s="152"/>
      <c r="I91" s="153"/>
      <c r="J91" s="151" t="s">
        <v>429</v>
      </c>
      <c r="K91" s="152"/>
      <c r="L91" s="152"/>
      <c r="M91" s="152"/>
      <c r="N91" s="152"/>
      <c r="O91" s="152"/>
      <c r="P91" s="152"/>
      <c r="Q91" s="152"/>
      <c r="R91" s="153"/>
      <c r="S91" s="151" t="s">
        <v>430</v>
      </c>
      <c r="T91" s="152"/>
      <c r="U91" s="152"/>
      <c r="V91" s="152"/>
      <c r="W91" s="152"/>
      <c r="X91" s="152"/>
      <c r="Y91" s="152"/>
      <c r="Z91" s="152"/>
      <c r="AA91" s="153"/>
      <c r="AB91" s="151" t="s">
        <v>431</v>
      </c>
      <c r="AC91" s="152"/>
      <c r="AD91" s="152"/>
      <c r="AE91" s="152"/>
      <c r="AF91" s="152"/>
      <c r="AG91" s="152"/>
      <c r="AH91" s="152"/>
      <c r="AI91" s="152"/>
      <c r="AJ91" s="153"/>
      <c r="AK91" s="41"/>
      <c r="AL91" s="41"/>
      <c r="AM91" s="98"/>
      <c r="AN91" s="99"/>
      <c r="AO91" s="99"/>
      <c r="AP91" s="99"/>
      <c r="AQ91" s="99"/>
      <c r="AR91" s="99"/>
      <c r="AS91" s="99"/>
      <c r="AT91" s="100"/>
      <c r="AU91" s="98"/>
      <c r="AV91" s="99"/>
      <c r="AW91" s="99"/>
      <c r="AX91" s="99"/>
      <c r="AY91" s="99"/>
      <c r="AZ91" s="99"/>
      <c r="BA91" s="99"/>
      <c r="BB91" s="100"/>
      <c r="BC91" s="98"/>
      <c r="BD91" s="99"/>
      <c r="BE91" s="99"/>
      <c r="BF91" s="99"/>
      <c r="BG91" s="99"/>
      <c r="BH91" s="99"/>
      <c r="BI91" s="99"/>
      <c r="BJ91" s="100"/>
      <c r="BK91" s="98"/>
      <c r="BL91" s="99"/>
      <c r="BM91" s="99"/>
      <c r="BN91" s="99"/>
      <c r="BO91" s="99"/>
      <c r="BP91" s="99"/>
      <c r="BQ91" s="99"/>
      <c r="BR91" s="100"/>
    </row>
    <row r="92" spans="1:70" ht="12" thickBot="1">
      <c r="A92" s="154"/>
      <c r="B92" s="155"/>
      <c r="C92" s="155"/>
      <c r="D92" s="155"/>
      <c r="E92" s="155"/>
      <c r="F92" s="155"/>
      <c r="G92" s="155"/>
      <c r="H92" s="155"/>
      <c r="I92" s="156"/>
      <c r="J92" s="154"/>
      <c r="K92" s="155"/>
      <c r="L92" s="155"/>
      <c r="M92" s="155"/>
      <c r="N92" s="155"/>
      <c r="O92" s="155"/>
      <c r="P92" s="155"/>
      <c r="Q92" s="155"/>
      <c r="R92" s="156"/>
      <c r="S92" s="154"/>
      <c r="T92" s="155"/>
      <c r="U92" s="155"/>
      <c r="V92" s="155"/>
      <c r="W92" s="155"/>
      <c r="X92" s="155"/>
      <c r="Y92" s="155"/>
      <c r="Z92" s="155"/>
      <c r="AA92" s="156"/>
      <c r="AB92" s="154"/>
      <c r="AC92" s="155"/>
      <c r="AD92" s="155"/>
      <c r="AE92" s="155"/>
      <c r="AF92" s="155"/>
      <c r="AG92" s="155"/>
      <c r="AH92" s="155"/>
      <c r="AI92" s="155"/>
      <c r="AJ92" s="156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</row>
    <row r="93" spans="1:70" ht="11.25" customHeight="1">
      <c r="A93" s="154"/>
      <c r="B93" s="155"/>
      <c r="C93" s="155"/>
      <c r="D93" s="155"/>
      <c r="E93" s="155"/>
      <c r="F93" s="155"/>
      <c r="G93" s="155"/>
      <c r="H93" s="155"/>
      <c r="I93" s="156"/>
      <c r="J93" s="154"/>
      <c r="K93" s="155"/>
      <c r="L93" s="155"/>
      <c r="M93" s="155"/>
      <c r="N93" s="155"/>
      <c r="O93" s="155"/>
      <c r="P93" s="155"/>
      <c r="Q93" s="155"/>
      <c r="R93" s="156"/>
      <c r="S93" s="154"/>
      <c r="T93" s="155"/>
      <c r="U93" s="155"/>
      <c r="V93" s="155"/>
      <c r="W93" s="155"/>
      <c r="X93" s="155"/>
      <c r="Y93" s="155"/>
      <c r="Z93" s="155"/>
      <c r="AA93" s="156"/>
      <c r="AB93" s="154"/>
      <c r="AC93" s="155"/>
      <c r="AD93" s="155"/>
      <c r="AE93" s="155"/>
      <c r="AF93" s="155"/>
      <c r="AG93" s="155"/>
      <c r="AH93" s="155"/>
      <c r="AI93" s="155"/>
      <c r="AJ93" s="156"/>
      <c r="AK93" s="41"/>
      <c r="AL93" s="41"/>
      <c r="AM93" s="473" t="s">
        <v>25</v>
      </c>
      <c r="AN93" s="474"/>
      <c r="AO93" s="474"/>
      <c r="AP93" s="474"/>
      <c r="AQ93" s="474"/>
      <c r="AR93" s="474"/>
      <c r="AS93" s="475"/>
      <c r="AT93" s="263" t="s">
        <v>21</v>
      </c>
      <c r="AU93" s="264"/>
      <c r="AV93" s="264"/>
      <c r="AW93" s="264"/>
      <c r="AX93" s="264"/>
      <c r="AY93" s="264"/>
      <c r="AZ93" s="265"/>
      <c r="BA93" s="41"/>
      <c r="BB93" s="473" t="s">
        <v>17</v>
      </c>
      <c r="BC93" s="474"/>
      <c r="BD93" s="474"/>
      <c r="BE93" s="474"/>
      <c r="BF93" s="474"/>
      <c r="BG93" s="474"/>
      <c r="BH93" s="475"/>
      <c r="BI93" s="263" t="s">
        <v>13</v>
      </c>
      <c r="BJ93" s="264"/>
      <c r="BK93" s="264"/>
      <c r="BL93" s="264"/>
      <c r="BM93" s="264"/>
      <c r="BN93" s="264"/>
      <c r="BO93" s="265"/>
      <c r="BP93" s="41"/>
      <c r="BQ93" s="41"/>
      <c r="BR93" s="41"/>
    </row>
    <row r="94" spans="1:70">
      <c r="A94" s="154"/>
      <c r="B94" s="155"/>
      <c r="C94" s="155"/>
      <c r="D94" s="155"/>
      <c r="E94" s="155"/>
      <c r="F94" s="155"/>
      <c r="G94" s="155"/>
      <c r="H94" s="155"/>
      <c r="I94" s="156"/>
      <c r="J94" s="154"/>
      <c r="K94" s="155"/>
      <c r="L94" s="155"/>
      <c r="M94" s="155"/>
      <c r="N94" s="155"/>
      <c r="O94" s="155"/>
      <c r="P94" s="155"/>
      <c r="Q94" s="155"/>
      <c r="R94" s="156"/>
      <c r="S94" s="154"/>
      <c r="T94" s="155"/>
      <c r="U94" s="155"/>
      <c r="V94" s="155"/>
      <c r="W94" s="155"/>
      <c r="X94" s="155"/>
      <c r="Y94" s="155"/>
      <c r="Z94" s="155"/>
      <c r="AA94" s="156"/>
      <c r="AB94" s="154"/>
      <c r="AC94" s="155"/>
      <c r="AD94" s="155"/>
      <c r="AE94" s="155"/>
      <c r="AF94" s="155"/>
      <c r="AG94" s="155"/>
      <c r="AH94" s="155"/>
      <c r="AI94" s="155"/>
      <c r="AJ94" s="156"/>
      <c r="AK94" s="41"/>
      <c r="AL94" s="41"/>
      <c r="AM94" s="476"/>
      <c r="AN94" s="477"/>
      <c r="AO94" s="477"/>
      <c r="AP94" s="477"/>
      <c r="AQ94" s="477"/>
      <c r="AR94" s="477"/>
      <c r="AS94" s="478"/>
      <c r="AT94" s="266"/>
      <c r="AU94" s="267"/>
      <c r="AV94" s="267"/>
      <c r="AW94" s="267"/>
      <c r="AX94" s="267"/>
      <c r="AY94" s="267"/>
      <c r="AZ94" s="268"/>
      <c r="BA94" s="41"/>
      <c r="BB94" s="476"/>
      <c r="BC94" s="477"/>
      <c r="BD94" s="477"/>
      <c r="BE94" s="477"/>
      <c r="BF94" s="477"/>
      <c r="BG94" s="477"/>
      <c r="BH94" s="478"/>
      <c r="BI94" s="266"/>
      <c r="BJ94" s="267"/>
      <c r="BK94" s="267"/>
      <c r="BL94" s="267"/>
      <c r="BM94" s="267"/>
      <c r="BN94" s="267"/>
      <c r="BO94" s="268"/>
      <c r="BP94" s="41"/>
      <c r="BQ94" s="41"/>
      <c r="BR94" s="41"/>
    </row>
    <row r="95" spans="1:70">
      <c r="A95" s="154"/>
      <c r="B95" s="155"/>
      <c r="C95" s="155"/>
      <c r="D95" s="155"/>
      <c r="E95" s="155"/>
      <c r="F95" s="155"/>
      <c r="G95" s="155"/>
      <c r="H95" s="155"/>
      <c r="I95" s="156"/>
      <c r="J95" s="154"/>
      <c r="K95" s="155"/>
      <c r="L95" s="155"/>
      <c r="M95" s="155"/>
      <c r="N95" s="155"/>
      <c r="O95" s="155"/>
      <c r="P95" s="155"/>
      <c r="Q95" s="155"/>
      <c r="R95" s="156"/>
      <c r="S95" s="154"/>
      <c r="T95" s="155"/>
      <c r="U95" s="155"/>
      <c r="V95" s="155"/>
      <c r="W95" s="155"/>
      <c r="X95" s="155"/>
      <c r="Y95" s="155"/>
      <c r="Z95" s="155"/>
      <c r="AA95" s="156"/>
      <c r="AB95" s="154"/>
      <c r="AC95" s="155"/>
      <c r="AD95" s="155"/>
      <c r="AE95" s="155"/>
      <c r="AF95" s="155"/>
      <c r="AG95" s="155"/>
      <c r="AH95" s="155"/>
      <c r="AI95" s="155"/>
      <c r="AJ95" s="156"/>
      <c r="AK95" s="41"/>
      <c r="AL95" s="41"/>
      <c r="AM95" s="476"/>
      <c r="AN95" s="477"/>
      <c r="AO95" s="477"/>
      <c r="AP95" s="477"/>
      <c r="AQ95" s="477"/>
      <c r="AR95" s="477"/>
      <c r="AS95" s="478"/>
      <c r="AT95" s="266"/>
      <c r="AU95" s="267"/>
      <c r="AV95" s="267"/>
      <c r="AW95" s="267"/>
      <c r="AX95" s="267"/>
      <c r="AY95" s="267"/>
      <c r="AZ95" s="268"/>
      <c r="BA95" s="41"/>
      <c r="BB95" s="476"/>
      <c r="BC95" s="477"/>
      <c r="BD95" s="477"/>
      <c r="BE95" s="477"/>
      <c r="BF95" s="477"/>
      <c r="BG95" s="477"/>
      <c r="BH95" s="478"/>
      <c r="BI95" s="266"/>
      <c r="BJ95" s="267"/>
      <c r="BK95" s="267"/>
      <c r="BL95" s="267"/>
      <c r="BM95" s="267"/>
      <c r="BN95" s="267"/>
      <c r="BO95" s="268"/>
      <c r="BP95" s="41"/>
      <c r="BQ95" s="41"/>
      <c r="BR95" s="41"/>
    </row>
    <row r="96" spans="1:70">
      <c r="A96" s="154"/>
      <c r="B96" s="155"/>
      <c r="C96" s="155"/>
      <c r="D96" s="155"/>
      <c r="E96" s="155"/>
      <c r="F96" s="155"/>
      <c r="G96" s="155"/>
      <c r="H96" s="155"/>
      <c r="I96" s="156"/>
      <c r="J96" s="154"/>
      <c r="K96" s="155"/>
      <c r="L96" s="155"/>
      <c r="M96" s="155"/>
      <c r="N96" s="155"/>
      <c r="O96" s="155"/>
      <c r="P96" s="155"/>
      <c r="Q96" s="155"/>
      <c r="R96" s="156"/>
      <c r="S96" s="154"/>
      <c r="T96" s="155"/>
      <c r="U96" s="155"/>
      <c r="V96" s="155"/>
      <c r="W96" s="155"/>
      <c r="X96" s="155"/>
      <c r="Y96" s="155"/>
      <c r="Z96" s="155"/>
      <c r="AA96" s="156"/>
      <c r="AB96" s="154"/>
      <c r="AC96" s="155"/>
      <c r="AD96" s="155"/>
      <c r="AE96" s="155"/>
      <c r="AF96" s="155"/>
      <c r="AG96" s="155"/>
      <c r="AH96" s="155"/>
      <c r="AI96" s="155"/>
      <c r="AJ96" s="156"/>
      <c r="AK96" s="41"/>
      <c r="AL96" s="41"/>
      <c r="AM96" s="476"/>
      <c r="AN96" s="477"/>
      <c r="AO96" s="477"/>
      <c r="AP96" s="477"/>
      <c r="AQ96" s="477"/>
      <c r="AR96" s="477"/>
      <c r="AS96" s="478"/>
      <c r="AT96" s="266"/>
      <c r="AU96" s="267"/>
      <c r="AV96" s="267"/>
      <c r="AW96" s="267"/>
      <c r="AX96" s="267"/>
      <c r="AY96" s="267"/>
      <c r="AZ96" s="268"/>
      <c r="BA96" s="41"/>
      <c r="BB96" s="476"/>
      <c r="BC96" s="477"/>
      <c r="BD96" s="477"/>
      <c r="BE96" s="477"/>
      <c r="BF96" s="477"/>
      <c r="BG96" s="477"/>
      <c r="BH96" s="478"/>
      <c r="BI96" s="266"/>
      <c r="BJ96" s="267"/>
      <c r="BK96" s="267"/>
      <c r="BL96" s="267"/>
      <c r="BM96" s="267"/>
      <c r="BN96" s="267"/>
      <c r="BO96" s="268"/>
      <c r="BP96" s="41"/>
      <c r="BQ96" s="41"/>
      <c r="BR96" s="41"/>
    </row>
    <row r="97" spans="1:70">
      <c r="A97" s="154"/>
      <c r="B97" s="155"/>
      <c r="C97" s="155"/>
      <c r="D97" s="155"/>
      <c r="E97" s="155"/>
      <c r="F97" s="155"/>
      <c r="G97" s="155"/>
      <c r="H97" s="155"/>
      <c r="I97" s="156"/>
      <c r="J97" s="154"/>
      <c r="K97" s="155"/>
      <c r="L97" s="155"/>
      <c r="M97" s="155"/>
      <c r="N97" s="155"/>
      <c r="O97" s="155"/>
      <c r="P97" s="155"/>
      <c r="Q97" s="155"/>
      <c r="R97" s="156"/>
      <c r="S97" s="154"/>
      <c r="T97" s="155"/>
      <c r="U97" s="155"/>
      <c r="V97" s="155"/>
      <c r="W97" s="155"/>
      <c r="X97" s="155"/>
      <c r="Y97" s="155"/>
      <c r="Z97" s="155"/>
      <c r="AA97" s="156"/>
      <c r="AB97" s="154"/>
      <c r="AC97" s="155"/>
      <c r="AD97" s="155"/>
      <c r="AE97" s="155"/>
      <c r="AF97" s="155"/>
      <c r="AG97" s="155"/>
      <c r="AH97" s="155"/>
      <c r="AI97" s="155"/>
      <c r="AJ97" s="156"/>
      <c r="AK97" s="41"/>
      <c r="AL97" s="41"/>
      <c r="AM97" s="476"/>
      <c r="AN97" s="477"/>
      <c r="AO97" s="477"/>
      <c r="AP97" s="477"/>
      <c r="AQ97" s="477"/>
      <c r="AR97" s="477"/>
      <c r="AS97" s="478"/>
      <c r="AT97" s="266"/>
      <c r="AU97" s="267"/>
      <c r="AV97" s="267"/>
      <c r="AW97" s="267"/>
      <c r="AX97" s="267"/>
      <c r="AY97" s="267"/>
      <c r="AZ97" s="268"/>
      <c r="BA97" s="41"/>
      <c r="BB97" s="476"/>
      <c r="BC97" s="477"/>
      <c r="BD97" s="477"/>
      <c r="BE97" s="477"/>
      <c r="BF97" s="477"/>
      <c r="BG97" s="477"/>
      <c r="BH97" s="478"/>
      <c r="BI97" s="266"/>
      <c r="BJ97" s="267"/>
      <c r="BK97" s="267"/>
      <c r="BL97" s="267"/>
      <c r="BM97" s="267"/>
      <c r="BN97" s="267"/>
      <c r="BO97" s="268"/>
      <c r="BP97" s="41"/>
      <c r="BQ97" s="41"/>
      <c r="BR97" s="41"/>
    </row>
    <row r="98" spans="1:70" ht="12" thickBot="1">
      <c r="A98" s="157"/>
      <c r="B98" s="158"/>
      <c r="C98" s="158"/>
      <c r="D98" s="158"/>
      <c r="E98" s="158"/>
      <c r="F98" s="158"/>
      <c r="G98" s="158"/>
      <c r="H98" s="158"/>
      <c r="I98" s="159"/>
      <c r="J98" s="157"/>
      <c r="K98" s="158"/>
      <c r="L98" s="158"/>
      <c r="M98" s="158"/>
      <c r="N98" s="158"/>
      <c r="O98" s="158"/>
      <c r="P98" s="158"/>
      <c r="Q98" s="158"/>
      <c r="R98" s="159"/>
      <c r="S98" s="157"/>
      <c r="T98" s="158"/>
      <c r="U98" s="158"/>
      <c r="V98" s="158"/>
      <c r="W98" s="158"/>
      <c r="X98" s="158"/>
      <c r="Y98" s="158"/>
      <c r="Z98" s="158"/>
      <c r="AA98" s="159"/>
      <c r="AB98" s="157"/>
      <c r="AC98" s="158"/>
      <c r="AD98" s="158"/>
      <c r="AE98" s="158"/>
      <c r="AF98" s="158"/>
      <c r="AG98" s="158"/>
      <c r="AH98" s="158"/>
      <c r="AI98" s="158"/>
      <c r="AJ98" s="159"/>
      <c r="AK98" s="41"/>
      <c r="AL98" s="41"/>
      <c r="AM98" s="479"/>
      <c r="AN98" s="480"/>
      <c r="AO98" s="480"/>
      <c r="AP98" s="480"/>
      <c r="AQ98" s="480"/>
      <c r="AR98" s="480"/>
      <c r="AS98" s="481"/>
      <c r="AT98" s="269"/>
      <c r="AU98" s="270"/>
      <c r="AV98" s="270"/>
      <c r="AW98" s="270"/>
      <c r="AX98" s="270"/>
      <c r="AY98" s="270"/>
      <c r="AZ98" s="271"/>
      <c r="BA98" s="41"/>
      <c r="BB98" s="476"/>
      <c r="BC98" s="477"/>
      <c r="BD98" s="477"/>
      <c r="BE98" s="477"/>
      <c r="BF98" s="477"/>
      <c r="BG98" s="477"/>
      <c r="BH98" s="478"/>
      <c r="BI98" s="266"/>
      <c r="BJ98" s="267"/>
      <c r="BK98" s="267"/>
      <c r="BL98" s="267"/>
      <c r="BM98" s="267"/>
      <c r="BN98" s="267"/>
      <c r="BO98" s="268"/>
      <c r="BP98" s="41"/>
      <c r="BQ98" s="41"/>
      <c r="BR98" s="41"/>
    </row>
    <row r="99" spans="1:70" ht="11.25" customHeight="1" thickBot="1">
      <c r="A99" s="181" t="s">
        <v>428</v>
      </c>
      <c r="B99" s="387"/>
      <c r="C99" s="387"/>
      <c r="D99" s="387"/>
      <c r="E99" s="387"/>
      <c r="F99" s="387"/>
      <c r="G99" s="387"/>
      <c r="H99" s="388"/>
      <c r="I99" s="181" t="s">
        <v>429</v>
      </c>
      <c r="J99" s="387"/>
      <c r="K99" s="387"/>
      <c r="L99" s="387"/>
      <c r="M99" s="387"/>
      <c r="N99" s="387"/>
      <c r="O99" s="387"/>
      <c r="P99" s="388"/>
      <c r="Q99" s="181" t="s">
        <v>430</v>
      </c>
      <c r="R99" s="387"/>
      <c r="S99" s="387"/>
      <c r="T99" s="387"/>
      <c r="U99" s="387"/>
      <c r="V99" s="387"/>
      <c r="W99" s="387"/>
      <c r="X99" s="388"/>
      <c r="Y99" s="181" t="s">
        <v>431</v>
      </c>
      <c r="Z99" s="387"/>
      <c r="AA99" s="387"/>
      <c r="AB99" s="387"/>
      <c r="AC99" s="387"/>
      <c r="AD99" s="387"/>
      <c r="AE99" s="387"/>
      <c r="AF99" s="388"/>
      <c r="AG99" s="41"/>
      <c r="AH99" s="41"/>
      <c r="AI99" s="41"/>
      <c r="AJ99" s="41"/>
      <c r="AK99" s="41"/>
      <c r="AL99" s="41"/>
      <c r="AM99" s="482" t="s">
        <v>25</v>
      </c>
      <c r="AN99" s="483"/>
      <c r="AO99" s="483"/>
      <c r="AP99" s="483"/>
      <c r="AQ99" s="483"/>
      <c r="AR99" s="484"/>
      <c r="AS99" s="41"/>
      <c r="AT99" s="272" t="s">
        <v>21</v>
      </c>
      <c r="AU99" s="491"/>
      <c r="AV99" s="491"/>
      <c r="AW99" s="491"/>
      <c r="AX99" s="491"/>
      <c r="AY99" s="492"/>
      <c r="AZ99" s="41"/>
      <c r="BA99" s="41"/>
      <c r="BB99" s="479"/>
      <c r="BC99" s="480"/>
      <c r="BD99" s="480"/>
      <c r="BE99" s="480"/>
      <c r="BF99" s="480"/>
      <c r="BG99" s="480"/>
      <c r="BH99" s="481"/>
      <c r="BI99" s="269"/>
      <c r="BJ99" s="270"/>
      <c r="BK99" s="270"/>
      <c r="BL99" s="270"/>
      <c r="BM99" s="270"/>
      <c r="BN99" s="270"/>
      <c r="BO99" s="271"/>
      <c r="BP99" s="41"/>
      <c r="BQ99" s="41"/>
      <c r="BR99" s="41"/>
    </row>
    <row r="100" spans="1:70" ht="12" thickBot="1">
      <c r="A100" s="389"/>
      <c r="B100" s="390"/>
      <c r="C100" s="390"/>
      <c r="D100" s="390"/>
      <c r="E100" s="390"/>
      <c r="F100" s="390"/>
      <c r="G100" s="390"/>
      <c r="H100" s="391"/>
      <c r="I100" s="389"/>
      <c r="J100" s="390"/>
      <c r="K100" s="390"/>
      <c r="L100" s="390"/>
      <c r="M100" s="390"/>
      <c r="N100" s="390"/>
      <c r="O100" s="390"/>
      <c r="P100" s="391"/>
      <c r="Q100" s="389"/>
      <c r="R100" s="390"/>
      <c r="S100" s="390"/>
      <c r="T100" s="390"/>
      <c r="U100" s="390"/>
      <c r="V100" s="390"/>
      <c r="W100" s="390"/>
      <c r="X100" s="391"/>
      <c r="Y100" s="389"/>
      <c r="Z100" s="390"/>
      <c r="AA100" s="390"/>
      <c r="AB100" s="390"/>
      <c r="AC100" s="390"/>
      <c r="AD100" s="390"/>
      <c r="AE100" s="390"/>
      <c r="AF100" s="391"/>
      <c r="AG100" s="41"/>
      <c r="AH100" s="41"/>
      <c r="AI100" s="41"/>
      <c r="AJ100" s="41"/>
      <c r="AK100" s="41"/>
      <c r="AL100" s="41"/>
      <c r="AM100" s="485"/>
      <c r="AN100" s="486"/>
      <c r="AO100" s="486"/>
      <c r="AP100" s="486"/>
      <c r="AQ100" s="486"/>
      <c r="AR100" s="487"/>
      <c r="AS100" s="41"/>
      <c r="AT100" s="493"/>
      <c r="AU100" s="274"/>
      <c r="AV100" s="274"/>
      <c r="AW100" s="274"/>
      <c r="AX100" s="274"/>
      <c r="AY100" s="494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2" thickBot="1">
      <c r="A101" s="389"/>
      <c r="B101" s="390"/>
      <c r="C101" s="390"/>
      <c r="D101" s="390"/>
      <c r="E101" s="390"/>
      <c r="F101" s="390"/>
      <c r="G101" s="390"/>
      <c r="H101" s="391"/>
      <c r="I101" s="389"/>
      <c r="J101" s="390"/>
      <c r="K101" s="390"/>
      <c r="L101" s="390"/>
      <c r="M101" s="390"/>
      <c r="N101" s="390"/>
      <c r="O101" s="390"/>
      <c r="P101" s="391"/>
      <c r="Q101" s="389"/>
      <c r="R101" s="390"/>
      <c r="S101" s="390"/>
      <c r="T101" s="390"/>
      <c r="U101" s="390"/>
      <c r="V101" s="390"/>
      <c r="W101" s="390"/>
      <c r="X101" s="391"/>
      <c r="Y101" s="389"/>
      <c r="Z101" s="390"/>
      <c r="AA101" s="390"/>
      <c r="AB101" s="390"/>
      <c r="AC101" s="390"/>
      <c r="AD101" s="390"/>
      <c r="AE101" s="390"/>
      <c r="AF101" s="391"/>
      <c r="AG101" s="41"/>
      <c r="AH101" s="41"/>
      <c r="AI101" s="41"/>
      <c r="AJ101" s="41"/>
      <c r="AK101" s="41"/>
      <c r="AL101" s="41"/>
      <c r="AM101" s="485"/>
      <c r="AN101" s="486"/>
      <c r="AO101" s="486"/>
      <c r="AP101" s="486"/>
      <c r="AQ101" s="486"/>
      <c r="AR101" s="487"/>
      <c r="AS101" s="41"/>
      <c r="AT101" s="493"/>
      <c r="AU101" s="274"/>
      <c r="AV101" s="274"/>
      <c r="AW101" s="274"/>
      <c r="AX101" s="274"/>
      <c r="AY101" s="494"/>
      <c r="AZ101" s="41"/>
      <c r="BA101" s="41"/>
      <c r="BB101" s="84" t="s">
        <v>433</v>
      </c>
      <c r="BC101" s="85"/>
      <c r="BD101" s="85"/>
      <c r="BE101" s="85"/>
      <c r="BF101" s="86"/>
      <c r="BG101" s="41"/>
      <c r="BH101" s="84" t="s">
        <v>434</v>
      </c>
      <c r="BI101" s="465"/>
      <c r="BJ101" s="465"/>
      <c r="BK101" s="466"/>
      <c r="BL101" s="41"/>
      <c r="BM101" s="41"/>
      <c r="BN101" s="41"/>
      <c r="BO101" s="41"/>
      <c r="BP101" s="41"/>
      <c r="BQ101" s="41"/>
      <c r="BR101" s="41"/>
    </row>
    <row r="102" spans="1:70" ht="12" thickBot="1">
      <c r="A102" s="389"/>
      <c r="B102" s="390"/>
      <c r="C102" s="390"/>
      <c r="D102" s="390"/>
      <c r="E102" s="390"/>
      <c r="F102" s="390"/>
      <c r="G102" s="390"/>
      <c r="H102" s="391"/>
      <c r="I102" s="389"/>
      <c r="J102" s="390"/>
      <c r="K102" s="390"/>
      <c r="L102" s="390"/>
      <c r="M102" s="390"/>
      <c r="N102" s="390"/>
      <c r="O102" s="390"/>
      <c r="P102" s="391"/>
      <c r="Q102" s="389"/>
      <c r="R102" s="390"/>
      <c r="S102" s="390"/>
      <c r="T102" s="390"/>
      <c r="U102" s="390"/>
      <c r="V102" s="390"/>
      <c r="W102" s="390"/>
      <c r="X102" s="391"/>
      <c r="Y102" s="389"/>
      <c r="Z102" s="390"/>
      <c r="AA102" s="390"/>
      <c r="AB102" s="390"/>
      <c r="AC102" s="390"/>
      <c r="AD102" s="390"/>
      <c r="AE102" s="390"/>
      <c r="AF102" s="391"/>
      <c r="AG102" s="41"/>
      <c r="AH102" s="41"/>
      <c r="AI102" s="41"/>
      <c r="AJ102" s="41"/>
      <c r="AK102" s="41"/>
      <c r="AL102" s="41"/>
      <c r="AM102" s="485"/>
      <c r="AN102" s="486"/>
      <c r="AO102" s="486"/>
      <c r="AP102" s="486"/>
      <c r="AQ102" s="486"/>
      <c r="AR102" s="487"/>
      <c r="AS102" s="41"/>
      <c r="AT102" s="493"/>
      <c r="AU102" s="274"/>
      <c r="AV102" s="274"/>
      <c r="AW102" s="274"/>
      <c r="AX102" s="274"/>
      <c r="AY102" s="494"/>
      <c r="AZ102" s="41"/>
      <c r="BA102" s="41"/>
      <c r="BB102" s="87"/>
      <c r="BC102" s="88"/>
      <c r="BD102" s="88"/>
      <c r="BE102" s="88"/>
      <c r="BF102" s="89"/>
      <c r="BG102" s="41"/>
      <c r="BH102" s="465"/>
      <c r="BI102" s="88"/>
      <c r="BJ102" s="88"/>
      <c r="BK102" s="92"/>
      <c r="BL102" s="41"/>
      <c r="BM102" s="84" t="s">
        <v>434</v>
      </c>
      <c r="BN102" s="85"/>
      <c r="BO102" s="85"/>
      <c r="BP102" s="85"/>
      <c r="BQ102" s="86"/>
      <c r="BR102" s="41"/>
    </row>
    <row r="103" spans="1:70" ht="12" thickBot="1">
      <c r="A103" s="389"/>
      <c r="B103" s="390"/>
      <c r="C103" s="390"/>
      <c r="D103" s="390"/>
      <c r="E103" s="390"/>
      <c r="F103" s="390"/>
      <c r="G103" s="390"/>
      <c r="H103" s="391"/>
      <c r="I103" s="389"/>
      <c r="J103" s="390"/>
      <c r="K103" s="390"/>
      <c r="L103" s="390"/>
      <c r="M103" s="390"/>
      <c r="N103" s="390"/>
      <c r="O103" s="390"/>
      <c r="P103" s="391"/>
      <c r="Q103" s="389"/>
      <c r="R103" s="390"/>
      <c r="S103" s="390"/>
      <c r="T103" s="390"/>
      <c r="U103" s="390"/>
      <c r="V103" s="390"/>
      <c r="W103" s="390"/>
      <c r="X103" s="391"/>
      <c r="Y103" s="389"/>
      <c r="Z103" s="390"/>
      <c r="AA103" s="390"/>
      <c r="AB103" s="390"/>
      <c r="AC103" s="390"/>
      <c r="AD103" s="390"/>
      <c r="AE103" s="390"/>
      <c r="AF103" s="391"/>
      <c r="AG103" s="41"/>
      <c r="AH103" s="41"/>
      <c r="AI103" s="41"/>
      <c r="AJ103" s="41"/>
      <c r="AK103" s="41"/>
      <c r="AL103" s="41"/>
      <c r="AM103" s="485"/>
      <c r="AN103" s="486"/>
      <c r="AO103" s="486"/>
      <c r="AP103" s="486"/>
      <c r="AQ103" s="486"/>
      <c r="AR103" s="487"/>
      <c r="AS103" s="41"/>
      <c r="AT103" s="493"/>
      <c r="AU103" s="274"/>
      <c r="AV103" s="274"/>
      <c r="AW103" s="274"/>
      <c r="AX103" s="274"/>
      <c r="AY103" s="494"/>
      <c r="AZ103" s="41"/>
      <c r="BA103" s="41"/>
      <c r="BB103" s="87"/>
      <c r="BC103" s="88"/>
      <c r="BD103" s="88"/>
      <c r="BE103" s="88"/>
      <c r="BF103" s="89"/>
      <c r="BG103" s="41"/>
      <c r="BH103" s="465"/>
      <c r="BI103" s="88"/>
      <c r="BJ103" s="88"/>
      <c r="BK103" s="92"/>
      <c r="BL103" s="41"/>
      <c r="BM103" s="87"/>
      <c r="BN103" s="88"/>
      <c r="BO103" s="88"/>
      <c r="BP103" s="88"/>
      <c r="BQ103" s="89"/>
      <c r="BR103" s="41"/>
    </row>
    <row r="104" spans="1:70" ht="12" thickBot="1">
      <c r="A104" s="389"/>
      <c r="B104" s="390"/>
      <c r="C104" s="390"/>
      <c r="D104" s="390"/>
      <c r="E104" s="390"/>
      <c r="F104" s="390"/>
      <c r="G104" s="390"/>
      <c r="H104" s="391"/>
      <c r="I104" s="389"/>
      <c r="J104" s="390"/>
      <c r="K104" s="390"/>
      <c r="L104" s="390"/>
      <c r="M104" s="390"/>
      <c r="N104" s="390"/>
      <c r="O104" s="390"/>
      <c r="P104" s="391"/>
      <c r="Q104" s="389"/>
      <c r="R104" s="390"/>
      <c r="S104" s="390"/>
      <c r="T104" s="390"/>
      <c r="U104" s="390"/>
      <c r="V104" s="390"/>
      <c r="W104" s="390"/>
      <c r="X104" s="391"/>
      <c r="Y104" s="389"/>
      <c r="Z104" s="390"/>
      <c r="AA104" s="390"/>
      <c r="AB104" s="390"/>
      <c r="AC104" s="390"/>
      <c r="AD104" s="390"/>
      <c r="AE104" s="390"/>
      <c r="AF104" s="391"/>
      <c r="AG104" s="41"/>
      <c r="AH104" s="41"/>
      <c r="AI104" s="41"/>
      <c r="AJ104" s="41"/>
      <c r="AK104" s="41"/>
      <c r="AL104" s="41"/>
      <c r="AM104" s="485"/>
      <c r="AN104" s="486"/>
      <c r="AO104" s="486"/>
      <c r="AP104" s="486"/>
      <c r="AQ104" s="486"/>
      <c r="AR104" s="487"/>
      <c r="AS104" s="41"/>
      <c r="AT104" s="493"/>
      <c r="AU104" s="274"/>
      <c r="AV104" s="274"/>
      <c r="AW104" s="274"/>
      <c r="AX104" s="274"/>
      <c r="AY104" s="494"/>
      <c r="AZ104" s="41"/>
      <c r="BA104" s="41"/>
      <c r="BB104" s="87"/>
      <c r="BC104" s="88"/>
      <c r="BD104" s="88"/>
      <c r="BE104" s="88"/>
      <c r="BF104" s="89"/>
      <c r="BG104" s="41"/>
      <c r="BH104" s="465"/>
      <c r="BI104" s="88"/>
      <c r="BJ104" s="88"/>
      <c r="BK104" s="92"/>
      <c r="BL104" s="41"/>
      <c r="BM104" s="87"/>
      <c r="BN104" s="88"/>
      <c r="BO104" s="88"/>
      <c r="BP104" s="88"/>
      <c r="BQ104" s="89"/>
      <c r="BR104" s="41"/>
    </row>
    <row r="105" spans="1:70" ht="12" thickBot="1">
      <c r="A105" s="389"/>
      <c r="B105" s="390"/>
      <c r="C105" s="390"/>
      <c r="D105" s="390"/>
      <c r="E105" s="390"/>
      <c r="F105" s="390"/>
      <c r="G105" s="390"/>
      <c r="H105" s="391"/>
      <c r="I105" s="389"/>
      <c r="J105" s="390"/>
      <c r="K105" s="390"/>
      <c r="L105" s="390"/>
      <c r="M105" s="390"/>
      <c r="N105" s="390"/>
      <c r="O105" s="390"/>
      <c r="P105" s="391"/>
      <c r="Q105" s="389"/>
      <c r="R105" s="390"/>
      <c r="S105" s="390"/>
      <c r="T105" s="390"/>
      <c r="U105" s="390"/>
      <c r="V105" s="390"/>
      <c r="W105" s="390"/>
      <c r="X105" s="391"/>
      <c r="Y105" s="389"/>
      <c r="Z105" s="390"/>
      <c r="AA105" s="390"/>
      <c r="AB105" s="390"/>
      <c r="AC105" s="390"/>
      <c r="AD105" s="390"/>
      <c r="AE105" s="390"/>
      <c r="AF105" s="391"/>
      <c r="AG105" s="41"/>
      <c r="AH105" s="41"/>
      <c r="AI105" s="41"/>
      <c r="AJ105" s="41"/>
      <c r="AK105" s="41"/>
      <c r="AL105" s="41"/>
      <c r="AM105" s="488"/>
      <c r="AN105" s="489"/>
      <c r="AO105" s="489"/>
      <c r="AP105" s="489"/>
      <c r="AQ105" s="489"/>
      <c r="AR105" s="490"/>
      <c r="AS105" s="41"/>
      <c r="AT105" s="495"/>
      <c r="AU105" s="496"/>
      <c r="AV105" s="496"/>
      <c r="AW105" s="496"/>
      <c r="AX105" s="496"/>
      <c r="AY105" s="275"/>
      <c r="AZ105" s="41"/>
      <c r="BA105" s="41"/>
      <c r="BB105" s="90"/>
      <c r="BC105" s="91"/>
      <c r="BD105" s="91"/>
      <c r="BE105" s="91"/>
      <c r="BF105" s="92"/>
      <c r="BG105" s="41"/>
      <c r="BH105" s="466"/>
      <c r="BI105" s="92"/>
      <c r="BJ105" s="92"/>
      <c r="BK105" s="92"/>
      <c r="BL105" s="41"/>
      <c r="BM105" s="90"/>
      <c r="BN105" s="91"/>
      <c r="BO105" s="91"/>
      <c r="BP105" s="91"/>
      <c r="BQ105" s="92"/>
      <c r="BR105" s="41"/>
    </row>
    <row r="106" spans="1:70">
      <c r="A106" s="389"/>
      <c r="B106" s="390"/>
      <c r="C106" s="390"/>
      <c r="D106" s="390"/>
      <c r="E106" s="390"/>
      <c r="F106" s="390"/>
      <c r="G106" s="390"/>
      <c r="H106" s="391"/>
      <c r="I106" s="389"/>
      <c r="J106" s="390"/>
      <c r="K106" s="390"/>
      <c r="L106" s="390"/>
      <c r="M106" s="390"/>
      <c r="N106" s="390"/>
      <c r="O106" s="390"/>
      <c r="P106" s="391"/>
      <c r="Q106" s="389"/>
      <c r="R106" s="390"/>
      <c r="S106" s="390"/>
      <c r="T106" s="390"/>
      <c r="U106" s="390"/>
      <c r="V106" s="390"/>
      <c r="W106" s="390"/>
      <c r="X106" s="391"/>
      <c r="Y106" s="389"/>
      <c r="Z106" s="390"/>
      <c r="AA106" s="390"/>
      <c r="AB106" s="390"/>
      <c r="AC106" s="390"/>
      <c r="AD106" s="390"/>
      <c r="AE106" s="390"/>
      <c r="AF106" s="391"/>
    </row>
    <row r="107" spans="1:70" ht="12" thickBot="1">
      <c r="A107" s="392"/>
      <c r="B107" s="393"/>
      <c r="C107" s="393"/>
      <c r="D107" s="393"/>
      <c r="E107" s="393"/>
      <c r="F107" s="393"/>
      <c r="G107" s="393"/>
      <c r="H107" s="394"/>
      <c r="I107" s="392"/>
      <c r="J107" s="393"/>
      <c r="K107" s="393"/>
      <c r="L107" s="393"/>
      <c r="M107" s="393"/>
      <c r="N107" s="393"/>
      <c r="O107" s="393"/>
      <c r="P107" s="394"/>
      <c r="Q107" s="392"/>
      <c r="R107" s="393"/>
      <c r="S107" s="393"/>
      <c r="T107" s="393"/>
      <c r="U107" s="393"/>
      <c r="V107" s="393"/>
      <c r="W107" s="393"/>
      <c r="X107" s="394"/>
      <c r="Y107" s="392"/>
      <c r="Z107" s="393"/>
      <c r="AA107" s="393"/>
      <c r="AB107" s="393"/>
      <c r="AC107" s="393"/>
      <c r="AD107" s="393"/>
      <c r="AE107" s="393"/>
      <c r="AF107" s="394"/>
    </row>
  </sheetData>
  <mergeCells count="103">
    <mergeCell ref="BB93:BH99"/>
    <mergeCell ref="BI93:BO99"/>
    <mergeCell ref="AM84:AT91"/>
    <mergeCell ref="AU84:BB91"/>
    <mergeCell ref="BC84:BJ91"/>
    <mergeCell ref="BK84:BR91"/>
    <mergeCell ref="A85:F90"/>
    <mergeCell ref="G85:L90"/>
    <mergeCell ref="M85:R90"/>
    <mergeCell ref="S85:X90"/>
    <mergeCell ref="A91:I98"/>
    <mergeCell ref="J91:R98"/>
    <mergeCell ref="A99:H107"/>
    <mergeCell ref="I99:P107"/>
    <mergeCell ref="Q99:X107"/>
    <mergeCell ref="Y99:AF107"/>
    <mergeCell ref="AM99:AR105"/>
    <mergeCell ref="AT99:AY105"/>
    <mergeCell ref="S91:AA98"/>
    <mergeCell ref="AB91:AJ98"/>
    <mergeCell ref="AM93:AS98"/>
    <mergeCell ref="AT93:AZ98"/>
    <mergeCell ref="BB101:BF105"/>
    <mergeCell ref="BH101:BK105"/>
    <mergeCell ref="BC68:BJ75"/>
    <mergeCell ref="BK68:BR75"/>
    <mergeCell ref="A76:H84"/>
    <mergeCell ref="I76:P84"/>
    <mergeCell ref="Q76:X84"/>
    <mergeCell ref="Y76:AF84"/>
    <mergeCell ref="AM76:AT83"/>
    <mergeCell ref="AU76:BB83"/>
    <mergeCell ref="BC76:BJ83"/>
    <mergeCell ref="BK76:BR83"/>
    <mergeCell ref="A68:I75"/>
    <mergeCell ref="J68:R75"/>
    <mergeCell ref="S68:AA75"/>
    <mergeCell ref="AB68:AJ75"/>
    <mergeCell ref="AM68:AT75"/>
    <mergeCell ref="AU68:BB75"/>
    <mergeCell ref="AS55:AX59"/>
    <mergeCell ref="AY55:BD59"/>
    <mergeCell ref="A60:E67"/>
    <mergeCell ref="F60:J67"/>
    <mergeCell ref="K60:O67"/>
    <mergeCell ref="P60:T67"/>
    <mergeCell ref="U60:Y65"/>
    <mergeCell ref="Z60:AD65"/>
    <mergeCell ref="AE60:AI65"/>
    <mergeCell ref="AJ60:AN65"/>
    <mergeCell ref="A55:H59"/>
    <mergeCell ref="I55:P59"/>
    <mergeCell ref="Q55:X59"/>
    <mergeCell ref="Y55:AF59"/>
    <mergeCell ref="AG55:AL59"/>
    <mergeCell ref="AM55:AR59"/>
    <mergeCell ref="BE40:BL46"/>
    <mergeCell ref="A47:G54"/>
    <mergeCell ref="H47:N54"/>
    <mergeCell ref="O47:U54"/>
    <mergeCell ref="V47:AB54"/>
    <mergeCell ref="AC47:AI54"/>
    <mergeCell ref="AJ47:AP54"/>
    <mergeCell ref="AQ47:AW54"/>
    <mergeCell ref="AX47:BD54"/>
    <mergeCell ref="Y40:AF46"/>
    <mergeCell ref="AG40:AN46"/>
    <mergeCell ref="AO40:AV46"/>
    <mergeCell ref="AW40:BD46"/>
    <mergeCell ref="Y25:AF31"/>
    <mergeCell ref="AG25:AN31"/>
    <mergeCell ref="AO25:AV31"/>
    <mergeCell ref="AW25:BD31"/>
    <mergeCell ref="A32:G39"/>
    <mergeCell ref="H32:N39"/>
    <mergeCell ref="O32:U39"/>
    <mergeCell ref="V32:AB39"/>
    <mergeCell ref="AC32:AI39"/>
    <mergeCell ref="AJ32:AP39"/>
    <mergeCell ref="BM102:BQ105"/>
    <mergeCell ref="A4:G10"/>
    <mergeCell ref="H4:N10"/>
    <mergeCell ref="O4:U10"/>
    <mergeCell ref="V4:AB10"/>
    <mergeCell ref="AE4:AK10"/>
    <mergeCell ref="AL4:AR10"/>
    <mergeCell ref="A17:F24"/>
    <mergeCell ref="G17:L24"/>
    <mergeCell ref="M17:R24"/>
    <mergeCell ref="S17:X24"/>
    <mergeCell ref="A25:H31"/>
    <mergeCell ref="I25:P31"/>
    <mergeCell ref="Q25:X31"/>
    <mergeCell ref="AS4:AY10"/>
    <mergeCell ref="AZ4:BF10"/>
    <mergeCell ref="A11:H16"/>
    <mergeCell ref="I11:P16"/>
    <mergeCell ref="Q11:X16"/>
    <mergeCell ref="Y11:AF16"/>
    <mergeCell ref="AQ32:AW39"/>
    <mergeCell ref="A40:H46"/>
    <mergeCell ref="I40:P46"/>
    <mergeCell ref="Q40:X4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99"/>
  </sheetPr>
  <dimension ref="A1"/>
  <sheetViews>
    <sheetView zoomScale="80" zoomScaleNormal="80" workbookViewId="0">
      <selection activeCell="AI33" sqref="AI33"/>
    </sheetView>
  </sheetViews>
  <sheetFormatPr baseColWidth="10" defaultColWidth="12" defaultRowHeight="11.25"/>
  <cols>
    <col min="1" max="78" width="2.83203125" style="41" customWidth="1"/>
    <col min="79" max="16384" width="12" style="41"/>
  </cols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BT31"/>
  <sheetViews>
    <sheetView zoomScale="80" zoomScaleNormal="80" workbookViewId="0">
      <selection activeCell="A3" sqref="A3:E7"/>
    </sheetView>
  </sheetViews>
  <sheetFormatPr baseColWidth="10" defaultColWidth="12" defaultRowHeight="11.25"/>
  <cols>
    <col min="1" max="78" width="2.83203125" style="25" customWidth="1"/>
    <col min="79" max="16384" width="12" style="25"/>
  </cols>
  <sheetData>
    <row r="1" spans="1:72" ht="12" customHeight="1" thickBo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</row>
    <row r="2" spans="1:72" ht="12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84" t="s">
        <v>432</v>
      </c>
      <c r="P2" s="465"/>
      <c r="Q2" s="466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</row>
    <row r="3" spans="1:72" ht="12" customHeight="1" thickBot="1">
      <c r="A3" s="84" t="s">
        <v>433</v>
      </c>
      <c r="B3" s="85"/>
      <c r="C3" s="85"/>
      <c r="D3" s="85"/>
      <c r="E3" s="86"/>
      <c r="F3" s="84" t="s">
        <v>434</v>
      </c>
      <c r="G3" s="465"/>
      <c r="H3" s="465"/>
      <c r="I3" s="466"/>
      <c r="J3" s="84" t="s">
        <v>435</v>
      </c>
      <c r="K3" s="465"/>
      <c r="L3" s="466"/>
      <c r="M3" s="506" t="s">
        <v>436</v>
      </c>
      <c r="N3" s="512"/>
      <c r="O3" s="465"/>
      <c r="P3" s="88"/>
      <c r="Q3" s="92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</row>
    <row r="4" spans="1:72" ht="12" thickBot="1">
      <c r="A4" s="87"/>
      <c r="B4" s="88"/>
      <c r="C4" s="88"/>
      <c r="D4" s="88"/>
      <c r="E4" s="89"/>
      <c r="F4" s="465"/>
      <c r="G4" s="88"/>
      <c r="H4" s="88"/>
      <c r="I4" s="92"/>
      <c r="J4" s="465"/>
      <c r="K4" s="88"/>
      <c r="L4" s="92"/>
      <c r="M4" s="513"/>
      <c r="N4" s="514"/>
      <c r="O4" s="465"/>
      <c r="P4" s="88"/>
      <c r="Q4" s="92"/>
      <c r="R4" s="84" t="s">
        <v>436</v>
      </c>
      <c r="S4" s="85"/>
      <c r="T4" s="85"/>
      <c r="U4" s="85"/>
      <c r="V4" s="86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506" t="s">
        <v>483</v>
      </c>
      <c r="AI4" s="507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</row>
    <row r="5" spans="1:72" ht="12" thickBot="1">
      <c r="A5" s="87"/>
      <c r="B5" s="88"/>
      <c r="C5" s="88"/>
      <c r="D5" s="88"/>
      <c r="E5" s="89"/>
      <c r="F5" s="465"/>
      <c r="G5" s="88"/>
      <c r="H5" s="88"/>
      <c r="I5" s="92"/>
      <c r="J5" s="465"/>
      <c r="K5" s="88"/>
      <c r="L5" s="92"/>
      <c r="M5" s="513"/>
      <c r="N5" s="514"/>
      <c r="O5" s="465"/>
      <c r="P5" s="88"/>
      <c r="Q5" s="92"/>
      <c r="R5" s="90"/>
      <c r="S5" s="91"/>
      <c r="T5" s="91"/>
      <c r="U5" s="91"/>
      <c r="V5" s="92"/>
      <c r="W5" s="84" t="s">
        <v>437</v>
      </c>
      <c r="X5" s="465"/>
      <c r="Y5" s="466"/>
      <c r="AH5" s="508"/>
      <c r="AI5" s="509"/>
    </row>
    <row r="6" spans="1:72" ht="12" thickBot="1">
      <c r="A6" s="87"/>
      <c r="B6" s="88"/>
      <c r="C6" s="88"/>
      <c r="D6" s="88"/>
      <c r="E6" s="89"/>
      <c r="F6" s="465"/>
      <c r="G6" s="88"/>
      <c r="H6" s="88"/>
      <c r="I6" s="92"/>
      <c r="J6" s="465"/>
      <c r="K6" s="88"/>
      <c r="L6" s="92"/>
      <c r="M6" s="513"/>
      <c r="N6" s="514"/>
      <c r="O6" s="465"/>
      <c r="P6" s="88"/>
      <c r="Q6" s="92"/>
      <c r="R6" s="41"/>
      <c r="S6" s="84" t="s">
        <v>438</v>
      </c>
      <c r="T6" s="465"/>
      <c r="U6" s="465"/>
      <c r="V6" s="466"/>
      <c r="W6" s="465"/>
      <c r="X6" s="88"/>
      <c r="Y6" s="92"/>
      <c r="AA6" s="147" t="s">
        <v>450</v>
      </c>
      <c r="AB6" s="148"/>
      <c r="AD6" s="84" t="s">
        <v>483</v>
      </c>
      <c r="AE6" s="169"/>
      <c r="AF6" s="169"/>
      <c r="AG6" s="170"/>
      <c r="AH6" s="508"/>
      <c r="AI6" s="509"/>
    </row>
    <row r="7" spans="1:72" ht="12" thickBot="1">
      <c r="A7" s="90"/>
      <c r="B7" s="91"/>
      <c r="C7" s="91"/>
      <c r="D7" s="91"/>
      <c r="E7" s="92"/>
      <c r="F7" s="466"/>
      <c r="G7" s="92"/>
      <c r="H7" s="92"/>
      <c r="I7" s="92"/>
      <c r="J7" s="466"/>
      <c r="K7" s="92"/>
      <c r="L7" s="92"/>
      <c r="M7" s="515"/>
      <c r="N7" s="516"/>
      <c r="O7" s="466"/>
      <c r="P7" s="92"/>
      <c r="Q7" s="92"/>
      <c r="R7" s="41"/>
      <c r="S7" s="465"/>
      <c r="T7" s="88"/>
      <c r="U7" s="88"/>
      <c r="V7" s="92"/>
      <c r="W7" s="465"/>
      <c r="X7" s="88"/>
      <c r="Y7" s="92"/>
      <c r="AA7" s="149"/>
      <c r="AB7" s="150"/>
      <c r="AD7" s="503"/>
      <c r="AE7" s="504"/>
      <c r="AF7" s="504"/>
      <c r="AG7" s="505"/>
      <c r="AH7" s="510"/>
      <c r="AI7" s="511"/>
    </row>
    <row r="8" spans="1:72" ht="12" thickBot="1">
      <c r="A8" s="84" t="s">
        <v>439</v>
      </c>
      <c r="B8" s="85"/>
      <c r="C8" s="85"/>
      <c r="D8" s="86"/>
      <c r="E8" s="84" t="s">
        <v>434</v>
      </c>
      <c r="F8" s="85"/>
      <c r="G8" s="85"/>
      <c r="H8" s="85"/>
      <c r="I8" s="86"/>
      <c r="J8" s="84" t="s">
        <v>438</v>
      </c>
      <c r="K8" s="85"/>
      <c r="L8" s="85"/>
      <c r="M8" s="85"/>
      <c r="N8" s="85"/>
      <c r="O8" s="86"/>
      <c r="P8" s="84" t="s">
        <v>440</v>
      </c>
      <c r="Q8" s="465"/>
      <c r="R8" s="466"/>
      <c r="S8" s="465"/>
      <c r="T8" s="88"/>
      <c r="U8" s="88"/>
      <c r="V8" s="92"/>
      <c r="W8" s="465"/>
      <c r="X8" s="88"/>
      <c r="Y8" s="92"/>
    </row>
    <row r="9" spans="1:72" ht="12" thickBot="1">
      <c r="A9" s="87"/>
      <c r="B9" s="88"/>
      <c r="C9" s="88"/>
      <c r="D9" s="89"/>
      <c r="E9" s="87"/>
      <c r="F9" s="88"/>
      <c r="G9" s="88"/>
      <c r="H9" s="88"/>
      <c r="I9" s="89"/>
      <c r="J9" s="87"/>
      <c r="K9" s="88"/>
      <c r="L9" s="88"/>
      <c r="M9" s="88"/>
      <c r="N9" s="88"/>
      <c r="O9" s="89"/>
      <c r="P9" s="465"/>
      <c r="Q9" s="88"/>
      <c r="R9" s="92"/>
      <c r="S9" s="465"/>
      <c r="T9" s="88"/>
      <c r="U9" s="88"/>
      <c r="V9" s="92"/>
      <c r="W9" s="465"/>
      <c r="X9" s="88"/>
      <c r="Y9" s="92"/>
      <c r="AA9" s="47" t="s">
        <v>455</v>
      </c>
    </row>
    <row r="10" spans="1:72" ht="12" thickBot="1">
      <c r="A10" s="87"/>
      <c r="B10" s="88"/>
      <c r="C10" s="88"/>
      <c r="D10" s="89"/>
      <c r="E10" s="87"/>
      <c r="F10" s="88"/>
      <c r="G10" s="88"/>
      <c r="H10" s="88"/>
      <c r="I10" s="89"/>
      <c r="J10" s="87"/>
      <c r="K10" s="88"/>
      <c r="L10" s="88"/>
      <c r="M10" s="88"/>
      <c r="N10" s="88"/>
      <c r="O10" s="89"/>
      <c r="P10" s="465"/>
      <c r="Q10" s="88"/>
      <c r="R10" s="92"/>
      <c r="S10" s="465"/>
      <c r="T10" s="88"/>
      <c r="U10" s="88"/>
      <c r="V10" s="92"/>
      <c r="W10" s="465"/>
      <c r="X10" s="88"/>
      <c r="Y10" s="92"/>
      <c r="AD10" s="497" t="s">
        <v>453</v>
      </c>
      <c r="AE10" s="498"/>
    </row>
    <row r="11" spans="1:72" ht="12" thickBot="1">
      <c r="A11" s="90"/>
      <c r="B11" s="91"/>
      <c r="C11" s="91"/>
      <c r="D11" s="92"/>
      <c r="E11" s="90"/>
      <c r="F11" s="91"/>
      <c r="G11" s="91"/>
      <c r="H11" s="91"/>
      <c r="I11" s="92"/>
      <c r="J11" s="90"/>
      <c r="K11" s="91"/>
      <c r="L11" s="91"/>
      <c r="M11" s="91"/>
      <c r="N11" s="91"/>
      <c r="O11" s="92"/>
      <c r="P11" s="466"/>
      <c r="Q11" s="92"/>
      <c r="R11" s="92"/>
      <c r="S11" s="466"/>
      <c r="T11" s="92"/>
      <c r="U11" s="92"/>
      <c r="V11" s="92"/>
      <c r="W11" s="466"/>
      <c r="X11" s="92"/>
      <c r="Y11" s="92"/>
      <c r="AA11" s="147" t="s">
        <v>453</v>
      </c>
      <c r="AB11" s="517"/>
      <c r="AC11" s="148"/>
      <c r="AD11" s="499"/>
      <c r="AE11" s="500"/>
    </row>
    <row r="12" spans="1:72" ht="12" thickBot="1">
      <c r="A12" s="84" t="s">
        <v>441</v>
      </c>
      <c r="B12" s="85"/>
      <c r="C12" s="86"/>
      <c r="D12" s="84" t="s">
        <v>440</v>
      </c>
      <c r="E12" s="85"/>
      <c r="F12" s="85"/>
      <c r="G12" s="86"/>
      <c r="H12" s="84" t="s">
        <v>435</v>
      </c>
      <c r="I12" s="85"/>
      <c r="J12" s="85"/>
      <c r="K12" s="85"/>
      <c r="L12" s="86"/>
      <c r="M12" s="84" t="s">
        <v>432</v>
      </c>
      <c r="N12" s="85"/>
      <c r="O12" s="85"/>
      <c r="P12" s="85"/>
      <c r="Q12" s="85"/>
      <c r="R12" s="86"/>
      <c r="S12" s="84" t="s">
        <v>437</v>
      </c>
      <c r="T12" s="85"/>
      <c r="U12" s="85"/>
      <c r="V12" s="85"/>
      <c r="W12" s="85"/>
      <c r="X12" s="85"/>
      <c r="Y12" s="86"/>
      <c r="AA12" s="149"/>
      <c r="AB12" s="518"/>
      <c r="AC12" s="150"/>
      <c r="AD12" s="501"/>
      <c r="AE12" s="502"/>
      <c r="AM12" s="48"/>
    </row>
    <row r="13" spans="1:72">
      <c r="A13" s="87"/>
      <c r="B13" s="88"/>
      <c r="C13" s="89"/>
      <c r="D13" s="87"/>
      <c r="E13" s="88"/>
      <c r="F13" s="88"/>
      <c r="G13" s="89"/>
      <c r="H13" s="87"/>
      <c r="I13" s="88"/>
      <c r="J13" s="88"/>
      <c r="K13" s="88"/>
      <c r="L13" s="89"/>
      <c r="M13" s="87"/>
      <c r="N13" s="88"/>
      <c r="O13" s="88"/>
      <c r="P13" s="88"/>
      <c r="Q13" s="88"/>
      <c r="R13" s="89"/>
      <c r="S13" s="87"/>
      <c r="T13" s="88"/>
      <c r="U13" s="88"/>
      <c r="V13" s="88"/>
      <c r="W13" s="88"/>
      <c r="X13" s="88"/>
      <c r="Y13" s="89"/>
    </row>
    <row r="14" spans="1:72" ht="12" thickBot="1">
      <c r="A14" s="90"/>
      <c r="B14" s="91"/>
      <c r="C14" s="92"/>
      <c r="D14" s="90"/>
      <c r="E14" s="91"/>
      <c r="F14" s="91"/>
      <c r="G14" s="92"/>
      <c r="H14" s="90"/>
      <c r="I14" s="91"/>
      <c r="J14" s="91"/>
      <c r="K14" s="91"/>
      <c r="L14" s="92"/>
      <c r="M14" s="90"/>
      <c r="N14" s="91"/>
      <c r="O14" s="91"/>
      <c r="P14" s="91"/>
      <c r="Q14" s="91"/>
      <c r="R14" s="92"/>
      <c r="S14" s="90"/>
      <c r="T14" s="91"/>
      <c r="U14" s="91"/>
      <c r="V14" s="91"/>
      <c r="W14" s="91"/>
      <c r="X14" s="91"/>
      <c r="Y14" s="92"/>
    </row>
    <row r="15" spans="1:72" ht="12" thickBot="1"/>
    <row r="16" spans="1:72">
      <c r="A16" s="465" t="s">
        <v>449</v>
      </c>
      <c r="B16" s="85"/>
      <c r="C16" s="85"/>
      <c r="D16" s="85"/>
      <c r="E16" s="85"/>
      <c r="F16" s="85"/>
      <c r="G16" s="84" t="s">
        <v>478</v>
      </c>
      <c r="H16" s="169"/>
      <c r="I16" s="169"/>
      <c r="J16" s="169"/>
      <c r="K16" s="170"/>
      <c r="M16" s="84" t="s">
        <v>479</v>
      </c>
      <c r="N16" s="169"/>
      <c r="O16" s="169"/>
      <c r="P16" s="169"/>
      <c r="Q16" s="169"/>
      <c r="R16" s="169"/>
      <c r="S16" s="170"/>
      <c r="U16" s="84" t="s">
        <v>480</v>
      </c>
      <c r="V16" s="169"/>
      <c r="W16" s="169"/>
      <c r="X16" s="169"/>
      <c r="Y16" s="169"/>
      <c r="Z16" s="170"/>
    </row>
    <row r="17" spans="1:27">
      <c r="A17" s="87"/>
      <c r="B17" s="88"/>
      <c r="C17" s="88"/>
      <c r="D17" s="88"/>
      <c r="E17" s="88"/>
      <c r="F17" s="88"/>
      <c r="G17" s="171"/>
      <c r="H17" s="172"/>
      <c r="I17" s="172"/>
      <c r="J17" s="172"/>
      <c r="K17" s="173"/>
      <c r="M17" s="171"/>
      <c r="N17" s="172"/>
      <c r="O17" s="172"/>
      <c r="P17" s="172"/>
      <c r="Q17" s="172"/>
      <c r="R17" s="172"/>
      <c r="S17" s="173"/>
      <c r="U17" s="171"/>
      <c r="V17" s="172"/>
      <c r="W17" s="172"/>
      <c r="X17" s="172"/>
      <c r="Y17" s="172"/>
      <c r="Z17" s="173"/>
    </row>
    <row r="18" spans="1:27">
      <c r="A18" s="87"/>
      <c r="B18" s="88"/>
      <c r="C18" s="88"/>
      <c r="D18" s="88"/>
      <c r="E18" s="88"/>
      <c r="F18" s="88"/>
      <c r="G18" s="171"/>
      <c r="H18" s="172"/>
      <c r="I18" s="172"/>
      <c r="J18" s="172"/>
      <c r="K18" s="173"/>
      <c r="M18" s="171"/>
      <c r="N18" s="172"/>
      <c r="O18" s="172"/>
      <c r="P18" s="172"/>
      <c r="Q18" s="172"/>
      <c r="R18" s="172"/>
      <c r="S18" s="173"/>
      <c r="U18" s="171"/>
      <c r="V18" s="172"/>
      <c r="W18" s="172"/>
      <c r="X18" s="172"/>
      <c r="Y18" s="172"/>
      <c r="Z18" s="173"/>
    </row>
    <row r="19" spans="1:27">
      <c r="A19" s="87"/>
      <c r="B19" s="88"/>
      <c r="C19" s="88"/>
      <c r="D19" s="88"/>
      <c r="E19" s="88"/>
      <c r="F19" s="88"/>
      <c r="G19" s="171"/>
      <c r="H19" s="172"/>
      <c r="I19" s="172"/>
      <c r="J19" s="172"/>
      <c r="K19" s="173"/>
      <c r="M19" s="171"/>
      <c r="N19" s="172"/>
      <c r="O19" s="172"/>
      <c r="P19" s="172"/>
      <c r="Q19" s="172"/>
      <c r="R19" s="172"/>
      <c r="S19" s="173"/>
      <c r="U19" s="171"/>
      <c r="V19" s="172"/>
      <c r="W19" s="172"/>
      <c r="X19" s="172"/>
      <c r="Y19" s="172"/>
      <c r="Z19" s="173"/>
    </row>
    <row r="20" spans="1:27" ht="12" thickBot="1">
      <c r="A20" s="90"/>
      <c r="B20" s="91"/>
      <c r="C20" s="91"/>
      <c r="D20" s="91"/>
      <c r="E20" s="91"/>
      <c r="F20" s="91"/>
      <c r="G20" s="171"/>
      <c r="H20" s="172"/>
      <c r="I20" s="172"/>
      <c r="J20" s="172"/>
      <c r="K20" s="173"/>
      <c r="M20" s="171"/>
      <c r="N20" s="172"/>
      <c r="O20" s="172"/>
      <c r="P20" s="172"/>
      <c r="Q20" s="172"/>
      <c r="R20" s="172"/>
      <c r="S20" s="173"/>
      <c r="U20" s="171"/>
      <c r="V20" s="172"/>
      <c r="W20" s="172"/>
      <c r="X20" s="172"/>
      <c r="Y20" s="172"/>
      <c r="Z20" s="173"/>
    </row>
    <row r="21" spans="1:27" ht="12" thickBot="1">
      <c r="G21" s="503"/>
      <c r="H21" s="504"/>
      <c r="I21" s="504"/>
      <c r="J21" s="504"/>
      <c r="K21" s="505"/>
      <c r="M21" s="171"/>
      <c r="N21" s="172"/>
      <c r="O21" s="172"/>
      <c r="P21" s="172"/>
      <c r="Q21" s="172"/>
      <c r="R21" s="172"/>
      <c r="S21" s="173"/>
      <c r="U21" s="503"/>
      <c r="V21" s="504"/>
      <c r="W21" s="504"/>
      <c r="X21" s="504"/>
      <c r="Y21" s="504"/>
      <c r="Z21" s="505"/>
    </row>
    <row r="22" spans="1:27" ht="12" thickBot="1">
      <c r="M22" s="503"/>
      <c r="N22" s="504"/>
      <c r="O22" s="504"/>
      <c r="P22" s="504"/>
      <c r="Q22" s="504"/>
      <c r="R22" s="504"/>
      <c r="S22" s="505"/>
    </row>
    <row r="23" spans="1:27" ht="12" thickBot="1"/>
    <row r="24" spans="1:27">
      <c r="A24" s="84" t="s">
        <v>481</v>
      </c>
      <c r="B24" s="169"/>
      <c r="C24" s="169"/>
      <c r="D24" s="169"/>
      <c r="E24" s="169"/>
      <c r="F24" s="169"/>
      <c r="G24" s="170"/>
      <c r="H24" s="84" t="s">
        <v>481</v>
      </c>
      <c r="I24" s="169"/>
      <c r="J24" s="169"/>
      <c r="K24" s="169"/>
      <c r="L24" s="169"/>
      <c r="M24" s="170"/>
      <c r="P24" s="84" t="s">
        <v>482</v>
      </c>
      <c r="Q24" s="169"/>
      <c r="R24" s="169"/>
      <c r="S24" s="169"/>
      <c r="T24" s="169"/>
      <c r="U24" s="169"/>
      <c r="V24" s="169"/>
      <c r="W24" s="170"/>
      <c r="X24" s="84" t="s">
        <v>482</v>
      </c>
      <c r="Y24" s="169"/>
      <c r="Z24" s="169"/>
      <c r="AA24" s="170"/>
    </row>
    <row r="25" spans="1:27">
      <c r="A25" s="171"/>
      <c r="B25" s="172"/>
      <c r="C25" s="172"/>
      <c r="D25" s="172"/>
      <c r="E25" s="172"/>
      <c r="F25" s="172"/>
      <c r="G25" s="173"/>
      <c r="H25" s="171"/>
      <c r="I25" s="172"/>
      <c r="J25" s="172"/>
      <c r="K25" s="172"/>
      <c r="L25" s="172"/>
      <c r="M25" s="173"/>
      <c r="P25" s="171"/>
      <c r="Q25" s="172"/>
      <c r="R25" s="172"/>
      <c r="S25" s="172"/>
      <c r="T25" s="172"/>
      <c r="U25" s="172"/>
      <c r="V25" s="172"/>
      <c r="W25" s="173"/>
      <c r="X25" s="171"/>
      <c r="Y25" s="172"/>
      <c r="Z25" s="172"/>
      <c r="AA25" s="173"/>
    </row>
    <row r="26" spans="1:27">
      <c r="A26" s="171"/>
      <c r="B26" s="172"/>
      <c r="C26" s="172"/>
      <c r="D26" s="172"/>
      <c r="E26" s="172"/>
      <c r="F26" s="172"/>
      <c r="G26" s="173"/>
      <c r="H26" s="171"/>
      <c r="I26" s="172"/>
      <c r="J26" s="172"/>
      <c r="K26" s="172"/>
      <c r="L26" s="172"/>
      <c r="M26" s="173"/>
      <c r="P26" s="171"/>
      <c r="Q26" s="172"/>
      <c r="R26" s="172"/>
      <c r="S26" s="172"/>
      <c r="T26" s="172"/>
      <c r="U26" s="172"/>
      <c r="V26" s="172"/>
      <c r="W26" s="173"/>
      <c r="X26" s="171"/>
      <c r="Y26" s="172"/>
      <c r="Z26" s="172"/>
      <c r="AA26" s="173"/>
    </row>
    <row r="27" spans="1:27" ht="12" thickBot="1">
      <c r="A27" s="171"/>
      <c r="B27" s="172"/>
      <c r="C27" s="172"/>
      <c r="D27" s="172"/>
      <c r="E27" s="172"/>
      <c r="F27" s="172"/>
      <c r="G27" s="173"/>
      <c r="H27" s="171"/>
      <c r="I27" s="172"/>
      <c r="J27" s="172"/>
      <c r="K27" s="172"/>
      <c r="L27" s="172"/>
      <c r="M27" s="173"/>
      <c r="P27" s="503"/>
      <c r="Q27" s="504"/>
      <c r="R27" s="504"/>
      <c r="S27" s="504"/>
      <c r="T27" s="504"/>
      <c r="U27" s="504"/>
      <c r="V27" s="504"/>
      <c r="W27" s="505"/>
      <c r="X27" s="171"/>
      <c r="Y27" s="172"/>
      <c r="Z27" s="172"/>
      <c r="AA27" s="173"/>
    </row>
    <row r="28" spans="1:27">
      <c r="A28" s="171"/>
      <c r="B28" s="172"/>
      <c r="C28" s="172"/>
      <c r="D28" s="172"/>
      <c r="E28" s="172"/>
      <c r="F28" s="172"/>
      <c r="G28" s="173"/>
      <c r="H28" s="171"/>
      <c r="I28" s="172"/>
      <c r="J28" s="172"/>
      <c r="K28" s="172"/>
      <c r="L28" s="172"/>
      <c r="M28" s="173"/>
      <c r="X28" s="171"/>
      <c r="Y28" s="172"/>
      <c r="Z28" s="172"/>
      <c r="AA28" s="173"/>
    </row>
    <row r="29" spans="1:27" ht="12" thickBot="1">
      <c r="A29" s="503"/>
      <c r="B29" s="504"/>
      <c r="C29" s="504"/>
      <c r="D29" s="504"/>
      <c r="E29" s="504"/>
      <c r="F29" s="504"/>
      <c r="G29" s="505"/>
      <c r="H29" s="171"/>
      <c r="I29" s="172"/>
      <c r="J29" s="172"/>
      <c r="K29" s="172"/>
      <c r="L29" s="172"/>
      <c r="M29" s="173"/>
      <c r="X29" s="171"/>
      <c r="Y29" s="172"/>
      <c r="Z29" s="172"/>
      <c r="AA29" s="173"/>
    </row>
    <row r="30" spans="1:27" ht="12" thickBot="1">
      <c r="H30" s="503"/>
      <c r="I30" s="504"/>
      <c r="J30" s="504"/>
      <c r="K30" s="504"/>
      <c r="L30" s="504"/>
      <c r="M30" s="505"/>
      <c r="X30" s="171"/>
      <c r="Y30" s="172"/>
      <c r="Z30" s="172"/>
      <c r="AA30" s="173"/>
    </row>
    <row r="31" spans="1:27" ht="12" thickBot="1">
      <c r="X31" s="503"/>
      <c r="Y31" s="504"/>
      <c r="Z31" s="504"/>
      <c r="AA31" s="505"/>
    </row>
  </sheetData>
  <mergeCells count="30">
    <mergeCell ref="A24:G29"/>
    <mergeCell ref="H24:M30"/>
    <mergeCell ref="P24:W27"/>
    <mergeCell ref="X24:AA31"/>
    <mergeCell ref="AA6:AB7"/>
    <mergeCell ref="AA11:AC12"/>
    <mergeCell ref="R4:V5"/>
    <mergeCell ref="W5:Y11"/>
    <mergeCell ref="S6:V11"/>
    <mergeCell ref="S12:Y14"/>
    <mergeCell ref="A16:F20"/>
    <mergeCell ref="G16:K21"/>
    <mergeCell ref="M16:S22"/>
    <mergeCell ref="U16:Z21"/>
    <mergeCell ref="AD10:AE12"/>
    <mergeCell ref="AD6:AG7"/>
    <mergeCell ref="AH4:AI7"/>
    <mergeCell ref="A8:D11"/>
    <mergeCell ref="E8:I11"/>
    <mergeCell ref="J8:O11"/>
    <mergeCell ref="P8:R11"/>
    <mergeCell ref="A12:C14"/>
    <mergeCell ref="D12:G14"/>
    <mergeCell ref="H12:L14"/>
    <mergeCell ref="M12:R14"/>
    <mergeCell ref="O2:Q7"/>
    <mergeCell ref="A3:E7"/>
    <mergeCell ref="F3:I7"/>
    <mergeCell ref="J3:L7"/>
    <mergeCell ref="M3:N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FF99"/>
  </sheetPr>
  <dimension ref="A1:H1411"/>
  <sheetViews>
    <sheetView workbookViewId="0"/>
  </sheetViews>
  <sheetFormatPr baseColWidth="10" defaultColWidth="12" defaultRowHeight="11.25"/>
  <cols>
    <col min="1" max="1" width="6" style="14" customWidth="1"/>
    <col min="2" max="2" width="7.1640625" style="28" customWidth="1"/>
    <col min="3" max="3" width="6.1640625" style="28" customWidth="1"/>
    <col min="4" max="4" width="10.33203125" style="11" customWidth="1"/>
    <col min="5" max="6" width="12" style="28" customWidth="1"/>
    <col min="7" max="8" width="11.6640625" style="28" customWidth="1"/>
    <col min="9" max="16384" width="12" style="7"/>
  </cols>
  <sheetData>
    <row r="1" spans="1:8" ht="12" thickBot="1">
      <c r="A1" s="8" t="s">
        <v>442</v>
      </c>
      <c r="B1" s="8" t="s">
        <v>37</v>
      </c>
      <c r="C1" s="8" t="s">
        <v>63</v>
      </c>
      <c r="D1" s="9" t="s">
        <v>443</v>
      </c>
      <c r="E1" s="8" t="s">
        <v>444</v>
      </c>
      <c r="F1" s="8" t="s">
        <v>445</v>
      </c>
      <c r="G1" s="8" t="s">
        <v>446</v>
      </c>
      <c r="H1" s="8" t="s">
        <v>447</v>
      </c>
    </row>
    <row r="2" spans="1:8" ht="12" thickBot="1">
      <c r="A2" s="21">
        <v>-2221</v>
      </c>
      <c r="B2" s="41"/>
      <c r="C2" s="41"/>
      <c r="D2" s="23">
        <v>4.7</v>
      </c>
      <c r="E2" s="24" t="s">
        <v>448</v>
      </c>
      <c r="F2" s="15">
        <v>-0.3</v>
      </c>
      <c r="G2" s="16">
        <f>IFERROR(D2/A2,0)</f>
        <v>-2.116163890139577E-3</v>
      </c>
      <c r="H2" s="17">
        <f>IFERROR(A2/D2/-100,0)</f>
        <v>4.725531914893617</v>
      </c>
    </row>
    <row r="3" spans="1:8">
      <c r="A3" s="21">
        <v>-2207</v>
      </c>
      <c r="B3" s="41"/>
      <c r="C3" s="41"/>
      <c r="D3" s="23">
        <v>4.7</v>
      </c>
      <c r="E3" s="12">
        <f t="shared" ref="E3:E66" si="0">SUM(A3,-VLOOKUP($A3-1,$A:$D,1))</f>
        <v>14</v>
      </c>
      <c r="F3" s="18">
        <f t="shared" ref="F3:F66" si="1">SUM(D3,-VLOOKUP($A3-1,$A:$D,4))</f>
        <v>0</v>
      </c>
      <c r="G3" s="19">
        <f>IFERROR(D3/A3,0)</f>
        <v>-2.1295876755777076E-3</v>
      </c>
      <c r="H3" s="20">
        <f>IFERROR(A3/D3/-100,0)</f>
        <v>4.6957446808510639</v>
      </c>
    </row>
    <row r="4" spans="1:8">
      <c r="A4" s="21">
        <v>-2202</v>
      </c>
      <c r="B4" s="41"/>
      <c r="C4" s="41"/>
      <c r="D4" s="23">
        <v>4.7</v>
      </c>
      <c r="E4" s="12">
        <f t="shared" si="0"/>
        <v>5</v>
      </c>
      <c r="F4" s="18">
        <f t="shared" si="1"/>
        <v>0</v>
      </c>
      <c r="G4" s="19">
        <f t="shared" ref="G4:G67" si="2">IFERROR(D4/A4,0)</f>
        <v>-2.1344232515894644E-3</v>
      </c>
      <c r="H4" s="20">
        <f t="shared" ref="H4:H67" si="3">IFERROR(A4/D4/-100,0)</f>
        <v>4.6851063829787236</v>
      </c>
    </row>
    <row r="5" spans="1:8">
      <c r="A5" s="21">
        <v>-2146</v>
      </c>
      <c r="B5" s="41"/>
      <c r="C5" s="41"/>
      <c r="D5" s="23">
        <v>4.6900000000000004</v>
      </c>
      <c r="E5" s="12">
        <f t="shared" si="0"/>
        <v>56</v>
      </c>
      <c r="F5" s="18">
        <f t="shared" si="1"/>
        <v>-9.9999999999997868E-3</v>
      </c>
      <c r="G5" s="19">
        <f t="shared" si="2"/>
        <v>-2.1854613233923581E-3</v>
      </c>
      <c r="H5" s="20">
        <f t="shared" si="3"/>
        <v>4.5756929637526653</v>
      </c>
    </row>
    <row r="6" spans="1:8">
      <c r="A6" s="21">
        <v>-2128</v>
      </c>
      <c r="B6" s="41"/>
      <c r="C6" s="41"/>
      <c r="D6" s="23">
        <v>4.6900000000000004</v>
      </c>
      <c r="E6" s="12">
        <f t="shared" si="0"/>
        <v>18</v>
      </c>
      <c r="F6" s="18">
        <f t="shared" si="1"/>
        <v>0</v>
      </c>
      <c r="G6" s="19">
        <f t="shared" si="2"/>
        <v>-2.2039473684210527E-3</v>
      </c>
      <c r="H6" s="20">
        <f t="shared" si="3"/>
        <v>4.5373134328358207</v>
      </c>
    </row>
    <row r="7" spans="1:8">
      <c r="A7" s="21">
        <v>-2117</v>
      </c>
      <c r="B7" s="41"/>
      <c r="C7" s="41"/>
      <c r="D7" s="23">
        <v>4.68</v>
      </c>
      <c r="E7" s="12">
        <f t="shared" si="0"/>
        <v>11</v>
      </c>
      <c r="F7" s="18">
        <f t="shared" si="1"/>
        <v>-1.0000000000000675E-2</v>
      </c>
      <c r="G7" s="19">
        <f t="shared" si="2"/>
        <v>-2.2106754841757204E-3</v>
      </c>
      <c r="H7" s="20">
        <f t="shared" si="3"/>
        <v>4.5235042735042734</v>
      </c>
    </row>
    <row r="8" spans="1:8">
      <c r="A8" s="21">
        <v>-1934</v>
      </c>
      <c r="B8" s="41"/>
      <c r="C8" s="41"/>
      <c r="D8" s="23">
        <v>4.66</v>
      </c>
      <c r="E8" s="12">
        <f t="shared" si="0"/>
        <v>183</v>
      </c>
      <c r="F8" s="18">
        <f t="shared" si="1"/>
        <v>-1.9999999999999574E-2</v>
      </c>
      <c r="G8" s="19">
        <f t="shared" si="2"/>
        <v>-2.4095139607032061E-3</v>
      </c>
      <c r="H8" s="20">
        <f t="shared" si="3"/>
        <v>4.1502145922746783</v>
      </c>
    </row>
    <row r="9" spans="1:8">
      <c r="A9" s="21">
        <v>-1642</v>
      </c>
      <c r="B9" s="41"/>
      <c r="C9" s="41"/>
      <c r="D9" s="23">
        <v>4.5999999999999996</v>
      </c>
      <c r="E9" s="12">
        <f t="shared" si="0"/>
        <v>292</v>
      </c>
      <c r="F9" s="18">
        <f t="shared" si="1"/>
        <v>-6.0000000000000497E-2</v>
      </c>
      <c r="G9" s="19">
        <f t="shared" si="2"/>
        <v>-2.8014616321559074E-3</v>
      </c>
      <c r="H9" s="20">
        <f t="shared" si="3"/>
        <v>3.5695652173913044</v>
      </c>
    </row>
    <row r="10" spans="1:8">
      <c r="A10" s="21">
        <v>-1594</v>
      </c>
      <c r="B10" s="41"/>
      <c r="C10" s="41"/>
      <c r="D10" s="23">
        <v>4.59</v>
      </c>
      <c r="E10" s="12">
        <f t="shared" si="0"/>
        <v>48</v>
      </c>
      <c r="F10" s="18">
        <f t="shared" si="1"/>
        <v>-9.9999999999997868E-3</v>
      </c>
      <c r="G10" s="19">
        <f t="shared" si="2"/>
        <v>-2.8795483061480553E-3</v>
      </c>
      <c r="H10" s="20">
        <f t="shared" si="3"/>
        <v>3.4727668845315907</v>
      </c>
    </row>
    <row r="11" spans="1:8">
      <c r="A11" s="21">
        <v>-1572</v>
      </c>
      <c r="B11" s="41"/>
      <c r="C11" s="41"/>
      <c r="D11" s="23">
        <v>4.58</v>
      </c>
      <c r="E11" s="12">
        <f t="shared" si="0"/>
        <v>22</v>
      </c>
      <c r="F11" s="18">
        <f t="shared" si="1"/>
        <v>-9.9999999999997868E-3</v>
      </c>
      <c r="G11" s="19">
        <f t="shared" si="2"/>
        <v>-2.9134860050890584E-3</v>
      </c>
      <c r="H11" s="20">
        <f t="shared" si="3"/>
        <v>3.4323144104803491</v>
      </c>
    </row>
    <row r="12" spans="1:8">
      <c r="A12" s="21">
        <v>-1532</v>
      </c>
      <c r="B12" s="41"/>
      <c r="C12" s="41"/>
      <c r="D12" s="23">
        <v>4.57</v>
      </c>
      <c r="E12" s="12">
        <f t="shared" si="0"/>
        <v>40</v>
      </c>
      <c r="F12" s="18">
        <f t="shared" si="1"/>
        <v>-9.9999999999997868E-3</v>
      </c>
      <c r="G12" s="19">
        <f t="shared" si="2"/>
        <v>-2.9830287206266321E-3</v>
      </c>
      <c r="H12" s="20">
        <f t="shared" si="3"/>
        <v>3.3522975929978118</v>
      </c>
    </row>
    <row r="13" spans="1:8">
      <c r="A13" s="21">
        <v>-1492</v>
      </c>
      <c r="B13" s="41"/>
      <c r="C13" s="41"/>
      <c r="D13" s="23">
        <v>4.5599999999999996</v>
      </c>
      <c r="E13" s="12">
        <f t="shared" si="0"/>
        <v>40</v>
      </c>
      <c r="F13" s="18">
        <f t="shared" si="1"/>
        <v>-1.0000000000000675E-2</v>
      </c>
      <c r="G13" s="19">
        <f t="shared" si="2"/>
        <v>-3.0563002680965147E-3</v>
      </c>
      <c r="H13" s="20">
        <f t="shared" si="3"/>
        <v>3.2719298245614037</v>
      </c>
    </row>
    <row r="14" spans="1:8">
      <c r="A14" s="21">
        <v>-1432</v>
      </c>
      <c r="B14" s="41"/>
      <c r="C14" s="41"/>
      <c r="D14" s="23">
        <v>4.55</v>
      </c>
      <c r="E14" s="12">
        <f t="shared" si="0"/>
        <v>60</v>
      </c>
      <c r="F14" s="18">
        <f t="shared" si="1"/>
        <v>-9.9999999999997868E-3</v>
      </c>
      <c r="G14" s="19">
        <f t="shared" si="2"/>
        <v>-3.1773743016759773E-3</v>
      </c>
      <c r="H14" s="20">
        <f t="shared" si="3"/>
        <v>3.1472527472527476</v>
      </c>
    </row>
    <row r="15" spans="1:8">
      <c r="A15" s="21">
        <v>-1394</v>
      </c>
      <c r="B15" s="41"/>
      <c r="C15" s="41"/>
      <c r="D15" s="23">
        <v>4.54</v>
      </c>
      <c r="E15" s="12">
        <f t="shared" si="0"/>
        <v>38</v>
      </c>
      <c r="F15" s="18">
        <f t="shared" si="1"/>
        <v>-9.9999999999997868E-3</v>
      </c>
      <c r="G15" s="19">
        <f t="shared" si="2"/>
        <v>-3.2568149210903874E-3</v>
      </c>
      <c r="H15" s="20">
        <f t="shared" si="3"/>
        <v>3.070484581497797</v>
      </c>
    </row>
    <row r="16" spans="1:8">
      <c r="A16" s="21">
        <v>-1372</v>
      </c>
      <c r="B16" s="41"/>
      <c r="C16" s="41"/>
      <c r="D16" s="23">
        <v>4.53</v>
      </c>
      <c r="E16" s="12">
        <f t="shared" si="0"/>
        <v>22</v>
      </c>
      <c r="F16" s="18">
        <f t="shared" si="1"/>
        <v>-9.9999999999997868E-3</v>
      </c>
      <c r="G16" s="19">
        <f t="shared" si="2"/>
        <v>-3.3017492711370265E-3</v>
      </c>
      <c r="H16" s="20">
        <f t="shared" si="3"/>
        <v>3.0286975717439293</v>
      </c>
    </row>
    <row r="17" spans="1:8">
      <c r="A17" s="21">
        <v>-1334</v>
      </c>
      <c r="B17" s="41"/>
      <c r="C17" s="41"/>
      <c r="D17" s="23">
        <v>4.5199999999999996</v>
      </c>
      <c r="E17" s="12">
        <f t="shared" si="0"/>
        <v>38</v>
      </c>
      <c r="F17" s="18">
        <f t="shared" si="1"/>
        <v>-1.0000000000000675E-2</v>
      </c>
      <c r="G17" s="19">
        <f t="shared" si="2"/>
        <v>-3.3883058470764614E-3</v>
      </c>
      <c r="H17" s="20">
        <f t="shared" si="3"/>
        <v>2.9513274336283191</v>
      </c>
    </row>
    <row r="18" spans="1:8">
      <c r="A18" s="21">
        <v>-1312</v>
      </c>
      <c r="B18" s="41"/>
      <c r="C18" s="41"/>
      <c r="D18" s="23">
        <v>4.51</v>
      </c>
      <c r="E18" s="12">
        <f t="shared" si="0"/>
        <v>22</v>
      </c>
      <c r="F18" s="18">
        <f t="shared" si="1"/>
        <v>-9.9999999999997868E-3</v>
      </c>
      <c r="G18" s="19">
        <f t="shared" si="2"/>
        <v>-3.4375E-3</v>
      </c>
      <c r="H18" s="20">
        <f t="shared" si="3"/>
        <v>2.9090909090909092</v>
      </c>
    </row>
    <row r="19" spans="1:8">
      <c r="A19" s="21">
        <v>-1279</v>
      </c>
      <c r="B19" s="41"/>
      <c r="C19" s="41"/>
      <c r="D19" s="23">
        <v>4.5</v>
      </c>
      <c r="E19" s="12">
        <f t="shared" si="0"/>
        <v>33</v>
      </c>
      <c r="F19" s="18">
        <f t="shared" si="1"/>
        <v>-9.9999999999997868E-3</v>
      </c>
      <c r="G19" s="19">
        <f t="shared" si="2"/>
        <v>-3.5183737294761531E-3</v>
      </c>
      <c r="H19" s="20">
        <f t="shared" si="3"/>
        <v>2.8422222222222224</v>
      </c>
    </row>
    <row r="20" spans="1:8">
      <c r="A20" s="10">
        <f>SUM(B20:C20)</f>
        <v>-1274</v>
      </c>
      <c r="B20" s="41">
        <v>-1655</v>
      </c>
      <c r="C20" s="41">
        <v>381</v>
      </c>
      <c r="D20" s="11">
        <v>4.5</v>
      </c>
      <c r="E20" s="12">
        <f t="shared" si="0"/>
        <v>5</v>
      </c>
      <c r="F20" s="18">
        <f t="shared" si="1"/>
        <v>0</v>
      </c>
      <c r="G20" s="19">
        <f t="shared" si="2"/>
        <v>-3.5321821036106752E-3</v>
      </c>
      <c r="H20" s="20">
        <f t="shared" si="3"/>
        <v>2.8311111111111109</v>
      </c>
    </row>
    <row r="21" spans="1:8">
      <c r="A21" s="21">
        <v>-1260</v>
      </c>
      <c r="B21" s="41"/>
      <c r="C21" s="41"/>
      <c r="D21" s="23">
        <v>4.49</v>
      </c>
      <c r="E21" s="12">
        <f t="shared" si="0"/>
        <v>14</v>
      </c>
      <c r="F21" s="18">
        <f t="shared" si="1"/>
        <v>-9.9999999999997868E-3</v>
      </c>
      <c r="G21" s="19">
        <f t="shared" si="2"/>
        <v>-3.5634920634920637E-3</v>
      </c>
      <c r="H21" s="20">
        <f t="shared" si="3"/>
        <v>2.8062360801781732</v>
      </c>
    </row>
    <row r="22" spans="1:8">
      <c r="A22" s="21">
        <v>-1254</v>
      </c>
      <c r="B22" s="41"/>
      <c r="C22" s="41"/>
      <c r="D22" s="23">
        <v>4.49</v>
      </c>
      <c r="E22" s="12">
        <f t="shared" si="0"/>
        <v>6</v>
      </c>
      <c r="F22" s="18">
        <f t="shared" si="1"/>
        <v>0</v>
      </c>
      <c r="G22" s="19">
        <f t="shared" si="2"/>
        <v>-3.5805422647527912E-3</v>
      </c>
      <c r="H22" s="20">
        <f t="shared" si="3"/>
        <v>2.7928730512249444</v>
      </c>
    </row>
    <row r="23" spans="1:8">
      <c r="A23" s="21">
        <v>-1246</v>
      </c>
      <c r="B23" s="41"/>
      <c r="C23" s="41"/>
      <c r="D23" s="23">
        <v>4.49</v>
      </c>
      <c r="E23" s="12">
        <f t="shared" si="0"/>
        <v>8</v>
      </c>
      <c r="F23" s="18">
        <f t="shared" si="1"/>
        <v>0</v>
      </c>
      <c r="G23" s="19">
        <f t="shared" si="2"/>
        <v>-3.6035313001605137E-3</v>
      </c>
      <c r="H23" s="20">
        <f t="shared" si="3"/>
        <v>2.7750556792873051</v>
      </c>
    </row>
    <row r="24" spans="1:8">
      <c r="A24" s="21">
        <v>-1244</v>
      </c>
      <c r="B24" s="41"/>
      <c r="C24" s="41"/>
      <c r="D24" s="23">
        <v>4.4800000000000004</v>
      </c>
      <c r="E24" s="12">
        <f t="shared" si="0"/>
        <v>2</v>
      </c>
      <c r="F24" s="18">
        <f t="shared" si="1"/>
        <v>-9.9999999999997868E-3</v>
      </c>
      <c r="G24" s="19">
        <f t="shared" si="2"/>
        <v>-3.6012861736334409E-3</v>
      </c>
      <c r="H24" s="20">
        <f t="shared" si="3"/>
        <v>2.776785714285714</v>
      </c>
    </row>
    <row r="25" spans="1:8">
      <c r="A25" s="21">
        <v>-1234</v>
      </c>
      <c r="B25" s="41"/>
      <c r="C25" s="41"/>
      <c r="D25" s="23">
        <v>4.4800000000000004</v>
      </c>
      <c r="E25" s="12">
        <f t="shared" si="0"/>
        <v>10</v>
      </c>
      <c r="F25" s="18">
        <f t="shared" si="1"/>
        <v>0</v>
      </c>
      <c r="G25" s="19">
        <f t="shared" si="2"/>
        <v>-3.6304700162074557E-3</v>
      </c>
      <c r="H25" s="20">
        <f t="shared" si="3"/>
        <v>2.7544642857142856</v>
      </c>
    </row>
    <row r="26" spans="1:8">
      <c r="A26" s="21">
        <v>-1214</v>
      </c>
      <c r="B26" s="41"/>
      <c r="C26" s="41"/>
      <c r="D26" s="23">
        <v>4.47</v>
      </c>
      <c r="E26" s="12">
        <f t="shared" si="0"/>
        <v>20</v>
      </c>
      <c r="F26" s="18">
        <f t="shared" si="1"/>
        <v>-1.0000000000000675E-2</v>
      </c>
      <c r="G26" s="19">
        <f t="shared" si="2"/>
        <v>-3.6820428336079075E-3</v>
      </c>
      <c r="H26" s="20">
        <f t="shared" si="3"/>
        <v>2.7158836689038033</v>
      </c>
    </row>
    <row r="27" spans="1:8">
      <c r="A27" s="10">
        <f>SUM(B27:C27)</f>
        <v>-1200</v>
      </c>
      <c r="B27" s="41">
        <v>-1655</v>
      </c>
      <c r="C27" s="41">
        <v>455</v>
      </c>
      <c r="D27" s="11">
        <v>4.47</v>
      </c>
      <c r="E27" s="12">
        <f t="shared" si="0"/>
        <v>14</v>
      </c>
      <c r="F27" s="18">
        <f t="shared" si="1"/>
        <v>0</v>
      </c>
      <c r="G27" s="19">
        <f t="shared" si="2"/>
        <v>-3.7249999999999996E-3</v>
      </c>
      <c r="H27" s="20">
        <f t="shared" si="3"/>
        <v>2.6845637583892619</v>
      </c>
    </row>
    <row r="28" spans="1:8">
      <c r="A28" s="21">
        <v>-1193</v>
      </c>
      <c r="B28" s="41"/>
      <c r="C28" s="41"/>
      <c r="D28" s="23">
        <v>4.47</v>
      </c>
      <c r="E28" s="12">
        <f t="shared" si="0"/>
        <v>7</v>
      </c>
      <c r="F28" s="18">
        <f t="shared" si="1"/>
        <v>0</v>
      </c>
      <c r="G28" s="19">
        <f t="shared" si="2"/>
        <v>-3.7468566638725899E-3</v>
      </c>
      <c r="H28" s="20">
        <f t="shared" si="3"/>
        <v>2.6689038031319909</v>
      </c>
    </row>
    <row r="29" spans="1:8">
      <c r="A29" s="21">
        <v>-1182</v>
      </c>
      <c r="B29" s="41"/>
      <c r="C29" s="41"/>
      <c r="D29" s="23">
        <v>4.46</v>
      </c>
      <c r="E29" s="12">
        <f t="shared" si="0"/>
        <v>11</v>
      </c>
      <c r="F29" s="18">
        <f t="shared" si="1"/>
        <v>-9.9999999999997868E-3</v>
      </c>
      <c r="G29" s="19">
        <f t="shared" si="2"/>
        <v>-3.7732656514382402E-3</v>
      </c>
      <c r="H29" s="20">
        <f t="shared" si="3"/>
        <v>2.6502242152466366</v>
      </c>
    </row>
    <row r="30" spans="1:8">
      <c r="A30" s="21">
        <v>-1170</v>
      </c>
      <c r="B30" s="41"/>
      <c r="C30" s="41"/>
      <c r="D30" s="23">
        <v>4.46</v>
      </c>
      <c r="E30" s="12">
        <f t="shared" si="0"/>
        <v>12</v>
      </c>
      <c r="F30" s="18">
        <f t="shared" si="1"/>
        <v>0</v>
      </c>
      <c r="G30" s="19">
        <f t="shared" si="2"/>
        <v>-3.8119658119658119E-3</v>
      </c>
      <c r="H30" s="20">
        <f t="shared" si="3"/>
        <v>2.6233183856502245</v>
      </c>
    </row>
    <row r="31" spans="1:8">
      <c r="A31" s="21">
        <v>-1158</v>
      </c>
      <c r="B31" s="41"/>
      <c r="C31" s="41"/>
      <c r="D31" s="23">
        <v>4.45</v>
      </c>
      <c r="E31" s="12">
        <f t="shared" si="0"/>
        <v>12</v>
      </c>
      <c r="F31" s="18">
        <f t="shared" si="1"/>
        <v>-9.9999999999997868E-3</v>
      </c>
      <c r="G31" s="19">
        <f t="shared" si="2"/>
        <v>-3.842832469775475E-3</v>
      </c>
      <c r="H31" s="20">
        <f t="shared" si="3"/>
        <v>2.6022471910112359</v>
      </c>
    </row>
    <row r="32" spans="1:8">
      <c r="A32" s="21">
        <v>-1149</v>
      </c>
      <c r="B32" s="41"/>
      <c r="C32" s="41"/>
      <c r="D32" s="23">
        <v>4.45</v>
      </c>
      <c r="E32" s="12">
        <f t="shared" si="0"/>
        <v>9</v>
      </c>
      <c r="F32" s="18">
        <f t="shared" si="1"/>
        <v>0</v>
      </c>
      <c r="G32" s="19">
        <f t="shared" si="2"/>
        <v>-3.872932985204526E-3</v>
      </c>
      <c r="H32" s="20">
        <f t="shared" si="3"/>
        <v>2.5820224719101121</v>
      </c>
    </row>
    <row r="33" spans="1:8">
      <c r="A33" s="21">
        <v>-1146</v>
      </c>
      <c r="B33" s="41"/>
      <c r="C33" s="41"/>
      <c r="D33" s="23">
        <v>4.45</v>
      </c>
      <c r="E33" s="12">
        <f t="shared" si="0"/>
        <v>3</v>
      </c>
      <c r="F33" s="18">
        <f t="shared" si="1"/>
        <v>0</v>
      </c>
      <c r="G33" s="19">
        <f t="shared" si="2"/>
        <v>-3.8830715532286214E-3</v>
      </c>
      <c r="H33" s="20">
        <f t="shared" si="3"/>
        <v>2.5752808988764042</v>
      </c>
    </row>
    <row r="34" spans="1:8">
      <c r="A34" s="10">
        <f>SUM(B34:C34)</f>
        <v>-1126</v>
      </c>
      <c r="B34" s="41">
        <v>-1655</v>
      </c>
      <c r="C34" s="41">
        <v>529</v>
      </c>
      <c r="D34" s="11">
        <v>4.4400000000000004</v>
      </c>
      <c r="E34" s="12">
        <f t="shared" si="0"/>
        <v>20</v>
      </c>
      <c r="F34" s="18">
        <f t="shared" si="1"/>
        <v>-9.9999999999997868E-3</v>
      </c>
      <c r="G34" s="19">
        <f t="shared" si="2"/>
        <v>-3.9431616341030198E-3</v>
      </c>
      <c r="H34" s="20">
        <f t="shared" si="3"/>
        <v>2.5360360360360357</v>
      </c>
    </row>
    <row r="35" spans="1:8">
      <c r="A35" s="21">
        <v>-1125</v>
      </c>
      <c r="B35" s="41"/>
      <c r="C35" s="41"/>
      <c r="D35" s="23">
        <v>4.4400000000000004</v>
      </c>
      <c r="E35" s="12">
        <f t="shared" si="0"/>
        <v>1</v>
      </c>
      <c r="F35" s="18">
        <f t="shared" si="1"/>
        <v>0</v>
      </c>
      <c r="G35" s="19">
        <f t="shared" si="2"/>
        <v>-3.9466666666666669E-3</v>
      </c>
      <c r="H35" s="20">
        <f t="shared" si="3"/>
        <v>2.5337837837837838</v>
      </c>
    </row>
    <row r="36" spans="1:8">
      <c r="A36" s="21">
        <v>-1108</v>
      </c>
      <c r="B36" s="41"/>
      <c r="C36" s="41"/>
      <c r="D36" s="23">
        <v>4.43</v>
      </c>
      <c r="E36" s="12">
        <f t="shared" si="0"/>
        <v>17</v>
      </c>
      <c r="F36" s="18">
        <f t="shared" si="1"/>
        <v>-1.0000000000000675E-2</v>
      </c>
      <c r="G36" s="19">
        <f t="shared" si="2"/>
        <v>-3.9981949458483754E-3</v>
      </c>
      <c r="H36" s="20">
        <f t="shared" si="3"/>
        <v>2.5011286681715577</v>
      </c>
    </row>
    <row r="37" spans="1:8">
      <c r="A37" s="21">
        <v>-1093</v>
      </c>
      <c r="B37" s="41"/>
      <c r="C37" s="41"/>
      <c r="D37" s="23">
        <v>4.42</v>
      </c>
      <c r="E37" s="12">
        <f t="shared" si="0"/>
        <v>15</v>
      </c>
      <c r="F37" s="18">
        <f t="shared" si="1"/>
        <v>-9.9999999999997868E-3</v>
      </c>
      <c r="G37" s="19">
        <f t="shared" si="2"/>
        <v>-4.0439158279963403E-3</v>
      </c>
      <c r="H37" s="20">
        <f t="shared" si="3"/>
        <v>2.4728506787330318</v>
      </c>
    </row>
    <row r="38" spans="1:8">
      <c r="A38" s="10">
        <f>SUM(B38:C38)</f>
        <v>-1071</v>
      </c>
      <c r="B38" s="41">
        <v>-1241</v>
      </c>
      <c r="C38" s="41">
        <v>170</v>
      </c>
      <c r="D38" s="11">
        <v>4.41</v>
      </c>
      <c r="E38" s="12">
        <f t="shared" si="0"/>
        <v>22</v>
      </c>
      <c r="F38" s="18">
        <f t="shared" si="1"/>
        <v>-9.9999999999997868E-3</v>
      </c>
      <c r="G38" s="19">
        <f t="shared" si="2"/>
        <v>-4.1176470588235297E-3</v>
      </c>
      <c r="H38" s="20">
        <f t="shared" si="3"/>
        <v>2.4285714285714288</v>
      </c>
    </row>
    <row r="39" spans="1:8">
      <c r="A39" s="21">
        <v>-1061</v>
      </c>
      <c r="B39" s="41"/>
      <c r="C39" s="41"/>
      <c r="D39" s="23">
        <v>4.41</v>
      </c>
      <c r="E39" s="12">
        <f t="shared" si="0"/>
        <v>10</v>
      </c>
      <c r="F39" s="18">
        <f t="shared" si="1"/>
        <v>0</v>
      </c>
      <c r="G39" s="19">
        <f t="shared" si="2"/>
        <v>-4.156456173421301E-3</v>
      </c>
      <c r="H39" s="20">
        <f t="shared" si="3"/>
        <v>2.405895691609977</v>
      </c>
    </row>
    <row r="40" spans="1:8">
      <c r="A40" s="10">
        <f>SUM(B40:C40)</f>
        <v>-1052</v>
      </c>
      <c r="B40" s="41">
        <v>-1655</v>
      </c>
      <c r="C40" s="41">
        <v>603</v>
      </c>
      <c r="D40" s="11">
        <v>4.4000000000000004</v>
      </c>
      <c r="E40" s="12">
        <f t="shared" si="0"/>
        <v>9</v>
      </c>
      <c r="F40" s="18">
        <f t="shared" si="1"/>
        <v>-9.9999999999997868E-3</v>
      </c>
      <c r="G40" s="19">
        <f t="shared" si="2"/>
        <v>-4.1825095057034228E-3</v>
      </c>
      <c r="H40" s="20">
        <f t="shared" si="3"/>
        <v>2.3909090909090907</v>
      </c>
    </row>
    <row r="41" spans="1:8">
      <c r="A41" s="10">
        <f>SUM(B41:C41)</f>
        <v>-1038</v>
      </c>
      <c r="B41" s="41">
        <v>-1241</v>
      </c>
      <c r="C41" s="41">
        <v>203</v>
      </c>
      <c r="D41" s="11">
        <v>4.4000000000000004</v>
      </c>
      <c r="E41" s="12">
        <f t="shared" si="0"/>
        <v>14</v>
      </c>
      <c r="F41" s="18">
        <f t="shared" si="1"/>
        <v>0</v>
      </c>
      <c r="G41" s="19">
        <f t="shared" si="2"/>
        <v>-4.238921001926783E-3</v>
      </c>
      <c r="H41" s="20">
        <f t="shared" si="3"/>
        <v>2.3590909090909089</v>
      </c>
    </row>
    <row r="42" spans="1:8">
      <c r="A42" s="21">
        <v>-1030</v>
      </c>
      <c r="B42" s="41"/>
      <c r="C42" s="41"/>
      <c r="D42" s="23">
        <v>4.4000000000000004</v>
      </c>
      <c r="E42" s="12">
        <f t="shared" si="0"/>
        <v>8</v>
      </c>
      <c r="F42" s="18">
        <f t="shared" si="1"/>
        <v>0</v>
      </c>
      <c r="G42" s="19">
        <f t="shared" si="2"/>
        <v>-4.2718446601941748E-3</v>
      </c>
      <c r="H42" s="20">
        <f t="shared" si="3"/>
        <v>2.3409090909090908</v>
      </c>
    </row>
    <row r="43" spans="1:8">
      <c r="A43" s="21">
        <v>-1022</v>
      </c>
      <c r="B43" s="41"/>
      <c r="C43" s="41"/>
      <c r="D43" s="23">
        <v>4.3899999999999997</v>
      </c>
      <c r="E43" s="12">
        <f t="shared" si="0"/>
        <v>8</v>
      </c>
      <c r="F43" s="18">
        <f t="shared" si="1"/>
        <v>-1.0000000000000675E-2</v>
      </c>
      <c r="G43" s="19">
        <f t="shared" si="2"/>
        <v>-4.2954990215264182E-3</v>
      </c>
      <c r="H43" s="20">
        <f t="shared" si="3"/>
        <v>2.3280182232346243</v>
      </c>
    </row>
    <row r="44" spans="1:8">
      <c r="A44" s="10">
        <f>SUM(B44:C44)</f>
        <v>-1006</v>
      </c>
      <c r="B44" s="41">
        <v>-1241</v>
      </c>
      <c r="C44" s="41">
        <v>235</v>
      </c>
      <c r="D44" s="11">
        <v>4.38</v>
      </c>
      <c r="E44" s="12">
        <f t="shared" si="0"/>
        <v>16</v>
      </c>
      <c r="F44" s="18">
        <f t="shared" si="1"/>
        <v>-9.9999999999997868E-3</v>
      </c>
      <c r="G44" s="19">
        <f t="shared" si="2"/>
        <v>-4.3538767395626243E-3</v>
      </c>
      <c r="H44" s="20">
        <f t="shared" si="3"/>
        <v>2.2968036529680367</v>
      </c>
    </row>
    <row r="45" spans="1:8">
      <c r="A45" s="21">
        <v>-1003</v>
      </c>
      <c r="B45" s="41"/>
      <c r="C45" s="41"/>
      <c r="D45" s="23">
        <v>4.38</v>
      </c>
      <c r="E45" s="12">
        <f t="shared" si="0"/>
        <v>3</v>
      </c>
      <c r="F45" s="18">
        <f t="shared" si="1"/>
        <v>0</v>
      </c>
      <c r="G45" s="19">
        <f t="shared" si="2"/>
        <v>-4.3668993020937186E-3</v>
      </c>
      <c r="H45" s="20">
        <f t="shared" si="3"/>
        <v>2.2899543378995433</v>
      </c>
    </row>
    <row r="46" spans="1:8">
      <c r="A46" s="21">
        <v>-1000</v>
      </c>
      <c r="B46" s="41"/>
      <c r="C46" s="41"/>
      <c r="D46" s="23">
        <v>4.37</v>
      </c>
      <c r="E46" s="12">
        <f t="shared" si="0"/>
        <v>3</v>
      </c>
      <c r="F46" s="18">
        <f t="shared" si="1"/>
        <v>-9.9999999999997868E-3</v>
      </c>
      <c r="G46" s="19">
        <f t="shared" si="2"/>
        <v>-4.3699999999999998E-3</v>
      </c>
      <c r="H46" s="20">
        <f t="shared" si="3"/>
        <v>2.2883295194508007</v>
      </c>
    </row>
    <row r="47" spans="1:8">
      <c r="A47" s="10">
        <f>SUM(B47:C47)</f>
        <v>-997</v>
      </c>
      <c r="B47" s="41">
        <v>-1241</v>
      </c>
      <c r="C47" s="41">
        <v>244</v>
      </c>
      <c r="D47" s="11">
        <v>4.37</v>
      </c>
      <c r="E47" s="12">
        <f t="shared" si="0"/>
        <v>3</v>
      </c>
      <c r="F47" s="18">
        <f t="shared" si="1"/>
        <v>0</v>
      </c>
      <c r="G47" s="19">
        <f t="shared" si="2"/>
        <v>-4.383149448345035E-3</v>
      </c>
      <c r="H47" s="20">
        <f t="shared" si="3"/>
        <v>2.2814645308924484</v>
      </c>
    </row>
    <row r="48" spans="1:8">
      <c r="A48" s="10">
        <f>SUM(B48:C48)</f>
        <v>-986</v>
      </c>
      <c r="B48" s="41">
        <v>-1241</v>
      </c>
      <c r="C48" s="41">
        <v>255</v>
      </c>
      <c r="D48" s="11">
        <v>4.37</v>
      </c>
      <c r="E48" s="12">
        <f t="shared" si="0"/>
        <v>11</v>
      </c>
      <c r="F48" s="18">
        <f t="shared" si="1"/>
        <v>0</v>
      </c>
      <c r="G48" s="19">
        <f t="shared" si="2"/>
        <v>-4.4320486815415819E-3</v>
      </c>
      <c r="H48" s="20">
        <f t="shared" si="3"/>
        <v>2.2562929061784898</v>
      </c>
    </row>
    <row r="49" spans="1:8">
      <c r="A49" s="21">
        <v>-984</v>
      </c>
      <c r="B49" s="41"/>
      <c r="C49" s="41"/>
      <c r="D49" s="23">
        <v>4.37</v>
      </c>
      <c r="E49" s="12">
        <f t="shared" si="0"/>
        <v>2</v>
      </c>
      <c r="F49" s="18">
        <f t="shared" si="1"/>
        <v>0</v>
      </c>
      <c r="G49" s="19">
        <f t="shared" si="2"/>
        <v>-4.4410569105691059E-3</v>
      </c>
      <c r="H49" s="20">
        <f t="shared" si="3"/>
        <v>2.251716247139588</v>
      </c>
    </row>
    <row r="50" spans="1:8">
      <c r="A50" s="10">
        <f>SUM(B50:C50)</f>
        <v>-978</v>
      </c>
      <c r="B50" s="41">
        <v>-1655</v>
      </c>
      <c r="C50" s="41">
        <v>677</v>
      </c>
      <c r="D50" s="11">
        <v>4.3600000000000003</v>
      </c>
      <c r="E50" s="12">
        <f t="shared" si="0"/>
        <v>6</v>
      </c>
      <c r="F50" s="18">
        <f t="shared" si="1"/>
        <v>-9.9999999999997868E-3</v>
      </c>
      <c r="G50" s="19">
        <f t="shared" si="2"/>
        <v>-4.4580777096114525E-3</v>
      </c>
      <c r="H50" s="20">
        <f t="shared" si="3"/>
        <v>2.2431192660550456</v>
      </c>
    </row>
    <row r="51" spans="1:8">
      <c r="A51" s="10">
        <f>SUM(B51:C51)</f>
        <v>-947</v>
      </c>
      <c r="B51" s="41">
        <v>-1241</v>
      </c>
      <c r="C51" s="41">
        <v>294</v>
      </c>
      <c r="D51" s="11">
        <v>4.34</v>
      </c>
      <c r="E51" s="12">
        <f t="shared" si="0"/>
        <v>31</v>
      </c>
      <c r="F51" s="18">
        <f t="shared" si="1"/>
        <v>-2.0000000000000462E-2</v>
      </c>
      <c r="G51" s="19">
        <f t="shared" si="2"/>
        <v>-4.5828933474128825E-3</v>
      </c>
      <c r="H51" s="20">
        <f t="shared" si="3"/>
        <v>2.1820276497695854</v>
      </c>
    </row>
    <row r="52" spans="1:8">
      <c r="A52" s="10">
        <f>SUM(B52:C52)</f>
        <v>-923</v>
      </c>
      <c r="B52" s="41">
        <v>-1241</v>
      </c>
      <c r="C52" s="41">
        <v>318</v>
      </c>
      <c r="D52" s="11">
        <v>4.33</v>
      </c>
      <c r="E52" s="12">
        <f t="shared" si="0"/>
        <v>24</v>
      </c>
      <c r="F52" s="18">
        <f t="shared" si="1"/>
        <v>-9.9999999999997868E-3</v>
      </c>
      <c r="G52" s="19">
        <f t="shared" si="2"/>
        <v>-4.6912242686890579E-3</v>
      </c>
      <c r="H52" s="20">
        <f t="shared" si="3"/>
        <v>2.1316397228637411</v>
      </c>
    </row>
    <row r="53" spans="1:8">
      <c r="A53" s="21">
        <v>-913</v>
      </c>
      <c r="B53" s="41"/>
      <c r="C53" s="41"/>
      <c r="D53" s="23">
        <v>4.32</v>
      </c>
      <c r="E53" s="12">
        <f t="shared" si="0"/>
        <v>10</v>
      </c>
      <c r="F53" s="18">
        <f t="shared" si="1"/>
        <v>-9.9999999999997868E-3</v>
      </c>
      <c r="G53" s="19">
        <f t="shared" si="2"/>
        <v>-4.7316538882803943E-3</v>
      </c>
      <c r="H53" s="20">
        <f t="shared" si="3"/>
        <v>2.1134259259259256</v>
      </c>
    </row>
    <row r="54" spans="1:8">
      <c r="A54" s="10">
        <f>SUM(B54:C54)</f>
        <v>-911</v>
      </c>
      <c r="B54" s="41">
        <v>-1241</v>
      </c>
      <c r="C54" s="41">
        <v>330</v>
      </c>
      <c r="D54" s="11">
        <v>4.32</v>
      </c>
      <c r="E54" s="12">
        <f t="shared" si="0"/>
        <v>2</v>
      </c>
      <c r="F54" s="18">
        <f t="shared" si="1"/>
        <v>0</v>
      </c>
      <c r="G54" s="19">
        <f t="shared" si="2"/>
        <v>-4.7420417124039516E-3</v>
      </c>
      <c r="H54" s="20">
        <f t="shared" si="3"/>
        <v>2.1087962962962963</v>
      </c>
    </row>
    <row r="55" spans="1:8">
      <c r="A55" s="10">
        <f>SUM(B55:C55)</f>
        <v>-904</v>
      </c>
      <c r="B55" s="41">
        <v>-1655</v>
      </c>
      <c r="C55" s="41">
        <v>751</v>
      </c>
      <c r="D55" s="11">
        <v>4.33</v>
      </c>
      <c r="E55" s="12">
        <f t="shared" si="0"/>
        <v>7</v>
      </c>
      <c r="F55" s="18">
        <f t="shared" si="1"/>
        <v>9.9999999999997868E-3</v>
      </c>
      <c r="G55" s="19">
        <f t="shared" si="2"/>
        <v>-4.7898230088495577E-3</v>
      </c>
      <c r="H55" s="20">
        <f t="shared" si="3"/>
        <v>2.0877598152424941</v>
      </c>
    </row>
    <row r="56" spans="1:8">
      <c r="A56" s="10">
        <f>SUM(B56:C56)</f>
        <v>-897</v>
      </c>
      <c r="B56" s="41">
        <v>-1241</v>
      </c>
      <c r="C56" s="41">
        <v>344</v>
      </c>
      <c r="D56" s="11">
        <v>4.3099999999999996</v>
      </c>
      <c r="E56" s="12">
        <f t="shared" si="0"/>
        <v>7</v>
      </c>
      <c r="F56" s="18">
        <f t="shared" si="1"/>
        <v>-2.0000000000000462E-2</v>
      </c>
      <c r="G56" s="19">
        <f t="shared" si="2"/>
        <v>-4.8049052396878476E-3</v>
      </c>
      <c r="H56" s="20">
        <f t="shared" si="3"/>
        <v>2.0812064965197217</v>
      </c>
    </row>
    <row r="57" spans="1:8">
      <c r="A57" s="21">
        <v>-895</v>
      </c>
      <c r="B57" s="41"/>
      <c r="C57" s="41"/>
      <c r="D57" s="23">
        <v>4.3099999999999996</v>
      </c>
      <c r="E57" s="12">
        <f t="shared" si="0"/>
        <v>2</v>
      </c>
      <c r="F57" s="18">
        <f t="shared" si="1"/>
        <v>0</v>
      </c>
      <c r="G57" s="19">
        <f t="shared" si="2"/>
        <v>-4.8156424581005585E-3</v>
      </c>
      <c r="H57" s="20">
        <f t="shared" si="3"/>
        <v>2.0765661252900234</v>
      </c>
    </row>
    <row r="58" spans="1:8">
      <c r="A58" s="10">
        <f>SUM(B58:C58)</f>
        <v>-879</v>
      </c>
      <c r="B58" s="41">
        <v>-1241</v>
      </c>
      <c r="C58" s="41">
        <v>362</v>
      </c>
      <c r="D58" s="11">
        <v>4.3</v>
      </c>
      <c r="E58" s="12">
        <f t="shared" si="0"/>
        <v>16</v>
      </c>
      <c r="F58" s="18">
        <f t="shared" si="1"/>
        <v>-9.9999999999997868E-3</v>
      </c>
      <c r="G58" s="19">
        <f t="shared" si="2"/>
        <v>-4.8919226393629124E-3</v>
      </c>
      <c r="H58" s="20">
        <f t="shared" si="3"/>
        <v>2.0441860465116282</v>
      </c>
    </row>
    <row r="59" spans="1:8">
      <c r="A59" s="21">
        <v>-862</v>
      </c>
      <c r="B59" s="41"/>
      <c r="C59" s="41"/>
      <c r="D59" s="23">
        <v>4.29</v>
      </c>
      <c r="E59" s="12">
        <f t="shared" si="0"/>
        <v>17</v>
      </c>
      <c r="F59" s="18">
        <f t="shared" si="1"/>
        <v>-9.9999999999997868E-3</v>
      </c>
      <c r="G59" s="19">
        <f t="shared" si="2"/>
        <v>-4.9767981438515081E-3</v>
      </c>
      <c r="H59" s="20">
        <f t="shared" si="3"/>
        <v>2.0093240093240095</v>
      </c>
    </row>
    <row r="60" spans="1:8">
      <c r="A60" s="10">
        <f>SUM(B60:C60)</f>
        <v>-860</v>
      </c>
      <c r="B60" s="41">
        <v>-1241</v>
      </c>
      <c r="C60" s="41">
        <v>381</v>
      </c>
      <c r="D60" s="11">
        <v>4.29</v>
      </c>
      <c r="E60" s="12">
        <f t="shared" si="0"/>
        <v>2</v>
      </c>
      <c r="F60" s="18">
        <f t="shared" si="1"/>
        <v>0</v>
      </c>
      <c r="G60" s="19">
        <f t="shared" si="2"/>
        <v>-4.9883720930232562E-3</v>
      </c>
      <c r="H60" s="20">
        <f t="shared" si="3"/>
        <v>2.0046620046620047</v>
      </c>
    </row>
    <row r="61" spans="1:8">
      <c r="A61" s="10">
        <f>SUM(B61:C61)</f>
        <v>-849</v>
      </c>
      <c r="B61" s="41">
        <v>-1241</v>
      </c>
      <c r="C61" s="41">
        <v>392</v>
      </c>
      <c r="D61" s="11">
        <v>4.28</v>
      </c>
      <c r="E61" s="12">
        <f t="shared" si="0"/>
        <v>11</v>
      </c>
      <c r="F61" s="18">
        <f t="shared" si="1"/>
        <v>-9.9999999999997868E-3</v>
      </c>
      <c r="G61" s="19">
        <f t="shared" si="2"/>
        <v>-5.0412249705535928E-3</v>
      </c>
      <c r="H61" s="20">
        <f t="shared" si="3"/>
        <v>1.983644859813084</v>
      </c>
    </row>
    <row r="62" spans="1:8">
      <c r="A62" s="21">
        <v>-841</v>
      </c>
      <c r="B62" s="41"/>
      <c r="C62" s="41"/>
      <c r="D62" s="23">
        <v>4.2699999999999996</v>
      </c>
      <c r="E62" s="12">
        <f t="shared" si="0"/>
        <v>8</v>
      </c>
      <c r="F62" s="18">
        <f t="shared" si="1"/>
        <v>-1.0000000000000675E-2</v>
      </c>
      <c r="G62" s="19">
        <f t="shared" si="2"/>
        <v>-5.0772889417360278E-3</v>
      </c>
      <c r="H62" s="20">
        <f t="shared" si="3"/>
        <v>1.9695550351288056</v>
      </c>
    </row>
    <row r="63" spans="1:8">
      <c r="A63" s="10">
        <f>SUM(B63:C63)</f>
        <v>-830</v>
      </c>
      <c r="B63" s="41">
        <v>-1655</v>
      </c>
      <c r="C63" s="41">
        <v>825</v>
      </c>
      <c r="D63" s="11">
        <v>4.2699999999999996</v>
      </c>
      <c r="E63" s="12">
        <f t="shared" si="0"/>
        <v>11</v>
      </c>
      <c r="F63" s="18">
        <f t="shared" si="1"/>
        <v>0</v>
      </c>
      <c r="G63" s="19">
        <f t="shared" si="2"/>
        <v>-5.1445783132530115E-3</v>
      </c>
      <c r="H63" s="20">
        <f t="shared" si="3"/>
        <v>1.9437939110070261</v>
      </c>
    </row>
    <row r="64" spans="1:8">
      <c r="A64" s="10">
        <f>SUM(B64:C64)</f>
        <v>-827</v>
      </c>
      <c r="B64" s="41">
        <v>-1241</v>
      </c>
      <c r="C64" s="41">
        <v>414</v>
      </c>
      <c r="D64" s="11">
        <v>4.26</v>
      </c>
      <c r="E64" s="12">
        <f t="shared" si="0"/>
        <v>3</v>
      </c>
      <c r="F64" s="18">
        <f t="shared" si="1"/>
        <v>-9.9999999999997868E-3</v>
      </c>
      <c r="G64" s="19">
        <f t="shared" si="2"/>
        <v>-5.1511487303506649E-3</v>
      </c>
      <c r="H64" s="20">
        <f t="shared" si="3"/>
        <v>1.9413145539906105</v>
      </c>
    </row>
    <row r="65" spans="1:8">
      <c r="A65" s="10">
        <f>SUM(B65:C65)</f>
        <v>-807</v>
      </c>
      <c r="B65" s="41">
        <v>-1241</v>
      </c>
      <c r="C65" s="41">
        <v>434</v>
      </c>
      <c r="D65" s="11">
        <v>4.25</v>
      </c>
      <c r="E65" s="12">
        <f t="shared" si="0"/>
        <v>20</v>
      </c>
      <c r="F65" s="18">
        <f t="shared" si="1"/>
        <v>-9.9999999999997868E-3</v>
      </c>
      <c r="G65" s="19">
        <f t="shared" si="2"/>
        <v>-5.2664188351920693E-3</v>
      </c>
      <c r="H65" s="20">
        <f t="shared" si="3"/>
        <v>1.8988235294117646</v>
      </c>
    </row>
    <row r="66" spans="1:8">
      <c r="A66" s="21">
        <v>-806</v>
      </c>
      <c r="B66" s="41"/>
      <c r="C66" s="41"/>
      <c r="D66" s="23">
        <v>4.25</v>
      </c>
      <c r="E66" s="12">
        <f t="shared" si="0"/>
        <v>1</v>
      </c>
      <c r="F66" s="18">
        <f t="shared" si="1"/>
        <v>0</v>
      </c>
      <c r="G66" s="19">
        <f t="shared" si="2"/>
        <v>-5.2729528535980152E-3</v>
      </c>
      <c r="H66" s="20">
        <f t="shared" si="3"/>
        <v>1.8964705882352941</v>
      </c>
    </row>
    <row r="67" spans="1:8">
      <c r="A67" s="10">
        <f>SUM(B67:C67)</f>
        <v>-786</v>
      </c>
      <c r="B67" s="41">
        <v>-1241</v>
      </c>
      <c r="C67" s="41">
        <v>455</v>
      </c>
      <c r="D67" s="11">
        <v>4.2300000000000004</v>
      </c>
      <c r="E67" s="12">
        <f t="shared" ref="E67:E130" si="4">SUM(A67,-VLOOKUP($A67-1,$A:$D,1))</f>
        <v>20</v>
      </c>
      <c r="F67" s="18">
        <f t="shared" ref="F67:F130" si="5">SUM(D67,-VLOOKUP($A67-1,$A:$D,4))</f>
        <v>-1.9999999999999574E-2</v>
      </c>
      <c r="G67" s="19">
        <f t="shared" si="2"/>
        <v>-5.381679389312978E-3</v>
      </c>
      <c r="H67" s="20">
        <f t="shared" si="3"/>
        <v>1.8581560283687941</v>
      </c>
    </row>
    <row r="68" spans="1:8">
      <c r="A68" s="10">
        <f>SUM(B68:C68)</f>
        <v>-775</v>
      </c>
      <c r="B68" s="41">
        <v>-1241</v>
      </c>
      <c r="C68" s="41">
        <v>466</v>
      </c>
      <c r="D68" s="11">
        <v>4.22</v>
      </c>
      <c r="E68" s="12">
        <f t="shared" si="4"/>
        <v>11</v>
      </c>
      <c r="F68" s="18">
        <f t="shared" si="5"/>
        <v>-1.0000000000000675E-2</v>
      </c>
      <c r="G68" s="19">
        <f t="shared" ref="G68:G131" si="6">IFERROR(D68/A68,0)</f>
        <v>-5.4451612903225807E-3</v>
      </c>
      <c r="H68" s="20">
        <f t="shared" ref="H68:H131" si="7">IFERROR(A68/D68/-100,0)</f>
        <v>1.8364928909952607</v>
      </c>
    </row>
    <row r="69" spans="1:8">
      <c r="A69" s="21">
        <v>-774</v>
      </c>
      <c r="B69" s="41"/>
      <c r="C69" s="41"/>
      <c r="D69" s="23">
        <v>4.22</v>
      </c>
      <c r="E69" s="12">
        <f t="shared" si="4"/>
        <v>1</v>
      </c>
      <c r="F69" s="18">
        <f t="shared" si="5"/>
        <v>0</v>
      </c>
      <c r="G69" s="19">
        <f t="shared" si="6"/>
        <v>-5.4521963824289404E-3</v>
      </c>
      <c r="H69" s="20">
        <f t="shared" si="7"/>
        <v>1.8341232227488151</v>
      </c>
    </row>
    <row r="70" spans="1:8">
      <c r="A70" s="10">
        <f>SUM(B70:C70)</f>
        <v>-768</v>
      </c>
      <c r="B70" s="41">
        <v>-1241</v>
      </c>
      <c r="C70" s="41">
        <v>473</v>
      </c>
      <c r="D70" s="11">
        <v>4.22</v>
      </c>
      <c r="E70" s="12">
        <f t="shared" si="4"/>
        <v>6</v>
      </c>
      <c r="F70" s="18">
        <f t="shared" si="5"/>
        <v>0</v>
      </c>
      <c r="G70" s="19">
        <f t="shared" si="6"/>
        <v>-5.4947916666666661E-3</v>
      </c>
      <c r="H70" s="20">
        <f t="shared" si="7"/>
        <v>1.8199052132701423</v>
      </c>
    </row>
    <row r="71" spans="1:8">
      <c r="A71" s="10">
        <f>SUM(B71:C71)</f>
        <v>-756</v>
      </c>
      <c r="B71" s="41">
        <v>-1655</v>
      </c>
      <c r="C71" s="41">
        <v>899</v>
      </c>
      <c r="D71" s="11">
        <v>4.21</v>
      </c>
      <c r="E71" s="12">
        <f t="shared" si="4"/>
        <v>12</v>
      </c>
      <c r="F71" s="18">
        <f t="shared" si="5"/>
        <v>-9.9999999999997868E-3</v>
      </c>
      <c r="G71" s="19">
        <f t="shared" si="6"/>
        <v>-5.5687830687830685E-3</v>
      </c>
      <c r="H71" s="20">
        <f t="shared" si="7"/>
        <v>1.7957244655581948</v>
      </c>
    </row>
    <row r="72" spans="1:8">
      <c r="A72" s="10">
        <f>SUM(B72:C72)</f>
        <v>-748</v>
      </c>
      <c r="B72" s="41">
        <v>-1241</v>
      </c>
      <c r="C72" s="41">
        <v>493</v>
      </c>
      <c r="D72" s="11">
        <v>4.2</v>
      </c>
      <c r="E72" s="12">
        <f t="shared" si="4"/>
        <v>8</v>
      </c>
      <c r="F72" s="18">
        <f t="shared" si="5"/>
        <v>-9.9999999999997868E-3</v>
      </c>
      <c r="G72" s="19">
        <f t="shared" si="6"/>
        <v>-5.6149732620320858E-3</v>
      </c>
      <c r="H72" s="20">
        <f t="shared" si="7"/>
        <v>1.7809523809523808</v>
      </c>
    </row>
    <row r="73" spans="1:8">
      <c r="A73" s="21">
        <v>-742</v>
      </c>
      <c r="B73" s="41"/>
      <c r="C73" s="41"/>
      <c r="D73" s="23">
        <v>4.1900000000000004</v>
      </c>
      <c r="E73" s="12">
        <f t="shared" si="4"/>
        <v>6</v>
      </c>
      <c r="F73" s="18">
        <f t="shared" si="5"/>
        <v>-9.9999999999997868E-3</v>
      </c>
      <c r="G73" s="19">
        <f t="shared" si="6"/>
        <v>-5.6469002695417794E-3</v>
      </c>
      <c r="H73" s="20">
        <f t="shared" si="7"/>
        <v>1.7708830548926013</v>
      </c>
    </row>
    <row r="74" spans="1:8">
      <c r="A74" s="21">
        <v>-728</v>
      </c>
      <c r="B74" s="41"/>
      <c r="C74" s="41"/>
      <c r="D74" s="23">
        <v>4.18</v>
      </c>
      <c r="E74" s="12">
        <f t="shared" si="4"/>
        <v>14</v>
      </c>
      <c r="F74" s="18">
        <f t="shared" si="5"/>
        <v>-1.0000000000000675E-2</v>
      </c>
      <c r="G74" s="19">
        <f t="shared" si="6"/>
        <v>-5.7417582417582415E-3</v>
      </c>
      <c r="H74" s="20">
        <f t="shared" si="7"/>
        <v>1.7416267942583732</v>
      </c>
    </row>
    <row r="75" spans="1:8">
      <c r="A75" s="10">
        <f>SUM(B75:C75)</f>
        <v>-701</v>
      </c>
      <c r="B75" s="41">
        <v>-1241</v>
      </c>
      <c r="C75" s="41">
        <v>540</v>
      </c>
      <c r="D75" s="11">
        <v>4.1500000000000004</v>
      </c>
      <c r="E75" s="12">
        <f t="shared" si="4"/>
        <v>27</v>
      </c>
      <c r="F75" s="18">
        <f t="shared" si="5"/>
        <v>-2.9999999999999361E-2</v>
      </c>
      <c r="G75" s="19">
        <f t="shared" si="6"/>
        <v>-5.9201141226818835E-3</v>
      </c>
      <c r="H75" s="20">
        <f t="shared" si="7"/>
        <v>1.6891566265060241</v>
      </c>
    </row>
    <row r="76" spans="1:8">
      <c r="A76" s="10">
        <f>SUM(B76:C76)</f>
        <v>-700</v>
      </c>
      <c r="B76" s="41">
        <v>-1241</v>
      </c>
      <c r="C76" s="41">
        <v>541</v>
      </c>
      <c r="D76" s="11">
        <v>4.1500000000000004</v>
      </c>
      <c r="E76" s="12">
        <f t="shared" si="4"/>
        <v>1</v>
      </c>
      <c r="F76" s="18">
        <f t="shared" si="5"/>
        <v>0</v>
      </c>
      <c r="G76" s="19">
        <f t="shared" si="6"/>
        <v>-5.9285714285714289E-3</v>
      </c>
      <c r="H76" s="20">
        <f t="shared" si="7"/>
        <v>1.6867469879518071</v>
      </c>
    </row>
    <row r="77" spans="1:8">
      <c r="A77" s="21">
        <v>-694</v>
      </c>
      <c r="B77" s="41"/>
      <c r="C77" s="41"/>
      <c r="D77" s="23">
        <v>4.1500000000000004</v>
      </c>
      <c r="E77" s="12">
        <f t="shared" si="4"/>
        <v>6</v>
      </c>
      <c r="F77" s="18">
        <f t="shared" si="5"/>
        <v>0</v>
      </c>
      <c r="G77" s="19">
        <f t="shared" si="6"/>
        <v>-5.9798270893371766E-3</v>
      </c>
      <c r="H77" s="20">
        <f t="shared" si="7"/>
        <v>1.6722891566265059</v>
      </c>
    </row>
    <row r="78" spans="1:8">
      <c r="A78" s="10">
        <f>SUM(B78:C78)</f>
        <v>-683</v>
      </c>
      <c r="B78" s="41">
        <v>-1655</v>
      </c>
      <c r="C78" s="41">
        <v>972</v>
      </c>
      <c r="D78" s="11">
        <v>4.1399999999999997</v>
      </c>
      <c r="E78" s="12">
        <f t="shared" si="4"/>
        <v>11</v>
      </c>
      <c r="F78" s="18">
        <f t="shared" si="5"/>
        <v>-1.0000000000000675E-2</v>
      </c>
      <c r="G78" s="19">
        <f t="shared" si="6"/>
        <v>-6.0614934114202046E-3</v>
      </c>
      <c r="H78" s="20">
        <f t="shared" si="7"/>
        <v>1.6497584541062804</v>
      </c>
    </row>
    <row r="79" spans="1:8">
      <c r="A79" s="10">
        <f>SUM(B79:C79)</f>
        <v>-668</v>
      </c>
      <c r="B79" s="41">
        <v>-1241</v>
      </c>
      <c r="C79" s="41">
        <v>573</v>
      </c>
      <c r="D79" s="11">
        <v>4.12</v>
      </c>
      <c r="E79" s="12">
        <f t="shared" si="4"/>
        <v>15</v>
      </c>
      <c r="F79" s="18">
        <f t="shared" si="5"/>
        <v>-1.9999999999999574E-2</v>
      </c>
      <c r="G79" s="19">
        <f t="shared" si="6"/>
        <v>-6.1676646706586829E-3</v>
      </c>
      <c r="H79" s="20">
        <f t="shared" si="7"/>
        <v>1.6213592233009708</v>
      </c>
    </row>
    <row r="80" spans="1:8">
      <c r="A80" s="21">
        <v>-646</v>
      </c>
      <c r="B80" s="41"/>
      <c r="C80" s="41"/>
      <c r="D80" s="23">
        <v>4.09</v>
      </c>
      <c r="E80" s="12">
        <f t="shared" si="4"/>
        <v>22</v>
      </c>
      <c r="F80" s="18">
        <f t="shared" si="5"/>
        <v>-3.0000000000000249E-2</v>
      </c>
      <c r="G80" s="19">
        <f t="shared" si="6"/>
        <v>-6.331269349845201E-3</v>
      </c>
      <c r="H80" s="20">
        <f t="shared" si="7"/>
        <v>1.5794621026894864</v>
      </c>
    </row>
    <row r="81" spans="1:8">
      <c r="A81" s="10">
        <f>SUM(B81:C81)</f>
        <v>-633</v>
      </c>
      <c r="B81" s="41">
        <v>-1241</v>
      </c>
      <c r="C81" s="41">
        <v>608</v>
      </c>
      <c r="D81" s="11">
        <v>4.08</v>
      </c>
      <c r="E81" s="12">
        <f t="shared" si="4"/>
        <v>13</v>
      </c>
      <c r="F81" s="18">
        <f t="shared" si="5"/>
        <v>-9.9999999999997868E-3</v>
      </c>
      <c r="G81" s="19">
        <f t="shared" si="6"/>
        <v>-6.4454976303317535E-3</v>
      </c>
      <c r="H81" s="20">
        <f t="shared" si="7"/>
        <v>1.5514705882352942</v>
      </c>
    </row>
    <row r="82" spans="1:8">
      <c r="A82" s="10">
        <f>SUM(B82:C82)</f>
        <v>-627</v>
      </c>
      <c r="B82" s="41">
        <v>-1241</v>
      </c>
      <c r="C82" s="41">
        <v>614</v>
      </c>
      <c r="D82" s="11">
        <v>4.07</v>
      </c>
      <c r="E82" s="12">
        <f t="shared" si="4"/>
        <v>6</v>
      </c>
      <c r="F82" s="18">
        <f t="shared" si="5"/>
        <v>-9.9999999999997868E-3</v>
      </c>
      <c r="G82" s="19">
        <f t="shared" si="6"/>
        <v>-6.4912280701754392E-3</v>
      </c>
      <c r="H82" s="20">
        <f t="shared" si="7"/>
        <v>1.5405405405405403</v>
      </c>
    </row>
    <row r="83" spans="1:8">
      <c r="A83" s="21">
        <v>-617</v>
      </c>
      <c r="B83" s="41"/>
      <c r="C83" s="41"/>
      <c r="D83" s="23">
        <v>4.0599999999999996</v>
      </c>
      <c r="E83" s="12">
        <f t="shared" si="4"/>
        <v>10</v>
      </c>
      <c r="F83" s="18">
        <f t="shared" si="5"/>
        <v>-1.0000000000000675E-2</v>
      </c>
      <c r="G83" s="19">
        <f t="shared" si="6"/>
        <v>-6.5802269043760122E-3</v>
      </c>
      <c r="H83" s="20">
        <f t="shared" si="7"/>
        <v>1.5197044334975371</v>
      </c>
    </row>
    <row r="84" spans="1:8">
      <c r="A84" s="10">
        <f>SUM(B84:C84)</f>
        <v>-613</v>
      </c>
      <c r="B84" s="41">
        <v>-1655</v>
      </c>
      <c r="C84" s="41">
        <v>1042</v>
      </c>
      <c r="D84" s="11">
        <v>4.05</v>
      </c>
      <c r="E84" s="12">
        <f t="shared" si="4"/>
        <v>4</v>
      </c>
      <c r="F84" s="18">
        <f t="shared" si="5"/>
        <v>-9.9999999999997868E-3</v>
      </c>
      <c r="G84" s="19">
        <f t="shared" si="6"/>
        <v>-6.6068515497553016E-3</v>
      </c>
      <c r="H84" s="20">
        <f t="shared" si="7"/>
        <v>1.5135802469135802</v>
      </c>
    </row>
    <row r="85" spans="1:8">
      <c r="A85" s="10">
        <f>SUM(B85:C85)</f>
        <v>-606</v>
      </c>
      <c r="B85" s="41">
        <v>-1241</v>
      </c>
      <c r="C85" s="41">
        <v>635</v>
      </c>
      <c r="D85" s="11">
        <v>4.05</v>
      </c>
      <c r="E85" s="12">
        <f t="shared" si="4"/>
        <v>7</v>
      </c>
      <c r="F85" s="18">
        <f t="shared" si="5"/>
        <v>0</v>
      </c>
      <c r="G85" s="19">
        <f t="shared" si="6"/>
        <v>-6.683168316831683E-3</v>
      </c>
      <c r="H85" s="20">
        <f t="shared" si="7"/>
        <v>1.4962962962962965</v>
      </c>
    </row>
    <row r="86" spans="1:8">
      <c r="A86" s="10">
        <f>SUM(B86:C86)</f>
        <v>-591</v>
      </c>
      <c r="B86" s="41">
        <v>-1241</v>
      </c>
      <c r="C86" s="41">
        <v>650</v>
      </c>
      <c r="D86" s="11">
        <v>4.03</v>
      </c>
      <c r="E86" s="12">
        <f t="shared" si="4"/>
        <v>15</v>
      </c>
      <c r="F86" s="18">
        <f t="shared" si="5"/>
        <v>-1.9999999999999574E-2</v>
      </c>
      <c r="G86" s="19">
        <f t="shared" si="6"/>
        <v>-6.8189509306260578E-3</v>
      </c>
      <c r="H86" s="20">
        <f t="shared" si="7"/>
        <v>1.4665012406947888</v>
      </c>
    </row>
    <row r="87" spans="1:8">
      <c r="A87" s="10">
        <f>SUM(B87:C87)</f>
        <v>-590</v>
      </c>
      <c r="B87" s="41">
        <v>-1241</v>
      </c>
      <c r="C87" s="41">
        <v>651</v>
      </c>
      <c r="D87" s="11">
        <v>4.03</v>
      </c>
      <c r="E87" s="12">
        <f t="shared" si="4"/>
        <v>1</v>
      </c>
      <c r="F87" s="18">
        <f t="shared" si="5"/>
        <v>0</v>
      </c>
      <c r="G87" s="19">
        <f t="shared" si="6"/>
        <v>-6.8305084745762714E-3</v>
      </c>
      <c r="H87" s="20">
        <f t="shared" si="7"/>
        <v>1.4640198511166254</v>
      </c>
    </row>
    <row r="88" spans="1:8">
      <c r="A88" s="21">
        <v>-588</v>
      </c>
      <c r="B88" s="41"/>
      <c r="C88" s="41"/>
      <c r="D88" s="23">
        <v>4.0199999999999996</v>
      </c>
      <c r="E88" s="12">
        <f t="shared" si="4"/>
        <v>2</v>
      </c>
      <c r="F88" s="18">
        <f t="shared" si="5"/>
        <v>-1.0000000000000675E-2</v>
      </c>
      <c r="G88" s="19">
        <f t="shared" si="6"/>
        <v>-6.8367346938775506E-3</v>
      </c>
      <c r="H88" s="20">
        <f t="shared" si="7"/>
        <v>1.4626865671641793</v>
      </c>
    </row>
    <row r="89" spans="1:8">
      <c r="A89" s="10">
        <f>SUM(B89:C89)</f>
        <v>-562</v>
      </c>
      <c r="B89" s="41">
        <v>-1241</v>
      </c>
      <c r="C89" s="41">
        <v>679</v>
      </c>
      <c r="D89" s="11">
        <v>3.99</v>
      </c>
      <c r="E89" s="12">
        <f t="shared" si="4"/>
        <v>26</v>
      </c>
      <c r="F89" s="18">
        <f t="shared" si="5"/>
        <v>-2.9999999999999361E-2</v>
      </c>
      <c r="G89" s="19">
        <f t="shared" si="6"/>
        <v>-7.0996441281138793E-3</v>
      </c>
      <c r="H89" s="20">
        <f t="shared" si="7"/>
        <v>1.4085213032581452</v>
      </c>
    </row>
    <row r="90" spans="1:8">
      <c r="A90" s="21">
        <v>-560</v>
      </c>
      <c r="B90" s="41"/>
      <c r="C90" s="41"/>
      <c r="D90" s="23">
        <v>3.98</v>
      </c>
      <c r="E90" s="12">
        <f t="shared" si="4"/>
        <v>2</v>
      </c>
      <c r="F90" s="18">
        <f t="shared" si="5"/>
        <v>-1.0000000000000231E-2</v>
      </c>
      <c r="G90" s="19">
        <f t="shared" si="6"/>
        <v>-7.107142857142857E-3</v>
      </c>
      <c r="H90" s="20">
        <f t="shared" si="7"/>
        <v>1.4070351758793971</v>
      </c>
    </row>
    <row r="91" spans="1:8">
      <c r="A91" s="10">
        <f>SUM(B91:C91)</f>
        <v>-546</v>
      </c>
      <c r="B91" s="41">
        <v>-1241</v>
      </c>
      <c r="C91" s="41">
        <v>695</v>
      </c>
      <c r="D91" s="11">
        <v>3.96</v>
      </c>
      <c r="E91" s="12">
        <f t="shared" si="4"/>
        <v>14</v>
      </c>
      <c r="F91" s="18">
        <f t="shared" si="5"/>
        <v>-2.0000000000000018E-2</v>
      </c>
      <c r="G91" s="19">
        <f t="shared" si="6"/>
        <v>-7.2527472527472523E-3</v>
      </c>
      <c r="H91" s="20">
        <f t="shared" si="7"/>
        <v>1.3787878787878787</v>
      </c>
    </row>
    <row r="92" spans="1:8">
      <c r="A92" s="10">
        <f>SUM(B92:C92)</f>
        <v>-543</v>
      </c>
      <c r="B92" s="41">
        <v>-1655</v>
      </c>
      <c r="C92" s="41">
        <v>1112</v>
      </c>
      <c r="D92" s="11">
        <v>3.96</v>
      </c>
      <c r="E92" s="12">
        <f t="shared" si="4"/>
        <v>3</v>
      </c>
      <c r="F92" s="18">
        <f t="shared" si="5"/>
        <v>0</v>
      </c>
      <c r="G92" s="19">
        <f t="shared" si="6"/>
        <v>-7.2928176795580106E-3</v>
      </c>
      <c r="H92" s="20">
        <f t="shared" si="7"/>
        <v>1.3712121212121213</v>
      </c>
    </row>
    <row r="93" spans="1:8">
      <c r="A93" s="10">
        <f>SUM(B93:C93)</f>
        <v>-543</v>
      </c>
      <c r="B93" s="41">
        <v>-1241</v>
      </c>
      <c r="C93" s="41">
        <v>698</v>
      </c>
      <c r="D93" s="11">
        <v>3.96</v>
      </c>
      <c r="E93" s="12">
        <f t="shared" si="4"/>
        <v>3</v>
      </c>
      <c r="F93" s="18">
        <f t="shared" si="5"/>
        <v>0</v>
      </c>
      <c r="G93" s="19">
        <f t="shared" si="6"/>
        <v>-7.2928176795580106E-3</v>
      </c>
      <c r="H93" s="20">
        <f t="shared" si="7"/>
        <v>1.3712121212121213</v>
      </c>
    </row>
    <row r="94" spans="1:8">
      <c r="A94" s="10">
        <f>SUM(B94:C94)</f>
        <v>-507</v>
      </c>
      <c r="B94" s="41">
        <v>-1241</v>
      </c>
      <c r="C94" s="41">
        <v>734</v>
      </c>
      <c r="D94" s="11">
        <v>3.9</v>
      </c>
      <c r="E94" s="12">
        <f t="shared" si="4"/>
        <v>36</v>
      </c>
      <c r="F94" s="18">
        <f t="shared" si="5"/>
        <v>-6.0000000000000053E-2</v>
      </c>
      <c r="G94" s="19">
        <f t="shared" si="6"/>
        <v>-7.6923076923076919E-3</v>
      </c>
      <c r="H94" s="20">
        <f t="shared" si="7"/>
        <v>1.3</v>
      </c>
    </row>
    <row r="95" spans="1:8">
      <c r="A95" s="10">
        <f>SUM(B95:C95)</f>
        <v>-504</v>
      </c>
      <c r="B95" s="41">
        <v>-1241</v>
      </c>
      <c r="C95" s="41">
        <v>737</v>
      </c>
      <c r="D95" s="11">
        <v>3.9</v>
      </c>
      <c r="E95" s="12">
        <f t="shared" si="4"/>
        <v>3</v>
      </c>
      <c r="F95" s="18">
        <f t="shared" si="5"/>
        <v>0</v>
      </c>
      <c r="G95" s="19">
        <f t="shared" si="6"/>
        <v>-7.7380952380952375E-3</v>
      </c>
      <c r="H95" s="20">
        <f t="shared" si="7"/>
        <v>1.2923076923076922</v>
      </c>
    </row>
    <row r="96" spans="1:8">
      <c r="A96" s="21">
        <v>-486</v>
      </c>
      <c r="B96" s="41"/>
      <c r="C96" s="41"/>
      <c r="D96" s="23">
        <v>3.86</v>
      </c>
      <c r="E96" s="12">
        <f t="shared" si="4"/>
        <v>18</v>
      </c>
      <c r="F96" s="18">
        <f t="shared" si="5"/>
        <v>-4.0000000000000036E-2</v>
      </c>
      <c r="G96" s="19">
        <f t="shared" si="6"/>
        <v>-7.9423868312757193E-3</v>
      </c>
      <c r="H96" s="20">
        <f t="shared" si="7"/>
        <v>1.2590673575129534</v>
      </c>
    </row>
    <row r="97" spans="1:8">
      <c r="A97" s="10">
        <f>SUM(B97:C97)</f>
        <v>-473</v>
      </c>
      <c r="B97" s="41">
        <v>-1655</v>
      </c>
      <c r="C97" s="41">
        <v>1182</v>
      </c>
      <c r="D97" s="11">
        <v>3.84</v>
      </c>
      <c r="E97" s="12">
        <f t="shared" si="4"/>
        <v>13</v>
      </c>
      <c r="F97" s="18">
        <f t="shared" si="5"/>
        <v>-2.0000000000000018E-2</v>
      </c>
      <c r="G97" s="19">
        <f t="shared" si="6"/>
        <v>-8.1183932346723039E-3</v>
      </c>
      <c r="H97" s="20">
        <f t="shared" si="7"/>
        <v>1.2317708333333335</v>
      </c>
    </row>
    <row r="98" spans="1:8">
      <c r="A98" s="10">
        <f>SUM(B98:C98)</f>
        <v>-468</v>
      </c>
      <c r="B98" s="41">
        <v>-1241</v>
      </c>
      <c r="C98" s="41">
        <v>773</v>
      </c>
      <c r="D98" s="11">
        <v>3.83</v>
      </c>
      <c r="E98" s="12">
        <f t="shared" si="4"/>
        <v>5</v>
      </c>
      <c r="F98" s="18">
        <f t="shared" si="5"/>
        <v>-9.9999999999997868E-3</v>
      </c>
      <c r="G98" s="19">
        <f t="shared" si="6"/>
        <v>-8.1837606837606835E-3</v>
      </c>
      <c r="H98" s="20">
        <f t="shared" si="7"/>
        <v>1.2219321148825066</v>
      </c>
    </row>
    <row r="99" spans="1:8">
      <c r="A99" s="10">
        <f>SUM(B99:C99)</f>
        <v>-465</v>
      </c>
      <c r="B99" s="41">
        <v>-1241</v>
      </c>
      <c r="C99" s="41">
        <v>776</v>
      </c>
      <c r="D99" s="11">
        <v>3.82</v>
      </c>
      <c r="E99" s="12">
        <f t="shared" si="4"/>
        <v>3</v>
      </c>
      <c r="F99" s="18">
        <f t="shared" si="5"/>
        <v>-1.0000000000000231E-2</v>
      </c>
      <c r="G99" s="19">
        <f t="shared" si="6"/>
        <v>-8.2150537634408591E-3</v>
      </c>
      <c r="H99" s="20">
        <f t="shared" si="7"/>
        <v>1.2172774869109948</v>
      </c>
    </row>
    <row r="100" spans="1:8">
      <c r="A100" s="21">
        <v>-456</v>
      </c>
      <c r="B100" s="41"/>
      <c r="C100" s="41"/>
      <c r="D100" s="23">
        <v>3.81</v>
      </c>
      <c r="E100" s="12">
        <f t="shared" si="4"/>
        <v>9</v>
      </c>
      <c r="F100" s="18">
        <f t="shared" si="5"/>
        <v>-9.9999999999997868E-3</v>
      </c>
      <c r="G100" s="19">
        <f t="shared" si="6"/>
        <v>-8.3552631578947371E-3</v>
      </c>
      <c r="H100" s="20">
        <f t="shared" si="7"/>
        <v>1.1968503937007875</v>
      </c>
    </row>
    <row r="101" spans="1:8">
      <c r="A101" s="21">
        <v>-438</v>
      </c>
      <c r="B101" s="41"/>
      <c r="C101" s="41"/>
      <c r="D101" s="23">
        <v>3.77</v>
      </c>
      <c r="E101" s="12">
        <f t="shared" si="4"/>
        <v>18</v>
      </c>
      <c r="F101" s="18">
        <f t="shared" si="5"/>
        <v>-4.0000000000000036E-2</v>
      </c>
      <c r="G101" s="19">
        <f t="shared" si="6"/>
        <v>-8.6073059360730602E-3</v>
      </c>
      <c r="H101" s="20">
        <f t="shared" si="7"/>
        <v>1.1618037135278514</v>
      </c>
    </row>
    <row r="102" spans="1:8">
      <c r="A102" s="21">
        <v>-435</v>
      </c>
      <c r="B102" s="41"/>
      <c r="C102" s="41"/>
      <c r="D102" s="23">
        <v>3.76</v>
      </c>
      <c r="E102" s="12">
        <f t="shared" si="4"/>
        <v>3</v>
      </c>
      <c r="F102" s="18">
        <f t="shared" si="5"/>
        <v>-1.0000000000000231E-2</v>
      </c>
      <c r="G102" s="19">
        <f t="shared" si="6"/>
        <v>-8.64367816091954E-3</v>
      </c>
      <c r="H102" s="20">
        <f t="shared" si="7"/>
        <v>1.1569148936170215</v>
      </c>
    </row>
    <row r="103" spans="1:8">
      <c r="A103" s="10">
        <f>SUM(B103:C103)</f>
        <v>-429</v>
      </c>
      <c r="B103" s="41">
        <v>-1241</v>
      </c>
      <c r="C103" s="41">
        <v>812</v>
      </c>
      <c r="D103" s="11">
        <v>3.75</v>
      </c>
      <c r="E103" s="12">
        <f t="shared" si="4"/>
        <v>6</v>
      </c>
      <c r="F103" s="18">
        <f t="shared" si="5"/>
        <v>-9.9999999999997868E-3</v>
      </c>
      <c r="G103" s="19">
        <f t="shared" si="6"/>
        <v>-8.7412587412587419E-3</v>
      </c>
      <c r="H103" s="20">
        <f t="shared" si="7"/>
        <v>1.1440000000000001</v>
      </c>
    </row>
    <row r="104" spans="1:8">
      <c r="A104" s="10">
        <f>SUM(B104:C104)</f>
        <v>-426</v>
      </c>
      <c r="B104" s="41">
        <v>-1241</v>
      </c>
      <c r="C104" s="41">
        <v>815</v>
      </c>
      <c r="D104" s="11">
        <v>3.74</v>
      </c>
      <c r="E104" s="12">
        <f t="shared" si="4"/>
        <v>3</v>
      </c>
      <c r="F104" s="18">
        <f t="shared" si="5"/>
        <v>-9.9999999999997868E-3</v>
      </c>
      <c r="G104" s="19">
        <f t="shared" si="6"/>
        <v>-8.7793427230046951E-3</v>
      </c>
      <c r="H104" s="20">
        <f t="shared" si="7"/>
        <v>1.1390374331550801</v>
      </c>
    </row>
    <row r="105" spans="1:8">
      <c r="A105" s="21">
        <v>-424</v>
      </c>
      <c r="B105" s="41"/>
      <c r="C105" s="41"/>
      <c r="D105" s="23">
        <v>3.74</v>
      </c>
      <c r="E105" s="12">
        <f t="shared" si="4"/>
        <v>2</v>
      </c>
      <c r="F105" s="18">
        <f t="shared" si="5"/>
        <v>0</v>
      </c>
      <c r="G105" s="19">
        <f t="shared" si="6"/>
        <v>-8.8207547169811325E-3</v>
      </c>
      <c r="H105" s="20">
        <f t="shared" si="7"/>
        <v>1.1336898395721924</v>
      </c>
    </row>
    <row r="106" spans="1:8">
      <c r="A106" s="21">
        <v>-420</v>
      </c>
      <c r="B106" s="41"/>
      <c r="C106" s="41"/>
      <c r="D106" s="23">
        <v>3.73</v>
      </c>
      <c r="E106" s="12">
        <f t="shared" si="4"/>
        <v>4</v>
      </c>
      <c r="F106" s="18">
        <f t="shared" si="5"/>
        <v>-1.0000000000000231E-2</v>
      </c>
      <c r="G106" s="19">
        <f t="shared" si="6"/>
        <v>-8.8809523809523817E-3</v>
      </c>
      <c r="H106" s="20">
        <f t="shared" si="7"/>
        <v>1.126005361930295</v>
      </c>
    </row>
    <row r="107" spans="1:8">
      <c r="A107" s="21">
        <v>-414</v>
      </c>
      <c r="B107" s="41"/>
      <c r="C107" s="41"/>
      <c r="D107" s="23">
        <v>3.72</v>
      </c>
      <c r="E107" s="12">
        <f t="shared" si="4"/>
        <v>6</v>
      </c>
      <c r="F107" s="18">
        <f t="shared" si="5"/>
        <v>-9.9999999999997868E-3</v>
      </c>
      <c r="G107" s="19">
        <f t="shared" si="6"/>
        <v>-8.9855072463768115E-3</v>
      </c>
      <c r="H107" s="20">
        <f t="shared" si="7"/>
        <v>1.1129032258064515</v>
      </c>
    </row>
    <row r="108" spans="1:8">
      <c r="A108" s="21">
        <v>-412</v>
      </c>
      <c r="B108" s="41"/>
      <c r="C108" s="41"/>
      <c r="D108" s="23">
        <v>3.71</v>
      </c>
      <c r="E108" s="12">
        <f t="shared" si="4"/>
        <v>2</v>
      </c>
      <c r="F108" s="18">
        <f t="shared" si="5"/>
        <v>-1.0000000000000231E-2</v>
      </c>
      <c r="G108" s="19">
        <f t="shared" si="6"/>
        <v>-9.0048543689320391E-3</v>
      </c>
      <c r="H108" s="20">
        <f t="shared" si="7"/>
        <v>1.1105121293800539</v>
      </c>
    </row>
    <row r="109" spans="1:8">
      <c r="A109" s="21">
        <v>-412</v>
      </c>
      <c r="B109" s="41"/>
      <c r="C109" s="41"/>
      <c r="D109" s="23">
        <v>3.71</v>
      </c>
      <c r="E109" s="12">
        <f t="shared" si="4"/>
        <v>2</v>
      </c>
      <c r="F109" s="18">
        <f t="shared" si="5"/>
        <v>-1.0000000000000231E-2</v>
      </c>
      <c r="G109" s="19">
        <f t="shared" si="6"/>
        <v>-9.0048543689320391E-3</v>
      </c>
      <c r="H109" s="20">
        <f t="shared" si="7"/>
        <v>1.1105121293800539</v>
      </c>
    </row>
    <row r="110" spans="1:8">
      <c r="A110" s="10">
        <f>SUM(B110:C110)</f>
        <v>-411</v>
      </c>
      <c r="B110" s="41">
        <v>-1241</v>
      </c>
      <c r="C110" s="41">
        <v>830</v>
      </c>
      <c r="D110" s="11">
        <v>3.71</v>
      </c>
      <c r="E110" s="12">
        <f t="shared" si="4"/>
        <v>1</v>
      </c>
      <c r="F110" s="18">
        <f t="shared" si="5"/>
        <v>0</v>
      </c>
      <c r="G110" s="19">
        <f t="shared" si="6"/>
        <v>-9.0267639902676406E-3</v>
      </c>
      <c r="H110" s="20">
        <f t="shared" si="7"/>
        <v>1.1078167115902966</v>
      </c>
    </row>
    <row r="111" spans="1:8">
      <c r="A111" s="21">
        <v>-410</v>
      </c>
      <c r="B111" s="41"/>
      <c r="C111" s="41"/>
      <c r="D111" s="23">
        <v>3.71</v>
      </c>
      <c r="E111" s="12">
        <f t="shared" si="4"/>
        <v>1</v>
      </c>
      <c r="F111" s="18">
        <f t="shared" si="5"/>
        <v>0</v>
      </c>
      <c r="G111" s="19">
        <f t="shared" si="6"/>
        <v>-9.0487804878048774E-3</v>
      </c>
      <c r="H111" s="20">
        <f t="shared" si="7"/>
        <v>1.105121293800539</v>
      </c>
    </row>
    <row r="112" spans="1:8">
      <c r="A112" s="21">
        <v>-408</v>
      </c>
      <c r="B112" s="41"/>
      <c r="C112" s="41"/>
      <c r="D112" s="23">
        <v>3.7</v>
      </c>
      <c r="E112" s="12">
        <f t="shared" si="4"/>
        <v>2</v>
      </c>
      <c r="F112" s="18">
        <f t="shared" si="5"/>
        <v>-9.9999999999997868E-3</v>
      </c>
      <c r="G112" s="19">
        <f t="shared" si="6"/>
        <v>-9.0686274509803929E-3</v>
      </c>
      <c r="H112" s="20">
        <f t="shared" si="7"/>
        <v>1.1027027027027025</v>
      </c>
    </row>
    <row r="113" spans="1:8">
      <c r="A113" s="21">
        <v>-407</v>
      </c>
      <c r="B113" s="41"/>
      <c r="C113" s="41"/>
      <c r="D113" s="23">
        <v>3.7</v>
      </c>
      <c r="E113" s="12">
        <f t="shared" si="4"/>
        <v>1</v>
      </c>
      <c r="F113" s="18">
        <f t="shared" si="5"/>
        <v>0</v>
      </c>
      <c r="G113" s="19">
        <f t="shared" si="6"/>
        <v>-9.0909090909090922E-3</v>
      </c>
      <c r="H113" s="20">
        <f t="shared" si="7"/>
        <v>1.1000000000000001</v>
      </c>
    </row>
    <row r="114" spans="1:8">
      <c r="A114" s="21">
        <v>-406</v>
      </c>
      <c r="B114" s="41"/>
      <c r="C114" s="41"/>
      <c r="D114" s="23">
        <v>3.7</v>
      </c>
      <c r="E114" s="12">
        <f t="shared" si="4"/>
        <v>1</v>
      </c>
      <c r="F114" s="18">
        <f t="shared" si="5"/>
        <v>0</v>
      </c>
      <c r="G114" s="19">
        <f t="shared" si="6"/>
        <v>-9.1133004926108371E-3</v>
      </c>
      <c r="H114" s="20">
        <f t="shared" si="7"/>
        <v>1.0972972972972972</v>
      </c>
    </row>
    <row r="115" spans="1:8">
      <c r="A115" s="21">
        <v>-404</v>
      </c>
      <c r="B115" s="41"/>
      <c r="C115" s="41"/>
      <c r="D115" s="23">
        <v>3.69</v>
      </c>
      <c r="E115" s="12">
        <f t="shared" si="4"/>
        <v>2</v>
      </c>
      <c r="F115" s="18">
        <f t="shared" si="5"/>
        <v>-1.0000000000000231E-2</v>
      </c>
      <c r="G115" s="19">
        <f t="shared" si="6"/>
        <v>-9.1336633663366331E-3</v>
      </c>
      <c r="H115" s="20">
        <f t="shared" si="7"/>
        <v>1.0948509485094851</v>
      </c>
    </row>
    <row r="116" spans="1:8">
      <c r="A116" s="10">
        <f>SUM(B116:C116)</f>
        <v>-403</v>
      </c>
      <c r="B116" s="41">
        <v>-1655</v>
      </c>
      <c r="C116" s="41">
        <v>1252</v>
      </c>
      <c r="D116" s="11">
        <v>3.69</v>
      </c>
      <c r="E116" s="12">
        <f t="shared" si="4"/>
        <v>1</v>
      </c>
      <c r="F116" s="18">
        <f t="shared" si="5"/>
        <v>0</v>
      </c>
      <c r="G116" s="19">
        <f t="shared" si="6"/>
        <v>-9.1563275434243183E-3</v>
      </c>
      <c r="H116" s="20">
        <f t="shared" si="7"/>
        <v>1.0921409214092141</v>
      </c>
    </row>
    <row r="117" spans="1:8">
      <c r="A117" s="10">
        <f>SUM(B117:C117)</f>
        <v>-402</v>
      </c>
      <c r="B117" s="41">
        <v>-1851</v>
      </c>
      <c r="C117" s="41">
        <v>1449</v>
      </c>
      <c r="D117" s="11">
        <v>3.69</v>
      </c>
      <c r="E117" s="12">
        <f t="shared" si="4"/>
        <v>1</v>
      </c>
      <c r="F117" s="18">
        <f t="shared" si="5"/>
        <v>0</v>
      </c>
      <c r="G117" s="19">
        <f t="shared" si="6"/>
        <v>-9.17910447761194E-3</v>
      </c>
      <c r="H117" s="20">
        <f t="shared" si="7"/>
        <v>1.089430894308943</v>
      </c>
    </row>
    <row r="118" spans="1:8">
      <c r="A118" s="21">
        <v>-402</v>
      </c>
      <c r="B118" s="41"/>
      <c r="C118" s="41"/>
      <c r="D118" s="23">
        <v>3.69</v>
      </c>
      <c r="E118" s="12">
        <f t="shared" si="4"/>
        <v>1</v>
      </c>
      <c r="F118" s="18">
        <f t="shared" si="5"/>
        <v>0</v>
      </c>
      <c r="G118" s="19">
        <f t="shared" si="6"/>
        <v>-9.17910447761194E-3</v>
      </c>
      <c r="H118" s="20">
        <f t="shared" si="7"/>
        <v>1.089430894308943</v>
      </c>
    </row>
    <row r="119" spans="1:8">
      <c r="A119" s="21">
        <v>-400</v>
      </c>
      <c r="B119" s="41"/>
      <c r="C119" s="41"/>
      <c r="D119" s="23">
        <v>3.68</v>
      </c>
      <c r="E119" s="12">
        <f t="shared" si="4"/>
        <v>2</v>
      </c>
      <c r="F119" s="18">
        <f t="shared" si="5"/>
        <v>-9.9999999999997868E-3</v>
      </c>
      <c r="G119" s="19">
        <f t="shared" si="6"/>
        <v>-9.1999999999999998E-3</v>
      </c>
      <c r="H119" s="20">
        <f t="shared" si="7"/>
        <v>1.0869565217391304</v>
      </c>
    </row>
    <row r="120" spans="1:8">
      <c r="A120" s="21">
        <v>-399</v>
      </c>
      <c r="B120" s="41"/>
      <c r="C120" s="41"/>
      <c r="D120" s="23">
        <v>3.68</v>
      </c>
      <c r="E120" s="12">
        <f t="shared" si="4"/>
        <v>1</v>
      </c>
      <c r="F120" s="18">
        <f t="shared" si="5"/>
        <v>0</v>
      </c>
      <c r="G120" s="19">
        <f t="shared" si="6"/>
        <v>-9.2230576441102753E-3</v>
      </c>
      <c r="H120" s="20">
        <f t="shared" si="7"/>
        <v>1.0842391304347825</v>
      </c>
    </row>
    <row r="121" spans="1:8">
      <c r="A121" s="21">
        <v>-398</v>
      </c>
      <c r="B121" s="41"/>
      <c r="C121" s="41"/>
      <c r="D121" s="23">
        <v>3.68</v>
      </c>
      <c r="E121" s="12">
        <f t="shared" si="4"/>
        <v>1</v>
      </c>
      <c r="F121" s="18">
        <f t="shared" si="5"/>
        <v>0</v>
      </c>
      <c r="G121" s="19">
        <f t="shared" si="6"/>
        <v>-9.2462311557788956E-3</v>
      </c>
      <c r="H121" s="20">
        <f t="shared" si="7"/>
        <v>1.0815217391304346</v>
      </c>
    </row>
    <row r="122" spans="1:8">
      <c r="A122" s="21">
        <v>-397</v>
      </c>
      <c r="B122" s="41"/>
      <c r="C122" s="41"/>
      <c r="D122" s="23">
        <v>3.68</v>
      </c>
      <c r="E122" s="12">
        <f t="shared" si="4"/>
        <v>1</v>
      </c>
      <c r="F122" s="18">
        <f t="shared" si="5"/>
        <v>0</v>
      </c>
      <c r="G122" s="19">
        <f t="shared" si="6"/>
        <v>-9.2695214105793459E-3</v>
      </c>
      <c r="H122" s="20">
        <f t="shared" si="7"/>
        <v>1.0788043478260869</v>
      </c>
    </row>
    <row r="123" spans="1:8">
      <c r="A123" s="21">
        <v>-396</v>
      </c>
      <c r="B123" s="41"/>
      <c r="C123" s="41"/>
      <c r="D123" s="23">
        <v>3.67</v>
      </c>
      <c r="E123" s="12">
        <f t="shared" si="4"/>
        <v>1</v>
      </c>
      <c r="F123" s="18">
        <f t="shared" si="5"/>
        <v>-1.0000000000000231E-2</v>
      </c>
      <c r="G123" s="19">
        <f t="shared" si="6"/>
        <v>-9.2676767676767666E-3</v>
      </c>
      <c r="H123" s="20">
        <f t="shared" si="7"/>
        <v>1.0790190735694822</v>
      </c>
    </row>
    <row r="124" spans="1:8">
      <c r="A124" s="21">
        <v>-395</v>
      </c>
      <c r="B124" s="41"/>
      <c r="C124" s="41"/>
      <c r="D124" s="23">
        <v>3.67</v>
      </c>
      <c r="E124" s="12">
        <f t="shared" si="4"/>
        <v>1</v>
      </c>
      <c r="F124" s="18">
        <f t="shared" si="5"/>
        <v>0</v>
      </c>
      <c r="G124" s="19">
        <f t="shared" si="6"/>
        <v>-9.2911392405063287E-3</v>
      </c>
      <c r="H124" s="20">
        <f t="shared" si="7"/>
        <v>1.0762942779291553</v>
      </c>
    </row>
    <row r="125" spans="1:8">
      <c r="A125" s="21">
        <v>-394</v>
      </c>
      <c r="B125" s="41"/>
      <c r="C125" s="41"/>
      <c r="D125" s="23">
        <v>3.67</v>
      </c>
      <c r="E125" s="12">
        <f t="shared" si="4"/>
        <v>1</v>
      </c>
      <c r="F125" s="18">
        <f t="shared" si="5"/>
        <v>0</v>
      </c>
      <c r="G125" s="19">
        <f t="shared" si="6"/>
        <v>-9.3147208121827415E-3</v>
      </c>
      <c r="H125" s="20">
        <f t="shared" si="7"/>
        <v>1.0735694822888284</v>
      </c>
    </row>
    <row r="126" spans="1:8">
      <c r="A126" s="21">
        <v>-394</v>
      </c>
      <c r="B126" s="41"/>
      <c r="C126" s="41"/>
      <c r="D126" s="23">
        <v>3.67</v>
      </c>
      <c r="E126" s="12">
        <f t="shared" si="4"/>
        <v>1</v>
      </c>
      <c r="F126" s="18">
        <f t="shared" si="5"/>
        <v>0</v>
      </c>
      <c r="G126" s="19">
        <f t="shared" si="6"/>
        <v>-9.3147208121827415E-3</v>
      </c>
      <c r="H126" s="20">
        <f t="shared" si="7"/>
        <v>1.0735694822888284</v>
      </c>
    </row>
    <row r="127" spans="1:8">
      <c r="A127" s="10">
        <f>SUM(B127:C127)</f>
        <v>-393</v>
      </c>
      <c r="B127" s="41">
        <v>-1241</v>
      </c>
      <c r="C127" s="41">
        <v>848</v>
      </c>
      <c r="D127" s="11">
        <v>3.67</v>
      </c>
      <c r="E127" s="12">
        <f t="shared" si="4"/>
        <v>1</v>
      </c>
      <c r="F127" s="18">
        <f t="shared" si="5"/>
        <v>0</v>
      </c>
      <c r="G127" s="19">
        <f t="shared" si="6"/>
        <v>-9.3384223918575055E-3</v>
      </c>
      <c r="H127" s="20">
        <f t="shared" si="7"/>
        <v>1.0708446866485013</v>
      </c>
    </row>
    <row r="128" spans="1:8">
      <c r="A128" s="21">
        <v>-392</v>
      </c>
      <c r="B128" s="41"/>
      <c r="C128" s="41"/>
      <c r="D128" s="23">
        <v>3.66</v>
      </c>
      <c r="E128" s="12">
        <f t="shared" si="4"/>
        <v>1</v>
      </c>
      <c r="F128" s="18">
        <f t="shared" si="5"/>
        <v>-9.9999999999997868E-3</v>
      </c>
      <c r="G128" s="19">
        <f t="shared" si="6"/>
        <v>-9.3367346938775519E-3</v>
      </c>
      <c r="H128" s="20">
        <f t="shared" si="7"/>
        <v>1.0710382513661201</v>
      </c>
    </row>
    <row r="129" spans="1:8">
      <c r="A129" s="21">
        <v>-391</v>
      </c>
      <c r="B129" s="41"/>
      <c r="C129" s="41"/>
      <c r="D129" s="23">
        <v>3.66</v>
      </c>
      <c r="E129" s="12">
        <f t="shared" si="4"/>
        <v>1</v>
      </c>
      <c r="F129" s="18">
        <f t="shared" si="5"/>
        <v>0</v>
      </c>
      <c r="G129" s="19">
        <f t="shared" si="6"/>
        <v>-9.3606138107416876E-3</v>
      </c>
      <c r="H129" s="20">
        <f t="shared" si="7"/>
        <v>1.0683060109289617</v>
      </c>
    </row>
    <row r="130" spans="1:8">
      <c r="A130" s="21">
        <v>-390</v>
      </c>
      <c r="B130" s="41"/>
      <c r="C130" s="41"/>
      <c r="D130" s="23">
        <v>3.66</v>
      </c>
      <c r="E130" s="12">
        <f t="shared" si="4"/>
        <v>1</v>
      </c>
      <c r="F130" s="18">
        <f t="shared" si="5"/>
        <v>0</v>
      </c>
      <c r="G130" s="19">
        <f t="shared" si="6"/>
        <v>-9.3846153846153853E-3</v>
      </c>
      <c r="H130" s="20">
        <f t="shared" si="7"/>
        <v>1.0655737704918031</v>
      </c>
    </row>
    <row r="131" spans="1:8">
      <c r="A131" s="21">
        <v>-389</v>
      </c>
      <c r="B131" s="41"/>
      <c r="C131" s="41"/>
      <c r="D131" s="23">
        <v>3.66</v>
      </c>
      <c r="E131" s="12">
        <f t="shared" ref="E131:E194" si="8">SUM(A131,-VLOOKUP($A131-1,$A:$D,1))</f>
        <v>1</v>
      </c>
      <c r="F131" s="18">
        <f t="shared" ref="F131:F194" si="9">SUM(D131,-VLOOKUP($A131-1,$A:$D,4))</f>
        <v>0</v>
      </c>
      <c r="G131" s="19">
        <f t="shared" si="6"/>
        <v>-9.4087403598971733E-3</v>
      </c>
      <c r="H131" s="20">
        <f t="shared" si="7"/>
        <v>1.0628415300546448</v>
      </c>
    </row>
    <row r="132" spans="1:8">
      <c r="A132" s="21">
        <v>-388</v>
      </c>
      <c r="B132" s="41"/>
      <c r="C132" s="41"/>
      <c r="D132" s="23">
        <v>3.65</v>
      </c>
      <c r="E132" s="12">
        <f t="shared" si="8"/>
        <v>1</v>
      </c>
      <c r="F132" s="18">
        <f t="shared" si="9"/>
        <v>-1.0000000000000231E-2</v>
      </c>
      <c r="G132" s="19">
        <f t="shared" ref="G132:G195" si="10">IFERROR(D132/A132,0)</f>
        <v>-9.4072164948453604E-3</v>
      </c>
      <c r="H132" s="20">
        <f t="shared" ref="H132:H195" si="11">IFERROR(A132/D132/-100,0)</f>
        <v>1.0630136986301371</v>
      </c>
    </row>
    <row r="133" spans="1:8">
      <c r="A133" s="21">
        <v>-387</v>
      </c>
      <c r="B133" s="41"/>
      <c r="C133" s="41"/>
      <c r="D133" s="23">
        <v>3.65</v>
      </c>
      <c r="E133" s="12">
        <f t="shared" si="8"/>
        <v>1</v>
      </c>
      <c r="F133" s="18">
        <f t="shared" si="9"/>
        <v>0</v>
      </c>
      <c r="G133" s="19">
        <f t="shared" si="10"/>
        <v>-9.4315245478036169E-3</v>
      </c>
      <c r="H133" s="20">
        <f t="shared" si="11"/>
        <v>1.0602739726027397</v>
      </c>
    </row>
    <row r="134" spans="1:8">
      <c r="A134" s="21">
        <v>-386</v>
      </c>
      <c r="B134" s="41"/>
      <c r="C134" s="41"/>
      <c r="D134" s="23">
        <v>3.65</v>
      </c>
      <c r="E134" s="12">
        <f t="shared" si="8"/>
        <v>1</v>
      </c>
      <c r="F134" s="18">
        <f t="shared" si="9"/>
        <v>0</v>
      </c>
      <c r="G134" s="19">
        <f t="shared" si="10"/>
        <v>-9.4559585492227979E-3</v>
      </c>
      <c r="H134" s="20">
        <f t="shared" si="11"/>
        <v>1.0575342465753426</v>
      </c>
    </row>
    <row r="135" spans="1:8">
      <c r="A135" s="21">
        <v>-386</v>
      </c>
      <c r="B135" s="41"/>
      <c r="C135" s="41"/>
      <c r="D135" s="23">
        <v>3.65</v>
      </c>
      <c r="E135" s="12">
        <f t="shared" si="8"/>
        <v>1</v>
      </c>
      <c r="F135" s="18">
        <f t="shared" si="9"/>
        <v>0</v>
      </c>
      <c r="G135" s="19">
        <f t="shared" si="10"/>
        <v>-9.4559585492227979E-3</v>
      </c>
      <c r="H135" s="20">
        <f t="shared" si="11"/>
        <v>1.0575342465753426</v>
      </c>
    </row>
    <row r="136" spans="1:8">
      <c r="A136" s="21">
        <v>-385</v>
      </c>
      <c r="B136" s="41"/>
      <c r="C136" s="41"/>
      <c r="D136" s="23">
        <v>3.65</v>
      </c>
      <c r="E136" s="12">
        <f t="shared" si="8"/>
        <v>1</v>
      </c>
      <c r="F136" s="18">
        <f t="shared" si="9"/>
        <v>0</v>
      </c>
      <c r="G136" s="19">
        <f t="shared" si="10"/>
        <v>-9.4805194805194799E-3</v>
      </c>
      <c r="H136" s="20">
        <f t="shared" si="11"/>
        <v>1.0547945205479452</v>
      </c>
    </row>
    <row r="137" spans="1:8">
      <c r="A137" s="21">
        <v>-384</v>
      </c>
      <c r="B137" s="41"/>
      <c r="C137" s="41"/>
      <c r="D137" s="23">
        <v>3.64</v>
      </c>
      <c r="E137" s="12">
        <f t="shared" si="8"/>
        <v>1</v>
      </c>
      <c r="F137" s="18">
        <f t="shared" si="9"/>
        <v>-9.9999999999997868E-3</v>
      </c>
      <c r="G137" s="19">
        <f t="shared" si="10"/>
        <v>-9.479166666666667E-3</v>
      </c>
      <c r="H137" s="20">
        <f t="shared" si="11"/>
        <v>1.054945054945055</v>
      </c>
    </row>
    <row r="138" spans="1:8">
      <c r="A138" s="21">
        <v>-383</v>
      </c>
      <c r="B138" s="41"/>
      <c r="C138" s="41"/>
      <c r="D138" s="23">
        <v>3.64</v>
      </c>
      <c r="E138" s="12">
        <f t="shared" si="8"/>
        <v>1</v>
      </c>
      <c r="F138" s="18">
        <f t="shared" si="9"/>
        <v>0</v>
      </c>
      <c r="G138" s="19">
        <f t="shared" si="10"/>
        <v>-9.5039164490861618E-3</v>
      </c>
      <c r="H138" s="20">
        <f t="shared" si="11"/>
        <v>1.0521978021978022</v>
      </c>
    </row>
    <row r="139" spans="1:8">
      <c r="A139" s="21">
        <v>-382</v>
      </c>
      <c r="B139" s="41"/>
      <c r="C139" s="41"/>
      <c r="D139" s="23">
        <v>3.64</v>
      </c>
      <c r="E139" s="12">
        <f t="shared" si="8"/>
        <v>1</v>
      </c>
      <c r="F139" s="18">
        <f t="shared" si="9"/>
        <v>0</v>
      </c>
      <c r="G139" s="19">
        <f t="shared" si="10"/>
        <v>-9.5287958115183244E-3</v>
      </c>
      <c r="H139" s="20">
        <f t="shared" si="11"/>
        <v>1.0494505494505493</v>
      </c>
    </row>
    <row r="140" spans="1:8">
      <c r="A140" s="21">
        <v>-381</v>
      </c>
      <c r="B140" s="41"/>
      <c r="C140" s="41"/>
      <c r="D140" s="23">
        <v>3.64</v>
      </c>
      <c r="E140" s="12">
        <f t="shared" si="8"/>
        <v>1</v>
      </c>
      <c r="F140" s="18">
        <f t="shared" si="9"/>
        <v>0</v>
      </c>
      <c r="G140" s="19">
        <f t="shared" si="10"/>
        <v>-9.5538057742782147E-3</v>
      </c>
      <c r="H140" s="20">
        <f t="shared" si="11"/>
        <v>1.0467032967032965</v>
      </c>
    </row>
    <row r="141" spans="1:8">
      <c r="A141" s="21">
        <v>-380</v>
      </c>
      <c r="B141" s="41"/>
      <c r="C141" s="41"/>
      <c r="D141" s="23">
        <v>3.63</v>
      </c>
      <c r="E141" s="12">
        <f t="shared" si="8"/>
        <v>1</v>
      </c>
      <c r="F141" s="18">
        <f t="shared" si="9"/>
        <v>-1.0000000000000231E-2</v>
      </c>
      <c r="G141" s="19">
        <f t="shared" si="10"/>
        <v>-9.5526315789473681E-3</v>
      </c>
      <c r="H141" s="20">
        <f t="shared" si="11"/>
        <v>1.0468319559228652</v>
      </c>
    </row>
    <row r="142" spans="1:8">
      <c r="A142" s="21">
        <v>-379</v>
      </c>
      <c r="B142" s="41"/>
      <c r="C142" s="41"/>
      <c r="D142" s="23">
        <v>3.63</v>
      </c>
      <c r="E142" s="12">
        <f t="shared" si="8"/>
        <v>1</v>
      </c>
      <c r="F142" s="18">
        <f t="shared" si="9"/>
        <v>0</v>
      </c>
      <c r="G142" s="19">
        <f t="shared" si="10"/>
        <v>-9.5778364116094993E-3</v>
      </c>
      <c r="H142" s="20">
        <f t="shared" si="11"/>
        <v>1.0440771349862259</v>
      </c>
    </row>
    <row r="143" spans="1:8">
      <c r="A143" s="10">
        <f>SUM(B143:C143)</f>
        <v>-378</v>
      </c>
      <c r="B143" s="41">
        <v>-1241</v>
      </c>
      <c r="C143" s="41">
        <v>863</v>
      </c>
      <c r="D143" s="11">
        <v>3.63</v>
      </c>
      <c r="E143" s="12">
        <f t="shared" si="8"/>
        <v>1</v>
      </c>
      <c r="F143" s="18">
        <f t="shared" si="9"/>
        <v>0</v>
      </c>
      <c r="G143" s="19">
        <f t="shared" si="10"/>
        <v>-9.6031746031746031E-3</v>
      </c>
      <c r="H143" s="20">
        <f t="shared" si="11"/>
        <v>1.0413223140495866</v>
      </c>
    </row>
    <row r="144" spans="1:8">
      <c r="A144" s="21">
        <v>-377</v>
      </c>
      <c r="B144" s="41"/>
      <c r="C144" s="41"/>
      <c r="D144" s="23">
        <v>3.63</v>
      </c>
      <c r="E144" s="12">
        <f t="shared" si="8"/>
        <v>1</v>
      </c>
      <c r="F144" s="18">
        <f t="shared" si="9"/>
        <v>0</v>
      </c>
      <c r="G144" s="19">
        <f t="shared" si="10"/>
        <v>-9.6286472148541108E-3</v>
      </c>
      <c r="H144" s="20">
        <f t="shared" si="11"/>
        <v>1.0385674931129476</v>
      </c>
    </row>
    <row r="145" spans="1:8">
      <c r="A145" s="21">
        <v>-376</v>
      </c>
      <c r="B145" s="41"/>
      <c r="C145" s="41"/>
      <c r="D145" s="23">
        <v>3.62</v>
      </c>
      <c r="E145" s="12">
        <f t="shared" si="8"/>
        <v>1</v>
      </c>
      <c r="F145" s="18">
        <f t="shared" si="9"/>
        <v>-9.9999999999997868E-3</v>
      </c>
      <c r="G145" s="19">
        <f t="shared" si="10"/>
        <v>-9.6276595744680862E-3</v>
      </c>
      <c r="H145" s="20">
        <f t="shared" si="11"/>
        <v>1.0386740331491713</v>
      </c>
    </row>
    <row r="146" spans="1:8">
      <c r="A146" s="21">
        <v>-375</v>
      </c>
      <c r="B146" s="41"/>
      <c r="C146" s="41"/>
      <c r="D146" s="23">
        <v>3.62</v>
      </c>
      <c r="E146" s="12">
        <f t="shared" si="8"/>
        <v>1</v>
      </c>
      <c r="F146" s="18">
        <f t="shared" si="9"/>
        <v>0</v>
      </c>
      <c r="G146" s="19">
        <f t="shared" si="10"/>
        <v>-9.6533333333333332E-3</v>
      </c>
      <c r="H146" s="20">
        <f t="shared" si="11"/>
        <v>1.0359116022099446</v>
      </c>
    </row>
    <row r="147" spans="1:8">
      <c r="A147" s="21">
        <v>-375</v>
      </c>
      <c r="B147" s="41"/>
      <c r="C147" s="41"/>
      <c r="D147" s="23">
        <v>3.62</v>
      </c>
      <c r="E147" s="12">
        <f t="shared" si="8"/>
        <v>1</v>
      </c>
      <c r="F147" s="18">
        <f t="shared" si="9"/>
        <v>0</v>
      </c>
      <c r="G147" s="19">
        <f t="shared" si="10"/>
        <v>-9.6533333333333332E-3</v>
      </c>
      <c r="H147" s="20">
        <f t="shared" si="11"/>
        <v>1.0359116022099446</v>
      </c>
    </row>
    <row r="148" spans="1:8">
      <c r="A148" s="21">
        <v>-375</v>
      </c>
      <c r="B148" s="41"/>
      <c r="C148" s="41"/>
      <c r="D148" s="23">
        <v>3.62</v>
      </c>
      <c r="E148" s="12">
        <f t="shared" si="8"/>
        <v>1</v>
      </c>
      <c r="F148" s="18">
        <f t="shared" si="9"/>
        <v>0</v>
      </c>
      <c r="G148" s="19">
        <f t="shared" si="10"/>
        <v>-9.6533333333333332E-3</v>
      </c>
      <c r="H148" s="20">
        <f t="shared" si="11"/>
        <v>1.0359116022099446</v>
      </c>
    </row>
    <row r="149" spans="1:8">
      <c r="A149" s="21">
        <v>-374</v>
      </c>
      <c r="B149" s="41"/>
      <c r="C149" s="41"/>
      <c r="D149" s="23">
        <v>3.62</v>
      </c>
      <c r="E149" s="12">
        <f t="shared" si="8"/>
        <v>1</v>
      </c>
      <c r="F149" s="18">
        <f t="shared" si="9"/>
        <v>0</v>
      </c>
      <c r="G149" s="19">
        <f t="shared" si="10"/>
        <v>-9.6791443850267386E-3</v>
      </c>
      <c r="H149" s="20">
        <f t="shared" si="11"/>
        <v>1.0331491712707181</v>
      </c>
    </row>
    <row r="150" spans="1:8">
      <c r="A150" s="21">
        <v>-373</v>
      </c>
      <c r="B150" s="41"/>
      <c r="C150" s="41"/>
      <c r="D150" s="23">
        <v>3.62</v>
      </c>
      <c r="E150" s="12">
        <f t="shared" si="8"/>
        <v>1</v>
      </c>
      <c r="F150" s="18">
        <f t="shared" si="9"/>
        <v>0</v>
      </c>
      <c r="G150" s="19">
        <f t="shared" si="10"/>
        <v>-9.7050938337801609E-3</v>
      </c>
      <c r="H150" s="20">
        <f t="shared" si="11"/>
        <v>1.0303867403314917</v>
      </c>
    </row>
    <row r="151" spans="1:8">
      <c r="A151" s="21">
        <v>-372</v>
      </c>
      <c r="B151" s="41"/>
      <c r="C151" s="41"/>
      <c r="D151" s="23">
        <v>3.61</v>
      </c>
      <c r="E151" s="12">
        <f t="shared" si="8"/>
        <v>1</v>
      </c>
      <c r="F151" s="18">
        <f t="shared" si="9"/>
        <v>-1.0000000000000231E-2</v>
      </c>
      <c r="G151" s="19">
        <f t="shared" si="10"/>
        <v>-9.7043010752688175E-3</v>
      </c>
      <c r="H151" s="20">
        <f t="shared" si="11"/>
        <v>1.030470914127424</v>
      </c>
    </row>
    <row r="152" spans="1:8">
      <c r="A152" s="10">
        <f>SUM(B152:C152)</f>
        <v>-371</v>
      </c>
      <c r="B152" s="41">
        <v>-1781</v>
      </c>
      <c r="C152" s="41">
        <v>1410</v>
      </c>
      <c r="D152" s="11">
        <v>3.61</v>
      </c>
      <c r="E152" s="12">
        <f t="shared" si="8"/>
        <v>1</v>
      </c>
      <c r="F152" s="18">
        <f t="shared" si="9"/>
        <v>0</v>
      </c>
      <c r="G152" s="19">
        <f t="shared" si="10"/>
        <v>-9.7304582210242588E-3</v>
      </c>
      <c r="H152" s="20">
        <f t="shared" si="11"/>
        <v>1.0277008310249307</v>
      </c>
    </row>
    <row r="153" spans="1:8">
      <c r="A153" s="21">
        <v>-370</v>
      </c>
      <c r="B153" s="41"/>
      <c r="C153" s="41"/>
      <c r="D153" s="23">
        <v>3.61</v>
      </c>
      <c r="E153" s="12">
        <f t="shared" si="8"/>
        <v>1</v>
      </c>
      <c r="F153" s="18">
        <f t="shared" si="9"/>
        <v>0</v>
      </c>
      <c r="G153" s="19">
        <f t="shared" si="10"/>
        <v>-9.7567567567567563E-3</v>
      </c>
      <c r="H153" s="20">
        <f t="shared" si="11"/>
        <v>1.0249307479224377</v>
      </c>
    </row>
    <row r="154" spans="1:8">
      <c r="A154" s="10">
        <f>SUM(B154:C154)</f>
        <v>-369</v>
      </c>
      <c r="B154" s="41">
        <v>-1851</v>
      </c>
      <c r="C154" s="41">
        <v>1482</v>
      </c>
      <c r="D154" s="11">
        <v>3.6</v>
      </c>
      <c r="E154" s="12">
        <f t="shared" si="8"/>
        <v>1</v>
      </c>
      <c r="F154" s="18">
        <f t="shared" si="9"/>
        <v>-9.9999999999997868E-3</v>
      </c>
      <c r="G154" s="19">
        <f t="shared" si="10"/>
        <v>-9.7560975609756097E-3</v>
      </c>
      <c r="H154" s="20">
        <f t="shared" si="11"/>
        <v>1.0249999999999999</v>
      </c>
    </row>
    <row r="155" spans="1:8">
      <c r="A155" s="21">
        <v>-368</v>
      </c>
      <c r="B155" s="41"/>
      <c r="C155" s="41"/>
      <c r="D155" s="23">
        <v>3.6</v>
      </c>
      <c r="E155" s="12">
        <f t="shared" si="8"/>
        <v>1</v>
      </c>
      <c r="F155" s="18">
        <f t="shared" si="9"/>
        <v>0</v>
      </c>
      <c r="G155" s="19">
        <f t="shared" si="10"/>
        <v>-9.7826086956521747E-3</v>
      </c>
      <c r="H155" s="20">
        <f t="shared" si="11"/>
        <v>1.0222222222222221</v>
      </c>
    </row>
    <row r="156" spans="1:8">
      <c r="A156" s="21">
        <v>-368</v>
      </c>
      <c r="B156" s="41"/>
      <c r="C156" s="41"/>
      <c r="D156" s="23">
        <v>3.6</v>
      </c>
      <c r="E156" s="12">
        <f t="shared" si="8"/>
        <v>1</v>
      </c>
      <c r="F156" s="18">
        <f t="shared" si="9"/>
        <v>0</v>
      </c>
      <c r="G156" s="19">
        <f t="shared" si="10"/>
        <v>-9.7826086956521747E-3</v>
      </c>
      <c r="H156" s="20">
        <f t="shared" si="11"/>
        <v>1.0222222222222221</v>
      </c>
    </row>
    <row r="157" spans="1:8">
      <c r="A157" s="21">
        <v>-367</v>
      </c>
      <c r="B157" s="41"/>
      <c r="C157" s="41"/>
      <c r="D157" s="23">
        <v>3.6</v>
      </c>
      <c r="E157" s="12">
        <f t="shared" si="8"/>
        <v>1</v>
      </c>
      <c r="F157" s="18">
        <f t="shared" si="9"/>
        <v>0</v>
      </c>
      <c r="G157" s="19">
        <f t="shared" si="10"/>
        <v>-9.8092643051771126E-3</v>
      </c>
      <c r="H157" s="20">
        <f t="shared" si="11"/>
        <v>1.0194444444444444</v>
      </c>
    </row>
    <row r="158" spans="1:8">
      <c r="A158" s="21">
        <v>-366</v>
      </c>
      <c r="B158" s="41"/>
      <c r="C158" s="41"/>
      <c r="D158" s="23">
        <v>3.6</v>
      </c>
      <c r="E158" s="12">
        <f t="shared" si="8"/>
        <v>1</v>
      </c>
      <c r="F158" s="18">
        <f t="shared" si="9"/>
        <v>0</v>
      </c>
      <c r="G158" s="19">
        <f t="shared" si="10"/>
        <v>-9.8360655737704927E-3</v>
      </c>
      <c r="H158" s="20">
        <f t="shared" si="11"/>
        <v>1.0166666666666666</v>
      </c>
    </row>
    <row r="159" spans="1:8">
      <c r="A159" s="21">
        <v>-365</v>
      </c>
      <c r="B159" s="41"/>
      <c r="C159" s="41"/>
      <c r="D159" s="23">
        <v>3.59</v>
      </c>
      <c r="E159" s="12">
        <f t="shared" si="8"/>
        <v>1</v>
      </c>
      <c r="F159" s="18">
        <f t="shared" si="9"/>
        <v>-1.0000000000000231E-2</v>
      </c>
      <c r="G159" s="19">
        <f t="shared" si="10"/>
        <v>-9.835616438356164E-3</v>
      </c>
      <c r="H159" s="20">
        <f t="shared" si="11"/>
        <v>1.0167130919220058</v>
      </c>
    </row>
    <row r="160" spans="1:8">
      <c r="A160" s="21">
        <v>-365</v>
      </c>
      <c r="B160" s="41"/>
      <c r="C160" s="41"/>
      <c r="D160" s="23">
        <v>3.59</v>
      </c>
      <c r="E160" s="12">
        <f t="shared" si="8"/>
        <v>1</v>
      </c>
      <c r="F160" s="18">
        <f t="shared" si="9"/>
        <v>-1.0000000000000231E-2</v>
      </c>
      <c r="G160" s="19">
        <f t="shared" si="10"/>
        <v>-9.835616438356164E-3</v>
      </c>
      <c r="H160" s="20">
        <f t="shared" si="11"/>
        <v>1.0167130919220058</v>
      </c>
    </row>
    <row r="161" spans="1:8">
      <c r="A161" s="21">
        <v>-364</v>
      </c>
      <c r="B161" s="41"/>
      <c r="C161" s="41"/>
      <c r="D161" s="23">
        <v>3.59</v>
      </c>
      <c r="E161" s="12">
        <f t="shared" si="8"/>
        <v>1</v>
      </c>
      <c r="F161" s="18">
        <f t="shared" si="9"/>
        <v>0</v>
      </c>
      <c r="G161" s="19">
        <f t="shared" si="10"/>
        <v>-9.8626373626373616E-3</v>
      </c>
      <c r="H161" s="20">
        <f t="shared" si="11"/>
        <v>1.0139275766016713</v>
      </c>
    </row>
    <row r="162" spans="1:8">
      <c r="A162" s="10">
        <f>SUM(B162:C162)</f>
        <v>-363</v>
      </c>
      <c r="B162" s="41">
        <v>-1851</v>
      </c>
      <c r="C162" s="41">
        <v>1488</v>
      </c>
      <c r="D162" s="11">
        <v>3.59</v>
      </c>
      <c r="E162" s="12">
        <f t="shared" si="8"/>
        <v>1</v>
      </c>
      <c r="F162" s="18">
        <f t="shared" si="9"/>
        <v>0</v>
      </c>
      <c r="G162" s="19">
        <f t="shared" si="10"/>
        <v>-9.8898071625344343E-3</v>
      </c>
      <c r="H162" s="20">
        <f t="shared" si="11"/>
        <v>1.0111420612813371</v>
      </c>
    </row>
    <row r="163" spans="1:8">
      <c r="A163" s="21">
        <v>-362</v>
      </c>
      <c r="B163" s="41"/>
      <c r="C163" s="41"/>
      <c r="D163" s="23">
        <v>3.59</v>
      </c>
      <c r="E163" s="12">
        <f t="shared" si="8"/>
        <v>1</v>
      </c>
      <c r="F163" s="18">
        <f t="shared" si="9"/>
        <v>0</v>
      </c>
      <c r="G163" s="19">
        <f t="shared" si="10"/>
        <v>-9.9171270718232032E-3</v>
      </c>
      <c r="H163" s="20">
        <f t="shared" si="11"/>
        <v>1.0083565459610029</v>
      </c>
    </row>
    <row r="164" spans="1:8">
      <c r="A164" s="21">
        <v>-361</v>
      </c>
      <c r="B164" s="41"/>
      <c r="C164" s="41"/>
      <c r="D164" s="23">
        <v>3.58</v>
      </c>
      <c r="E164" s="12">
        <f t="shared" si="8"/>
        <v>1</v>
      </c>
      <c r="F164" s="18">
        <f t="shared" si="9"/>
        <v>-9.9999999999997868E-3</v>
      </c>
      <c r="G164" s="19">
        <f t="shared" si="10"/>
        <v>-9.9168975069252076E-3</v>
      </c>
      <c r="H164" s="20">
        <f t="shared" si="11"/>
        <v>1.0083798882681565</v>
      </c>
    </row>
    <row r="165" spans="1:8">
      <c r="A165" s="10">
        <f>SUM(B165:C165)</f>
        <v>-360</v>
      </c>
      <c r="B165" s="41">
        <v>-1241</v>
      </c>
      <c r="C165" s="41">
        <v>881</v>
      </c>
      <c r="D165" s="11">
        <v>3.58</v>
      </c>
      <c r="E165" s="12">
        <f t="shared" si="8"/>
        <v>1</v>
      </c>
      <c r="F165" s="18">
        <f t="shared" si="9"/>
        <v>0</v>
      </c>
      <c r="G165" s="19">
        <f t="shared" si="10"/>
        <v>-9.944444444444445E-3</v>
      </c>
      <c r="H165" s="20">
        <f t="shared" si="11"/>
        <v>1.005586592178771</v>
      </c>
    </row>
    <row r="166" spans="1:8">
      <c r="A166" s="10">
        <f>SUM(B166:C166)</f>
        <v>-359</v>
      </c>
      <c r="B166" s="41">
        <v>-1781</v>
      </c>
      <c r="C166" s="41">
        <v>1422</v>
      </c>
      <c r="D166" s="11">
        <v>3.58</v>
      </c>
      <c r="E166" s="12">
        <f t="shared" si="8"/>
        <v>1</v>
      </c>
      <c r="F166" s="18">
        <f t="shared" si="9"/>
        <v>0</v>
      </c>
      <c r="G166" s="19">
        <f t="shared" si="10"/>
        <v>-9.9721448467966576E-3</v>
      </c>
      <c r="H166" s="20">
        <f t="shared" si="11"/>
        <v>1.0027932960893855</v>
      </c>
    </row>
    <row r="167" spans="1:8">
      <c r="A167" s="10">
        <f>SUM(B167:C167)</f>
        <v>-358</v>
      </c>
      <c r="B167" s="41">
        <v>-1781</v>
      </c>
      <c r="C167" s="41">
        <v>1423</v>
      </c>
      <c r="D167" s="11">
        <v>3.57</v>
      </c>
      <c r="E167" s="12">
        <f t="shared" si="8"/>
        <v>1</v>
      </c>
      <c r="F167" s="18">
        <f t="shared" si="9"/>
        <v>-1.0000000000000231E-2</v>
      </c>
      <c r="G167" s="19">
        <f t="shared" si="10"/>
        <v>-9.9720670391061448E-3</v>
      </c>
      <c r="H167" s="20">
        <f t="shared" si="11"/>
        <v>1.0028011204481793</v>
      </c>
    </row>
    <row r="168" spans="1:8">
      <c r="A168" s="10">
        <f>SUM(B168:C168)</f>
        <v>-357</v>
      </c>
      <c r="B168" s="41">
        <v>-1781</v>
      </c>
      <c r="C168" s="41">
        <v>1424</v>
      </c>
      <c r="D168" s="11">
        <v>3.57</v>
      </c>
      <c r="E168" s="12">
        <f t="shared" si="8"/>
        <v>1</v>
      </c>
      <c r="F168" s="18">
        <f t="shared" si="9"/>
        <v>0</v>
      </c>
      <c r="G168" s="19">
        <f t="shared" si="10"/>
        <v>-0.01</v>
      </c>
      <c r="H168" s="20">
        <f t="shared" si="11"/>
        <v>1</v>
      </c>
    </row>
    <row r="169" spans="1:8">
      <c r="A169" s="21">
        <v>-356</v>
      </c>
      <c r="B169" s="41"/>
      <c r="C169" s="41"/>
      <c r="D169" s="23">
        <v>3.57</v>
      </c>
      <c r="E169" s="12">
        <f t="shared" si="8"/>
        <v>1</v>
      </c>
      <c r="F169" s="18">
        <f t="shared" si="9"/>
        <v>0</v>
      </c>
      <c r="G169" s="19">
        <f t="shared" si="10"/>
        <v>-1.0028089887640449E-2</v>
      </c>
      <c r="H169" s="20">
        <f t="shared" si="11"/>
        <v>0.99719887955182074</v>
      </c>
    </row>
    <row r="170" spans="1:8">
      <c r="A170" s="10">
        <f t="shared" ref="A170:A176" si="12">SUM(B170:C170)</f>
        <v>-355</v>
      </c>
      <c r="B170" s="41">
        <v>-1781</v>
      </c>
      <c r="C170" s="41">
        <v>1426</v>
      </c>
      <c r="D170" s="11">
        <v>3.57</v>
      </c>
      <c r="E170" s="12">
        <f t="shared" si="8"/>
        <v>1</v>
      </c>
      <c r="F170" s="18">
        <f t="shared" si="9"/>
        <v>0</v>
      </c>
      <c r="G170" s="19">
        <f t="shared" si="10"/>
        <v>-1.0056338028169014E-2</v>
      </c>
      <c r="H170" s="20">
        <f t="shared" si="11"/>
        <v>0.99439775910364148</v>
      </c>
    </row>
    <row r="171" spans="1:8">
      <c r="A171" s="10">
        <f t="shared" si="12"/>
        <v>-354</v>
      </c>
      <c r="B171" s="41">
        <v>-1781</v>
      </c>
      <c r="C171" s="41">
        <v>1427</v>
      </c>
      <c r="D171" s="11">
        <v>3.56</v>
      </c>
      <c r="E171" s="12">
        <f t="shared" si="8"/>
        <v>1</v>
      </c>
      <c r="F171" s="18">
        <f t="shared" si="9"/>
        <v>-9.9999999999997868E-3</v>
      </c>
      <c r="G171" s="19">
        <f t="shared" si="10"/>
        <v>-1.0056497175141243E-2</v>
      </c>
      <c r="H171" s="20">
        <f t="shared" si="11"/>
        <v>0.9943820224719101</v>
      </c>
    </row>
    <row r="172" spans="1:8">
      <c r="A172" s="10">
        <f t="shared" si="12"/>
        <v>-353</v>
      </c>
      <c r="B172" s="41">
        <v>-1781</v>
      </c>
      <c r="C172" s="41">
        <v>1428</v>
      </c>
      <c r="D172" s="11">
        <v>3.56</v>
      </c>
      <c r="E172" s="12">
        <f t="shared" si="8"/>
        <v>1</v>
      </c>
      <c r="F172" s="18">
        <f t="shared" si="9"/>
        <v>0</v>
      </c>
      <c r="G172" s="19">
        <f t="shared" si="10"/>
        <v>-1.0084985835694052E-2</v>
      </c>
      <c r="H172" s="20">
        <f t="shared" si="11"/>
        <v>0.9915730337078652</v>
      </c>
    </row>
    <row r="173" spans="1:8">
      <c r="A173" s="10">
        <f t="shared" si="12"/>
        <v>-352</v>
      </c>
      <c r="B173" s="41">
        <v>-1781</v>
      </c>
      <c r="C173" s="41">
        <v>1429</v>
      </c>
      <c r="D173" s="11">
        <v>3.56</v>
      </c>
      <c r="E173" s="12">
        <f t="shared" si="8"/>
        <v>1</v>
      </c>
      <c r="F173" s="18">
        <f t="shared" si="9"/>
        <v>0</v>
      </c>
      <c r="G173" s="19">
        <f t="shared" si="10"/>
        <v>-1.0113636363636365E-2</v>
      </c>
      <c r="H173" s="20">
        <f t="shared" si="11"/>
        <v>0.9887640449438202</v>
      </c>
    </row>
    <row r="174" spans="1:8">
      <c r="A174" s="10">
        <f t="shared" si="12"/>
        <v>-351</v>
      </c>
      <c r="B174" s="41">
        <v>-1781</v>
      </c>
      <c r="C174" s="41">
        <v>1430</v>
      </c>
      <c r="D174" s="11">
        <v>3.55</v>
      </c>
      <c r="E174" s="12">
        <f t="shared" si="8"/>
        <v>1</v>
      </c>
      <c r="F174" s="18">
        <f t="shared" si="9"/>
        <v>-1.0000000000000231E-2</v>
      </c>
      <c r="G174" s="19">
        <f t="shared" si="10"/>
        <v>-1.0113960113960114E-2</v>
      </c>
      <c r="H174" s="20">
        <f t="shared" si="11"/>
        <v>0.98873239436619731</v>
      </c>
    </row>
    <row r="175" spans="1:8">
      <c r="A175" s="10">
        <f t="shared" si="12"/>
        <v>-350</v>
      </c>
      <c r="B175" s="41">
        <v>-1781</v>
      </c>
      <c r="C175" s="41">
        <v>1431</v>
      </c>
      <c r="D175" s="11">
        <v>3.55</v>
      </c>
      <c r="E175" s="12">
        <f t="shared" si="8"/>
        <v>1</v>
      </c>
      <c r="F175" s="18">
        <f t="shared" si="9"/>
        <v>0</v>
      </c>
      <c r="G175" s="19">
        <f t="shared" si="10"/>
        <v>-1.0142857142857143E-2</v>
      </c>
      <c r="H175" s="20">
        <f t="shared" si="11"/>
        <v>0.9859154929577465</v>
      </c>
    </row>
    <row r="176" spans="1:8">
      <c r="A176" s="10">
        <f t="shared" si="12"/>
        <v>-349</v>
      </c>
      <c r="B176" s="41">
        <v>-1781</v>
      </c>
      <c r="C176" s="41">
        <v>1432</v>
      </c>
      <c r="D176" s="11">
        <v>3.55</v>
      </c>
      <c r="E176" s="12">
        <f t="shared" si="8"/>
        <v>1</v>
      </c>
      <c r="F176" s="18">
        <f t="shared" si="9"/>
        <v>0</v>
      </c>
      <c r="G176" s="19">
        <f t="shared" si="10"/>
        <v>-1.0171919770773639E-2</v>
      </c>
      <c r="H176" s="20">
        <f t="shared" si="11"/>
        <v>0.9830985915492958</v>
      </c>
    </row>
    <row r="177" spans="1:8">
      <c r="A177" s="21">
        <v>-348</v>
      </c>
      <c r="B177" s="41"/>
      <c r="C177" s="41"/>
      <c r="D177" s="23">
        <v>3.54</v>
      </c>
      <c r="E177" s="12">
        <f t="shared" si="8"/>
        <v>1</v>
      </c>
      <c r="F177" s="18">
        <f t="shared" si="9"/>
        <v>-9.9999999999997868E-3</v>
      </c>
      <c r="G177" s="19">
        <f t="shared" si="10"/>
        <v>-1.0172413793103449E-2</v>
      </c>
      <c r="H177" s="20">
        <f t="shared" si="11"/>
        <v>0.98305084745762716</v>
      </c>
    </row>
    <row r="178" spans="1:8">
      <c r="A178" s="21">
        <v>-347</v>
      </c>
      <c r="B178" s="41"/>
      <c r="C178" s="41"/>
      <c r="D178" s="23">
        <v>3.54</v>
      </c>
      <c r="E178" s="12">
        <f t="shared" si="8"/>
        <v>1</v>
      </c>
      <c r="F178" s="18">
        <f t="shared" si="9"/>
        <v>0</v>
      </c>
      <c r="G178" s="19">
        <f t="shared" si="10"/>
        <v>-1.0201729106628242E-2</v>
      </c>
      <c r="H178" s="20">
        <f t="shared" si="11"/>
        <v>0.98022598870056499</v>
      </c>
    </row>
    <row r="179" spans="1:8">
      <c r="A179" s="21">
        <v>-347</v>
      </c>
      <c r="B179" s="41"/>
      <c r="C179" s="41"/>
      <c r="D179" s="23">
        <v>3.54</v>
      </c>
      <c r="E179" s="12">
        <f t="shared" si="8"/>
        <v>1</v>
      </c>
      <c r="F179" s="18">
        <f t="shared" si="9"/>
        <v>0</v>
      </c>
      <c r="G179" s="19">
        <f t="shared" si="10"/>
        <v>-1.0201729106628242E-2</v>
      </c>
      <c r="H179" s="20">
        <f t="shared" si="11"/>
        <v>0.98022598870056499</v>
      </c>
    </row>
    <row r="180" spans="1:8">
      <c r="A180" s="10">
        <f t="shared" ref="A180:A210" si="13">SUM(B180:C180)</f>
        <v>-346</v>
      </c>
      <c r="B180" s="41">
        <v>-1781</v>
      </c>
      <c r="C180" s="41">
        <v>1435</v>
      </c>
      <c r="D180" s="11">
        <v>3.54</v>
      </c>
      <c r="E180" s="12">
        <f t="shared" si="8"/>
        <v>1</v>
      </c>
      <c r="F180" s="18">
        <f t="shared" si="9"/>
        <v>0</v>
      </c>
      <c r="G180" s="19">
        <f t="shared" si="10"/>
        <v>-1.023121387283237E-2</v>
      </c>
      <c r="H180" s="20">
        <f t="shared" si="11"/>
        <v>0.97740112994350281</v>
      </c>
    </row>
    <row r="181" spans="1:8">
      <c r="A181" s="10">
        <f t="shared" si="13"/>
        <v>-346</v>
      </c>
      <c r="B181" s="41">
        <v>-1241</v>
      </c>
      <c r="C181" s="41">
        <v>895</v>
      </c>
      <c r="D181" s="11">
        <v>3.54</v>
      </c>
      <c r="E181" s="12">
        <f t="shared" si="8"/>
        <v>1</v>
      </c>
      <c r="F181" s="18">
        <f t="shared" si="9"/>
        <v>0</v>
      </c>
      <c r="G181" s="19">
        <f t="shared" si="10"/>
        <v>-1.023121387283237E-2</v>
      </c>
      <c r="H181" s="20">
        <f t="shared" si="11"/>
        <v>0.97740112994350281</v>
      </c>
    </row>
    <row r="182" spans="1:8">
      <c r="A182" s="10">
        <f t="shared" si="13"/>
        <v>-345</v>
      </c>
      <c r="B182" s="41">
        <v>-1781</v>
      </c>
      <c r="C182" s="41">
        <v>1436</v>
      </c>
      <c r="D182" s="11">
        <v>3.54</v>
      </c>
      <c r="E182" s="12">
        <f t="shared" si="8"/>
        <v>1</v>
      </c>
      <c r="F182" s="18">
        <f t="shared" si="9"/>
        <v>0</v>
      </c>
      <c r="G182" s="19">
        <f t="shared" si="10"/>
        <v>-1.0260869565217391E-2</v>
      </c>
      <c r="H182" s="20">
        <f t="shared" si="11"/>
        <v>0.97457627118644075</v>
      </c>
    </row>
    <row r="183" spans="1:8">
      <c r="A183" s="10">
        <f t="shared" si="13"/>
        <v>-344</v>
      </c>
      <c r="B183" s="41">
        <v>-1781</v>
      </c>
      <c r="C183" s="41">
        <v>1437</v>
      </c>
      <c r="D183" s="11">
        <v>3.53</v>
      </c>
      <c r="E183" s="12">
        <f t="shared" si="8"/>
        <v>1</v>
      </c>
      <c r="F183" s="18">
        <f t="shared" si="9"/>
        <v>-1.0000000000000231E-2</v>
      </c>
      <c r="G183" s="19">
        <f t="shared" si="10"/>
        <v>-1.0261627906976744E-2</v>
      </c>
      <c r="H183" s="20">
        <f t="shared" si="11"/>
        <v>0.97450424929178481</v>
      </c>
    </row>
    <row r="184" spans="1:8">
      <c r="A184" s="10">
        <f t="shared" si="13"/>
        <v>-343</v>
      </c>
      <c r="B184" s="41">
        <v>-1781</v>
      </c>
      <c r="C184" s="41">
        <v>1438</v>
      </c>
      <c r="D184" s="11">
        <v>3.53</v>
      </c>
      <c r="E184" s="12">
        <f t="shared" si="8"/>
        <v>1</v>
      </c>
      <c r="F184" s="18">
        <f t="shared" si="9"/>
        <v>0</v>
      </c>
      <c r="G184" s="19">
        <f t="shared" si="10"/>
        <v>-1.0291545189504373E-2</v>
      </c>
      <c r="H184" s="20">
        <f t="shared" si="11"/>
        <v>0.97167138810198306</v>
      </c>
    </row>
    <row r="185" spans="1:8">
      <c r="A185" s="10">
        <f t="shared" si="13"/>
        <v>-342</v>
      </c>
      <c r="B185" s="41">
        <v>-1781</v>
      </c>
      <c r="C185" s="41">
        <v>1439</v>
      </c>
      <c r="D185" s="11">
        <v>3.53</v>
      </c>
      <c r="E185" s="12">
        <f t="shared" si="8"/>
        <v>1</v>
      </c>
      <c r="F185" s="18">
        <f t="shared" si="9"/>
        <v>0</v>
      </c>
      <c r="G185" s="19">
        <f t="shared" si="10"/>
        <v>-1.0321637426900584E-2</v>
      </c>
      <c r="H185" s="20">
        <f t="shared" si="11"/>
        <v>0.96883852691218142</v>
      </c>
    </row>
    <row r="186" spans="1:8">
      <c r="A186" s="10">
        <f t="shared" si="13"/>
        <v>-341</v>
      </c>
      <c r="B186" s="41">
        <v>-1781</v>
      </c>
      <c r="C186" s="41">
        <v>1440</v>
      </c>
      <c r="D186" s="11">
        <v>3.52</v>
      </c>
      <c r="E186" s="12">
        <f t="shared" si="8"/>
        <v>1</v>
      </c>
      <c r="F186" s="18">
        <f t="shared" si="9"/>
        <v>-9.9999999999997868E-3</v>
      </c>
      <c r="G186" s="19">
        <f t="shared" si="10"/>
        <v>-1.032258064516129E-2</v>
      </c>
      <c r="H186" s="20">
        <f t="shared" si="11"/>
        <v>0.96875</v>
      </c>
    </row>
    <row r="187" spans="1:8">
      <c r="A187" s="10">
        <f t="shared" si="13"/>
        <v>-340</v>
      </c>
      <c r="B187" s="41">
        <v>-1781</v>
      </c>
      <c r="C187" s="41">
        <v>1441</v>
      </c>
      <c r="D187" s="11">
        <v>3.52</v>
      </c>
      <c r="E187" s="12">
        <f t="shared" si="8"/>
        <v>1</v>
      </c>
      <c r="F187" s="18">
        <f t="shared" si="9"/>
        <v>0</v>
      </c>
      <c r="G187" s="19">
        <f t="shared" si="10"/>
        <v>-1.0352941176470589E-2</v>
      </c>
      <c r="H187" s="20">
        <f t="shared" si="11"/>
        <v>0.96590909090909094</v>
      </c>
    </row>
    <row r="188" spans="1:8">
      <c r="A188" s="10">
        <f t="shared" si="13"/>
        <v>-339</v>
      </c>
      <c r="B188" s="41">
        <v>-1781</v>
      </c>
      <c r="C188" s="41">
        <v>1442</v>
      </c>
      <c r="D188" s="11">
        <v>3.52</v>
      </c>
      <c r="E188" s="12">
        <f t="shared" si="8"/>
        <v>1</v>
      </c>
      <c r="F188" s="18">
        <f t="shared" si="9"/>
        <v>0</v>
      </c>
      <c r="G188" s="19">
        <f t="shared" si="10"/>
        <v>-1.0383480825958703E-2</v>
      </c>
      <c r="H188" s="20">
        <f t="shared" si="11"/>
        <v>0.96306818181818188</v>
      </c>
    </row>
    <row r="189" spans="1:8">
      <c r="A189" s="10">
        <f t="shared" si="13"/>
        <v>-338</v>
      </c>
      <c r="B189" s="41">
        <v>-1781</v>
      </c>
      <c r="C189" s="41">
        <v>1443</v>
      </c>
      <c r="D189" s="11">
        <v>3.51</v>
      </c>
      <c r="E189" s="12">
        <f t="shared" si="8"/>
        <v>1</v>
      </c>
      <c r="F189" s="18">
        <f t="shared" si="9"/>
        <v>-1.0000000000000231E-2</v>
      </c>
      <c r="G189" s="19">
        <f t="shared" si="10"/>
        <v>-1.0384615384615384E-2</v>
      </c>
      <c r="H189" s="20">
        <f t="shared" si="11"/>
        <v>0.96296296296296302</v>
      </c>
    </row>
    <row r="190" spans="1:8">
      <c r="A190" s="10">
        <f t="shared" si="13"/>
        <v>-337</v>
      </c>
      <c r="B190" s="41">
        <v>-1781</v>
      </c>
      <c r="C190" s="41">
        <v>1444</v>
      </c>
      <c r="D190" s="11">
        <v>3.51</v>
      </c>
      <c r="E190" s="12">
        <f t="shared" si="8"/>
        <v>1</v>
      </c>
      <c r="F190" s="18">
        <f t="shared" si="9"/>
        <v>0</v>
      </c>
      <c r="G190" s="19">
        <f t="shared" si="10"/>
        <v>-1.0415430267062313E-2</v>
      </c>
      <c r="H190" s="20">
        <f t="shared" si="11"/>
        <v>0.96011396011396011</v>
      </c>
    </row>
    <row r="191" spans="1:8">
      <c r="A191" s="10">
        <f t="shared" si="13"/>
        <v>-336</v>
      </c>
      <c r="B191" s="41">
        <v>-1851</v>
      </c>
      <c r="C191" s="41">
        <v>1515</v>
      </c>
      <c r="D191" s="11">
        <v>3.51</v>
      </c>
      <c r="E191" s="12">
        <f t="shared" si="8"/>
        <v>1</v>
      </c>
      <c r="F191" s="18">
        <f t="shared" si="9"/>
        <v>0</v>
      </c>
      <c r="G191" s="19">
        <f t="shared" si="10"/>
        <v>-1.044642857142857E-2</v>
      </c>
      <c r="H191" s="20">
        <f t="shared" si="11"/>
        <v>0.95726495726495731</v>
      </c>
    </row>
    <row r="192" spans="1:8">
      <c r="A192" s="10">
        <f t="shared" si="13"/>
        <v>-335</v>
      </c>
      <c r="B192" s="41">
        <v>-1781</v>
      </c>
      <c r="C192" s="41">
        <v>1446</v>
      </c>
      <c r="D192" s="11">
        <v>3.51</v>
      </c>
      <c r="E192" s="12">
        <f t="shared" si="8"/>
        <v>1</v>
      </c>
      <c r="F192" s="18">
        <f t="shared" si="9"/>
        <v>0</v>
      </c>
      <c r="G192" s="19">
        <f t="shared" si="10"/>
        <v>-1.0477611940298507E-2</v>
      </c>
      <c r="H192" s="20">
        <f t="shared" si="11"/>
        <v>0.9544159544159545</v>
      </c>
    </row>
    <row r="193" spans="1:8">
      <c r="A193" s="10">
        <f t="shared" si="13"/>
        <v>-334</v>
      </c>
      <c r="B193" s="41">
        <v>-1781</v>
      </c>
      <c r="C193" s="41">
        <v>1447</v>
      </c>
      <c r="D193" s="11">
        <v>3.5</v>
      </c>
      <c r="E193" s="12">
        <f t="shared" si="8"/>
        <v>1</v>
      </c>
      <c r="F193" s="18">
        <f t="shared" si="9"/>
        <v>-9.9999999999997868E-3</v>
      </c>
      <c r="G193" s="19">
        <f t="shared" si="10"/>
        <v>-1.0479041916167664E-2</v>
      </c>
      <c r="H193" s="20">
        <f t="shared" si="11"/>
        <v>0.95428571428571429</v>
      </c>
    </row>
    <row r="194" spans="1:8">
      <c r="A194" s="10">
        <f t="shared" si="13"/>
        <v>-333</v>
      </c>
      <c r="B194" s="41">
        <v>-1655</v>
      </c>
      <c r="C194" s="41">
        <v>1322</v>
      </c>
      <c r="D194" s="11">
        <v>3.5</v>
      </c>
      <c r="E194" s="12">
        <f t="shared" si="8"/>
        <v>1</v>
      </c>
      <c r="F194" s="18">
        <f t="shared" si="9"/>
        <v>0</v>
      </c>
      <c r="G194" s="19">
        <f t="shared" si="10"/>
        <v>-1.0510510510510511E-2</v>
      </c>
      <c r="H194" s="20">
        <f t="shared" si="11"/>
        <v>0.9514285714285714</v>
      </c>
    </row>
    <row r="195" spans="1:8">
      <c r="A195" s="10">
        <f t="shared" si="13"/>
        <v>-332</v>
      </c>
      <c r="B195" s="41">
        <v>-1781</v>
      </c>
      <c r="C195" s="41">
        <v>1449</v>
      </c>
      <c r="D195" s="11">
        <v>3.5</v>
      </c>
      <c r="E195" s="12">
        <f t="shared" ref="E195:E258" si="14">SUM(A195,-VLOOKUP($A195-1,$A:$D,1))</f>
        <v>1</v>
      </c>
      <c r="F195" s="18">
        <f t="shared" ref="F195:F258" si="15">SUM(D195,-VLOOKUP($A195-1,$A:$D,4))</f>
        <v>0</v>
      </c>
      <c r="G195" s="19">
        <f t="shared" si="10"/>
        <v>-1.0542168674698794E-2</v>
      </c>
      <c r="H195" s="20">
        <f t="shared" si="11"/>
        <v>0.94857142857142862</v>
      </c>
    </row>
    <row r="196" spans="1:8">
      <c r="A196" s="10">
        <f t="shared" si="13"/>
        <v>-331</v>
      </c>
      <c r="B196" s="41">
        <v>-1781</v>
      </c>
      <c r="C196" s="41">
        <v>1450</v>
      </c>
      <c r="D196" s="11">
        <v>3.49</v>
      </c>
      <c r="E196" s="12">
        <f t="shared" si="14"/>
        <v>1</v>
      </c>
      <c r="F196" s="18">
        <f t="shared" si="15"/>
        <v>-9.9999999999997868E-3</v>
      </c>
      <c r="G196" s="19">
        <f t="shared" ref="G196:G259" si="16">IFERROR(D196/A196,0)</f>
        <v>-1.0543806646525681E-2</v>
      </c>
      <c r="H196" s="20">
        <f t="shared" ref="H196:H259" si="17">IFERROR(A196/D196/-100,0)</f>
        <v>0.94842406876790819</v>
      </c>
    </row>
    <row r="197" spans="1:8">
      <c r="A197" s="10">
        <f t="shared" si="13"/>
        <v>-330</v>
      </c>
      <c r="B197" s="41">
        <v>-1781</v>
      </c>
      <c r="C197" s="41">
        <v>1451</v>
      </c>
      <c r="D197" s="11">
        <v>3.49</v>
      </c>
      <c r="E197" s="12">
        <f t="shared" si="14"/>
        <v>1</v>
      </c>
      <c r="F197" s="18">
        <f t="shared" si="15"/>
        <v>0</v>
      </c>
      <c r="G197" s="19">
        <f t="shared" si="16"/>
        <v>-1.0575757575757577E-2</v>
      </c>
      <c r="H197" s="20">
        <f t="shared" si="17"/>
        <v>0.94555873925501432</v>
      </c>
    </row>
    <row r="198" spans="1:8">
      <c r="A198" s="10">
        <f t="shared" si="13"/>
        <v>-329</v>
      </c>
      <c r="B198" s="41">
        <v>-1781</v>
      </c>
      <c r="C198" s="41">
        <v>1452</v>
      </c>
      <c r="D198" s="11">
        <v>3.49</v>
      </c>
      <c r="E198" s="12">
        <f t="shared" si="14"/>
        <v>1</v>
      </c>
      <c r="F198" s="18">
        <f t="shared" si="15"/>
        <v>0</v>
      </c>
      <c r="G198" s="19">
        <f t="shared" si="16"/>
        <v>-1.0607902735562311E-2</v>
      </c>
      <c r="H198" s="20">
        <f t="shared" si="17"/>
        <v>0.94269340974212024</v>
      </c>
    </row>
    <row r="199" spans="1:8">
      <c r="A199" s="10">
        <f t="shared" si="13"/>
        <v>-328</v>
      </c>
      <c r="B199" s="41">
        <v>-1781</v>
      </c>
      <c r="C199" s="41">
        <v>1453</v>
      </c>
      <c r="D199" s="11">
        <v>3.48</v>
      </c>
      <c r="E199" s="12">
        <f t="shared" si="14"/>
        <v>1</v>
      </c>
      <c r="F199" s="18">
        <f t="shared" si="15"/>
        <v>-1.0000000000000231E-2</v>
      </c>
      <c r="G199" s="19">
        <f t="shared" si="16"/>
        <v>-1.0609756097560976E-2</v>
      </c>
      <c r="H199" s="20">
        <f t="shared" si="17"/>
        <v>0.94252873563218387</v>
      </c>
    </row>
    <row r="200" spans="1:8">
      <c r="A200" s="10">
        <f t="shared" si="13"/>
        <v>-327</v>
      </c>
      <c r="B200" s="41">
        <v>-1241</v>
      </c>
      <c r="C200" s="41">
        <v>914</v>
      </c>
      <c r="D200" s="11">
        <v>3.48</v>
      </c>
      <c r="E200" s="12">
        <f t="shared" si="14"/>
        <v>1</v>
      </c>
      <c r="F200" s="18">
        <f t="shared" si="15"/>
        <v>0</v>
      </c>
      <c r="G200" s="19">
        <f t="shared" si="16"/>
        <v>-1.0642201834862385E-2</v>
      </c>
      <c r="H200" s="20">
        <f t="shared" si="17"/>
        <v>0.93965517241379315</v>
      </c>
    </row>
    <row r="201" spans="1:8">
      <c r="A201" s="10">
        <f t="shared" si="13"/>
        <v>-326</v>
      </c>
      <c r="B201" s="41">
        <v>-1781</v>
      </c>
      <c r="C201" s="41">
        <v>1455</v>
      </c>
      <c r="D201" s="11">
        <v>3.48</v>
      </c>
      <c r="E201" s="12">
        <f t="shared" si="14"/>
        <v>1</v>
      </c>
      <c r="F201" s="18">
        <f t="shared" si="15"/>
        <v>0</v>
      </c>
      <c r="G201" s="19">
        <f t="shared" si="16"/>
        <v>-1.0674846625766871E-2</v>
      </c>
      <c r="H201" s="20">
        <f t="shared" si="17"/>
        <v>0.93678160919540232</v>
      </c>
    </row>
    <row r="202" spans="1:8">
      <c r="A202" s="10">
        <f t="shared" si="13"/>
        <v>-325</v>
      </c>
      <c r="B202" s="41">
        <v>-1781</v>
      </c>
      <c r="C202" s="41">
        <v>1456</v>
      </c>
      <c r="D202" s="11">
        <v>3.47</v>
      </c>
      <c r="E202" s="12">
        <f t="shared" si="14"/>
        <v>1</v>
      </c>
      <c r="F202" s="18">
        <f t="shared" si="15"/>
        <v>-9.9999999999997868E-3</v>
      </c>
      <c r="G202" s="19">
        <f t="shared" si="16"/>
        <v>-1.0676923076923077E-2</v>
      </c>
      <c r="H202" s="20">
        <f t="shared" si="17"/>
        <v>0.93659942363112392</v>
      </c>
    </row>
    <row r="203" spans="1:8">
      <c r="A203" s="10">
        <f t="shared" si="13"/>
        <v>-324</v>
      </c>
      <c r="B203" s="41">
        <v>-1851</v>
      </c>
      <c r="C203" s="41">
        <v>1527</v>
      </c>
      <c r="D203" s="11">
        <v>3.47</v>
      </c>
      <c r="E203" s="12">
        <f t="shared" si="14"/>
        <v>1</v>
      </c>
      <c r="F203" s="18">
        <f t="shared" si="15"/>
        <v>0</v>
      </c>
      <c r="G203" s="19">
        <f t="shared" si="16"/>
        <v>-1.0709876543209877E-2</v>
      </c>
      <c r="H203" s="20">
        <f t="shared" si="17"/>
        <v>0.93371757925072041</v>
      </c>
    </row>
    <row r="204" spans="1:8">
      <c r="A204" s="10">
        <f t="shared" si="13"/>
        <v>-323</v>
      </c>
      <c r="B204" s="41">
        <v>-1781</v>
      </c>
      <c r="C204" s="41">
        <v>1458</v>
      </c>
      <c r="D204" s="11">
        <v>3.47</v>
      </c>
      <c r="E204" s="12">
        <f t="shared" si="14"/>
        <v>1</v>
      </c>
      <c r="F204" s="18">
        <f t="shared" si="15"/>
        <v>0</v>
      </c>
      <c r="G204" s="19">
        <f t="shared" si="16"/>
        <v>-1.0743034055727555E-2</v>
      </c>
      <c r="H204" s="20">
        <f t="shared" si="17"/>
        <v>0.93083573487031701</v>
      </c>
    </row>
    <row r="205" spans="1:8">
      <c r="A205" s="10">
        <f t="shared" si="13"/>
        <v>-322</v>
      </c>
      <c r="B205" s="41">
        <v>-1781</v>
      </c>
      <c r="C205" s="41">
        <v>1459</v>
      </c>
      <c r="D205" s="11">
        <v>3.46</v>
      </c>
      <c r="E205" s="12">
        <f t="shared" si="14"/>
        <v>1</v>
      </c>
      <c r="F205" s="18">
        <f t="shared" si="15"/>
        <v>-1.0000000000000231E-2</v>
      </c>
      <c r="G205" s="19">
        <f t="shared" si="16"/>
        <v>-1.0745341614906832E-2</v>
      </c>
      <c r="H205" s="20">
        <f t="shared" si="17"/>
        <v>0.93063583815028905</v>
      </c>
    </row>
    <row r="206" spans="1:8">
      <c r="A206" s="10">
        <f t="shared" si="13"/>
        <v>-321</v>
      </c>
      <c r="B206" s="41">
        <v>-1781</v>
      </c>
      <c r="C206" s="41">
        <v>1460</v>
      </c>
      <c r="D206" s="11">
        <v>3.46</v>
      </c>
      <c r="E206" s="12">
        <f t="shared" si="14"/>
        <v>1</v>
      </c>
      <c r="F206" s="18">
        <f t="shared" si="15"/>
        <v>0</v>
      </c>
      <c r="G206" s="19">
        <f t="shared" si="16"/>
        <v>-1.0778816199376947E-2</v>
      </c>
      <c r="H206" s="20">
        <f t="shared" si="17"/>
        <v>0.9277456647398844</v>
      </c>
    </row>
    <row r="207" spans="1:8">
      <c r="A207" s="10">
        <f t="shared" si="13"/>
        <v>-320</v>
      </c>
      <c r="B207" s="41">
        <v>-1781</v>
      </c>
      <c r="C207" s="41">
        <v>1461</v>
      </c>
      <c r="D207" s="11">
        <v>3.46</v>
      </c>
      <c r="E207" s="12">
        <f t="shared" si="14"/>
        <v>1</v>
      </c>
      <c r="F207" s="18">
        <f t="shared" si="15"/>
        <v>0</v>
      </c>
      <c r="G207" s="19">
        <f t="shared" si="16"/>
        <v>-1.0812499999999999E-2</v>
      </c>
      <c r="H207" s="20">
        <f t="shared" si="17"/>
        <v>0.92485549132947975</v>
      </c>
    </row>
    <row r="208" spans="1:8">
      <c r="A208" s="10">
        <f t="shared" si="13"/>
        <v>-319</v>
      </c>
      <c r="B208" s="41">
        <v>-1781</v>
      </c>
      <c r="C208" s="41">
        <v>1462</v>
      </c>
      <c r="D208" s="11">
        <v>3.45</v>
      </c>
      <c r="E208" s="12">
        <f t="shared" si="14"/>
        <v>1</v>
      </c>
      <c r="F208" s="18">
        <f t="shared" si="15"/>
        <v>-9.9999999999997868E-3</v>
      </c>
      <c r="G208" s="19">
        <f t="shared" si="16"/>
        <v>-1.0815047021943575E-2</v>
      </c>
      <c r="H208" s="20">
        <f t="shared" si="17"/>
        <v>0.92463768115942035</v>
      </c>
    </row>
    <row r="209" spans="1:8">
      <c r="A209" s="10">
        <f t="shared" si="13"/>
        <v>-318</v>
      </c>
      <c r="B209" s="41">
        <v>-1781</v>
      </c>
      <c r="C209" s="41">
        <v>1463</v>
      </c>
      <c r="D209" s="11">
        <v>3.45</v>
      </c>
      <c r="E209" s="12">
        <f t="shared" si="14"/>
        <v>1</v>
      </c>
      <c r="F209" s="18">
        <f t="shared" si="15"/>
        <v>0</v>
      </c>
      <c r="G209" s="19">
        <f t="shared" si="16"/>
        <v>-1.0849056603773586E-2</v>
      </c>
      <c r="H209" s="20">
        <f t="shared" si="17"/>
        <v>0.92173913043478251</v>
      </c>
    </row>
    <row r="210" spans="1:8">
      <c r="A210" s="10">
        <f t="shared" si="13"/>
        <v>-317</v>
      </c>
      <c r="B210" s="41">
        <v>-1241</v>
      </c>
      <c r="C210" s="41">
        <v>924</v>
      </c>
      <c r="D210" s="11">
        <v>3.45</v>
      </c>
      <c r="E210" s="12">
        <f t="shared" si="14"/>
        <v>1</v>
      </c>
      <c r="F210" s="18">
        <f t="shared" si="15"/>
        <v>0</v>
      </c>
      <c r="G210" s="19">
        <f t="shared" si="16"/>
        <v>-1.0883280757097793E-2</v>
      </c>
      <c r="H210" s="20">
        <f t="shared" si="17"/>
        <v>0.91884057971014488</v>
      </c>
    </row>
    <row r="211" spans="1:8">
      <c r="A211" s="21">
        <v>-316</v>
      </c>
      <c r="B211" s="41"/>
      <c r="C211" s="41"/>
      <c r="D211" s="23">
        <v>3.45</v>
      </c>
      <c r="E211" s="12">
        <f t="shared" si="14"/>
        <v>1</v>
      </c>
      <c r="F211" s="18">
        <f t="shared" si="15"/>
        <v>0</v>
      </c>
      <c r="G211" s="19">
        <f t="shared" si="16"/>
        <v>-1.0917721518987343E-2</v>
      </c>
      <c r="H211" s="20">
        <f t="shared" si="17"/>
        <v>0.91594202898550714</v>
      </c>
    </row>
    <row r="212" spans="1:8">
      <c r="A212" s="21">
        <v>-315</v>
      </c>
      <c r="B212" s="41"/>
      <c r="C212" s="41"/>
      <c r="D212" s="23">
        <v>3.45</v>
      </c>
      <c r="E212" s="12">
        <f t="shared" si="14"/>
        <v>1</v>
      </c>
      <c r="F212" s="18">
        <f t="shared" si="15"/>
        <v>0</v>
      </c>
      <c r="G212" s="19">
        <f t="shared" si="16"/>
        <v>-1.0952380952380953E-2</v>
      </c>
      <c r="H212" s="20">
        <f t="shared" si="17"/>
        <v>0.91304347826086951</v>
      </c>
    </row>
    <row r="213" spans="1:8">
      <c r="A213" s="21">
        <v>-314</v>
      </c>
      <c r="B213" s="41"/>
      <c r="C213" s="41"/>
      <c r="D213" s="23">
        <v>3.44</v>
      </c>
      <c r="E213" s="12">
        <f t="shared" si="14"/>
        <v>1</v>
      </c>
      <c r="F213" s="18">
        <f t="shared" si="15"/>
        <v>-1.0000000000000231E-2</v>
      </c>
      <c r="G213" s="19">
        <f t="shared" si="16"/>
        <v>-1.0955414012738853E-2</v>
      </c>
      <c r="H213" s="20">
        <f t="shared" si="17"/>
        <v>0.91279069767441867</v>
      </c>
    </row>
    <row r="214" spans="1:8">
      <c r="A214" s="21">
        <v>-313</v>
      </c>
      <c r="B214" s="41"/>
      <c r="C214" s="41"/>
      <c r="D214" s="23">
        <v>3.43</v>
      </c>
      <c r="E214" s="12">
        <f t="shared" si="14"/>
        <v>1</v>
      </c>
      <c r="F214" s="18">
        <f t="shared" si="15"/>
        <v>-9.9999999999997868E-3</v>
      </c>
      <c r="G214" s="19">
        <f t="shared" si="16"/>
        <v>-1.0958466453674123E-2</v>
      </c>
      <c r="H214" s="20">
        <f t="shared" si="17"/>
        <v>0.91253644314868798</v>
      </c>
    </row>
    <row r="215" spans="1:8">
      <c r="A215" s="21">
        <v>-312</v>
      </c>
      <c r="B215" s="41"/>
      <c r="C215" s="41"/>
      <c r="D215" s="23">
        <v>3.43</v>
      </c>
      <c r="E215" s="12">
        <f t="shared" si="14"/>
        <v>1</v>
      </c>
      <c r="F215" s="18">
        <f t="shared" si="15"/>
        <v>0</v>
      </c>
      <c r="G215" s="19">
        <f t="shared" si="16"/>
        <v>-1.0993589743589743E-2</v>
      </c>
      <c r="H215" s="20">
        <f t="shared" si="17"/>
        <v>0.90962099125364437</v>
      </c>
    </row>
    <row r="216" spans="1:8">
      <c r="A216" s="21">
        <v>-311</v>
      </c>
      <c r="B216" s="41"/>
      <c r="C216" s="41"/>
      <c r="D216" s="23">
        <v>3.43</v>
      </c>
      <c r="E216" s="12">
        <f t="shared" si="14"/>
        <v>1</v>
      </c>
      <c r="F216" s="18">
        <f t="shared" si="15"/>
        <v>0</v>
      </c>
      <c r="G216" s="19">
        <f t="shared" si="16"/>
        <v>-1.1028938906752411E-2</v>
      </c>
      <c r="H216" s="20">
        <f t="shared" si="17"/>
        <v>0.90670553935860054</v>
      </c>
    </row>
    <row r="217" spans="1:8">
      <c r="A217" s="21">
        <v>-311</v>
      </c>
      <c r="B217" s="41"/>
      <c r="C217" s="41"/>
      <c r="D217" s="23">
        <v>3.43</v>
      </c>
      <c r="E217" s="12">
        <f t="shared" si="14"/>
        <v>1</v>
      </c>
      <c r="F217" s="18">
        <f t="shared" si="15"/>
        <v>0</v>
      </c>
      <c r="G217" s="19">
        <f t="shared" si="16"/>
        <v>-1.1028938906752411E-2</v>
      </c>
      <c r="H217" s="20">
        <f t="shared" si="17"/>
        <v>0.90670553935860054</v>
      </c>
    </row>
    <row r="218" spans="1:8">
      <c r="A218" s="21">
        <v>-310</v>
      </c>
      <c r="B218" s="41"/>
      <c r="C218" s="41"/>
      <c r="D218" s="23">
        <v>3.42</v>
      </c>
      <c r="E218" s="12">
        <f t="shared" si="14"/>
        <v>1</v>
      </c>
      <c r="F218" s="18">
        <f t="shared" si="15"/>
        <v>-1.0000000000000231E-2</v>
      </c>
      <c r="G218" s="19">
        <f t="shared" si="16"/>
        <v>-1.1032258064516128E-2</v>
      </c>
      <c r="H218" s="20">
        <f t="shared" si="17"/>
        <v>0.9064327485380117</v>
      </c>
    </row>
    <row r="219" spans="1:8">
      <c r="A219" s="21">
        <v>-309</v>
      </c>
      <c r="B219" s="41"/>
      <c r="C219" s="41"/>
      <c r="D219" s="23">
        <v>3.42</v>
      </c>
      <c r="E219" s="12">
        <f t="shared" si="14"/>
        <v>1</v>
      </c>
      <c r="F219" s="18">
        <f t="shared" si="15"/>
        <v>0</v>
      </c>
      <c r="G219" s="19">
        <f t="shared" si="16"/>
        <v>-1.1067961165048544E-2</v>
      </c>
      <c r="H219" s="20">
        <f t="shared" si="17"/>
        <v>0.90350877192982448</v>
      </c>
    </row>
    <row r="220" spans="1:8">
      <c r="A220" s="21">
        <v>-309</v>
      </c>
      <c r="B220" s="41"/>
      <c r="C220" s="41"/>
      <c r="D220" s="23">
        <v>3.42</v>
      </c>
      <c r="E220" s="12">
        <f t="shared" si="14"/>
        <v>1</v>
      </c>
      <c r="F220" s="18">
        <f t="shared" si="15"/>
        <v>0</v>
      </c>
      <c r="G220" s="19">
        <f t="shared" si="16"/>
        <v>-1.1067961165048544E-2</v>
      </c>
      <c r="H220" s="20">
        <f t="shared" si="17"/>
        <v>0.90350877192982448</v>
      </c>
    </row>
    <row r="221" spans="1:8">
      <c r="A221" s="21">
        <v>-308</v>
      </c>
      <c r="B221" s="41"/>
      <c r="C221" s="41"/>
      <c r="D221" s="23">
        <v>3.42</v>
      </c>
      <c r="E221" s="12">
        <f t="shared" si="14"/>
        <v>1</v>
      </c>
      <c r="F221" s="18">
        <f t="shared" si="15"/>
        <v>0</v>
      </c>
      <c r="G221" s="19">
        <f t="shared" si="16"/>
        <v>-1.1103896103896104E-2</v>
      </c>
      <c r="H221" s="20">
        <f t="shared" si="17"/>
        <v>0.90058479532163749</v>
      </c>
    </row>
    <row r="222" spans="1:8">
      <c r="A222" s="21">
        <v>-308</v>
      </c>
      <c r="B222" s="41"/>
      <c r="C222" s="41"/>
      <c r="D222" s="23">
        <v>3.42</v>
      </c>
      <c r="E222" s="12">
        <f t="shared" si="14"/>
        <v>1</v>
      </c>
      <c r="F222" s="18">
        <f t="shared" si="15"/>
        <v>0</v>
      </c>
      <c r="G222" s="19">
        <f t="shared" si="16"/>
        <v>-1.1103896103896104E-2</v>
      </c>
      <c r="H222" s="20">
        <f t="shared" si="17"/>
        <v>0.90058479532163749</v>
      </c>
    </row>
    <row r="223" spans="1:8">
      <c r="A223" s="21">
        <v>-307</v>
      </c>
      <c r="B223" s="41"/>
      <c r="C223" s="41"/>
      <c r="D223" s="23">
        <v>3.41</v>
      </c>
      <c r="E223" s="12">
        <f t="shared" si="14"/>
        <v>1</v>
      </c>
      <c r="F223" s="18">
        <f t="shared" si="15"/>
        <v>-9.9999999999997868E-3</v>
      </c>
      <c r="G223" s="19">
        <f t="shared" si="16"/>
        <v>-1.1107491856677525E-2</v>
      </c>
      <c r="H223" s="20">
        <f t="shared" si="17"/>
        <v>0.90029325513196479</v>
      </c>
    </row>
    <row r="224" spans="1:8">
      <c r="A224" s="21">
        <v>-307</v>
      </c>
      <c r="B224" s="41"/>
      <c r="C224" s="41"/>
      <c r="D224" s="23">
        <v>3.41</v>
      </c>
      <c r="E224" s="12">
        <f t="shared" si="14"/>
        <v>1</v>
      </c>
      <c r="F224" s="18">
        <f t="shared" si="15"/>
        <v>-9.9999999999997868E-3</v>
      </c>
      <c r="G224" s="19">
        <f t="shared" si="16"/>
        <v>-1.1107491856677525E-2</v>
      </c>
      <c r="H224" s="20">
        <f t="shared" si="17"/>
        <v>0.90029325513196479</v>
      </c>
    </row>
    <row r="225" spans="1:8">
      <c r="A225" s="21">
        <v>-306</v>
      </c>
      <c r="B225" s="41"/>
      <c r="C225" s="41"/>
      <c r="D225" s="23">
        <v>3.41</v>
      </c>
      <c r="E225" s="12">
        <f t="shared" si="14"/>
        <v>1</v>
      </c>
      <c r="F225" s="18">
        <f t="shared" si="15"/>
        <v>0</v>
      </c>
      <c r="G225" s="19">
        <f t="shared" si="16"/>
        <v>-1.1143790849673202E-2</v>
      </c>
      <c r="H225" s="20">
        <f t="shared" si="17"/>
        <v>0.8973607038123167</v>
      </c>
    </row>
    <row r="226" spans="1:8">
      <c r="A226" s="21">
        <v>-305</v>
      </c>
      <c r="B226" s="41"/>
      <c r="C226" s="41"/>
      <c r="D226" s="23">
        <v>3.41</v>
      </c>
      <c r="E226" s="12">
        <f t="shared" si="14"/>
        <v>1</v>
      </c>
      <c r="F226" s="18">
        <f t="shared" si="15"/>
        <v>0</v>
      </c>
      <c r="G226" s="19">
        <f t="shared" si="16"/>
        <v>-1.1180327868852459E-2</v>
      </c>
      <c r="H226" s="20">
        <f t="shared" si="17"/>
        <v>0.8944281524926686</v>
      </c>
    </row>
    <row r="227" spans="1:8">
      <c r="A227" s="21">
        <v>-304</v>
      </c>
      <c r="B227" s="41"/>
      <c r="C227" s="41"/>
      <c r="D227" s="23">
        <v>3.4</v>
      </c>
      <c r="E227" s="12">
        <f t="shared" si="14"/>
        <v>1</v>
      </c>
      <c r="F227" s="18">
        <f t="shared" si="15"/>
        <v>-1.0000000000000231E-2</v>
      </c>
      <c r="G227" s="19">
        <f t="shared" si="16"/>
        <v>-1.118421052631579E-2</v>
      </c>
      <c r="H227" s="20">
        <f t="shared" si="17"/>
        <v>0.89411764705882357</v>
      </c>
    </row>
    <row r="228" spans="1:8">
      <c r="A228" s="10">
        <f>SUM(B228:C228)</f>
        <v>-303</v>
      </c>
      <c r="B228" s="41">
        <v>-1851</v>
      </c>
      <c r="C228" s="41">
        <v>1548</v>
      </c>
      <c r="D228" s="11">
        <v>3.4</v>
      </c>
      <c r="E228" s="12">
        <f t="shared" si="14"/>
        <v>1</v>
      </c>
      <c r="F228" s="18">
        <f t="shared" si="15"/>
        <v>0</v>
      </c>
      <c r="G228" s="19">
        <f t="shared" si="16"/>
        <v>-1.1221122112211221E-2</v>
      </c>
      <c r="H228" s="20">
        <f t="shared" si="17"/>
        <v>0.89117647058823535</v>
      </c>
    </row>
    <row r="229" spans="1:8">
      <c r="A229" s="21">
        <v>-302</v>
      </c>
      <c r="B229" s="41"/>
      <c r="C229" s="41"/>
      <c r="D229" s="23">
        <v>3.39</v>
      </c>
      <c r="E229" s="12">
        <f t="shared" si="14"/>
        <v>1</v>
      </c>
      <c r="F229" s="18">
        <f t="shared" si="15"/>
        <v>-9.9999999999997868E-3</v>
      </c>
      <c r="G229" s="19">
        <f t="shared" si="16"/>
        <v>-1.1225165562913907E-2</v>
      </c>
      <c r="H229" s="20">
        <f t="shared" si="17"/>
        <v>0.89085545722713855</v>
      </c>
    </row>
    <row r="230" spans="1:8">
      <c r="A230" s="10">
        <f>SUM(B230:C230)</f>
        <v>-301</v>
      </c>
      <c r="B230" s="41">
        <v>-1816</v>
      </c>
      <c r="C230" s="41">
        <v>1515</v>
      </c>
      <c r="D230" s="11">
        <v>3.39</v>
      </c>
      <c r="E230" s="12">
        <f t="shared" si="14"/>
        <v>1</v>
      </c>
      <c r="F230" s="18">
        <f t="shared" si="15"/>
        <v>0</v>
      </c>
      <c r="G230" s="19">
        <f t="shared" si="16"/>
        <v>-1.1262458471760798E-2</v>
      </c>
      <c r="H230" s="20">
        <f t="shared" si="17"/>
        <v>0.88790560471976387</v>
      </c>
    </row>
    <row r="231" spans="1:8">
      <c r="A231" s="21">
        <v>-300</v>
      </c>
      <c r="B231" s="41"/>
      <c r="C231" s="41"/>
      <c r="D231" s="23">
        <v>3.39</v>
      </c>
      <c r="E231" s="12">
        <f t="shared" si="14"/>
        <v>1</v>
      </c>
      <c r="F231" s="18">
        <f t="shared" si="15"/>
        <v>0</v>
      </c>
      <c r="G231" s="19">
        <f t="shared" si="16"/>
        <v>-1.1300000000000001E-2</v>
      </c>
      <c r="H231" s="20">
        <f t="shared" si="17"/>
        <v>0.88495575221238942</v>
      </c>
    </row>
    <row r="232" spans="1:8">
      <c r="A232" s="10">
        <f>SUM(B232:C232)</f>
        <v>-299</v>
      </c>
      <c r="B232" s="41">
        <v>-1781</v>
      </c>
      <c r="C232" s="41">
        <v>1482</v>
      </c>
      <c r="D232" s="11">
        <v>3.38</v>
      </c>
      <c r="E232" s="12">
        <f t="shared" si="14"/>
        <v>1</v>
      </c>
      <c r="F232" s="18">
        <f t="shared" si="15"/>
        <v>-1.0000000000000231E-2</v>
      </c>
      <c r="G232" s="19">
        <f t="shared" si="16"/>
        <v>-1.1304347826086957E-2</v>
      </c>
      <c r="H232" s="20">
        <f t="shared" si="17"/>
        <v>0.88461538461538469</v>
      </c>
    </row>
    <row r="233" spans="1:8">
      <c r="A233" s="21">
        <v>-298</v>
      </c>
      <c r="B233" s="41"/>
      <c r="C233" s="41"/>
      <c r="D233" s="23">
        <v>3.38</v>
      </c>
      <c r="E233" s="12">
        <f t="shared" si="14"/>
        <v>1</v>
      </c>
      <c r="F233" s="18">
        <f t="shared" si="15"/>
        <v>0</v>
      </c>
      <c r="G233" s="19">
        <f t="shared" si="16"/>
        <v>-1.1342281879194631E-2</v>
      </c>
      <c r="H233" s="20">
        <f t="shared" si="17"/>
        <v>0.88165680473372787</v>
      </c>
    </row>
    <row r="234" spans="1:8">
      <c r="A234" s="21">
        <v>-297</v>
      </c>
      <c r="B234" s="41"/>
      <c r="C234" s="41"/>
      <c r="D234" s="23">
        <v>3.38</v>
      </c>
      <c r="E234" s="12">
        <f t="shared" si="14"/>
        <v>1</v>
      </c>
      <c r="F234" s="18">
        <f t="shared" si="15"/>
        <v>0</v>
      </c>
      <c r="G234" s="19">
        <f t="shared" si="16"/>
        <v>-1.138047138047138E-2</v>
      </c>
      <c r="H234" s="20">
        <f t="shared" si="17"/>
        <v>0.87869822485207105</v>
      </c>
    </row>
    <row r="235" spans="1:8">
      <c r="A235" s="21">
        <v>-296</v>
      </c>
      <c r="B235" s="41"/>
      <c r="C235" s="41"/>
      <c r="D235" s="23">
        <v>3.37</v>
      </c>
      <c r="E235" s="12">
        <f t="shared" si="14"/>
        <v>1</v>
      </c>
      <c r="F235" s="18">
        <f t="shared" si="15"/>
        <v>-9.9999999999997868E-3</v>
      </c>
      <c r="G235" s="19">
        <f t="shared" si="16"/>
        <v>-1.1385135135135135E-2</v>
      </c>
      <c r="H235" s="20">
        <f t="shared" si="17"/>
        <v>0.87833827893175065</v>
      </c>
    </row>
    <row r="236" spans="1:8">
      <c r="A236" s="21">
        <v>-295</v>
      </c>
      <c r="B236" s="41"/>
      <c r="C236" s="41"/>
      <c r="D236" s="23">
        <v>3.37</v>
      </c>
      <c r="E236" s="12">
        <f t="shared" si="14"/>
        <v>1</v>
      </c>
      <c r="F236" s="18">
        <f t="shared" si="15"/>
        <v>0</v>
      </c>
      <c r="G236" s="19">
        <f t="shared" si="16"/>
        <v>-1.1423728813559322E-2</v>
      </c>
      <c r="H236" s="20">
        <f t="shared" si="17"/>
        <v>0.87537091988130555</v>
      </c>
    </row>
    <row r="237" spans="1:8">
      <c r="A237" s="21">
        <v>-295</v>
      </c>
      <c r="B237" s="41"/>
      <c r="C237" s="41"/>
      <c r="D237" s="23">
        <v>3.37</v>
      </c>
      <c r="E237" s="12">
        <f t="shared" si="14"/>
        <v>1</v>
      </c>
      <c r="F237" s="18">
        <f t="shared" si="15"/>
        <v>0</v>
      </c>
      <c r="G237" s="19">
        <f t="shared" si="16"/>
        <v>-1.1423728813559322E-2</v>
      </c>
      <c r="H237" s="20">
        <f t="shared" si="17"/>
        <v>0.87537091988130555</v>
      </c>
    </row>
    <row r="238" spans="1:8">
      <c r="A238" s="21">
        <v>-295</v>
      </c>
      <c r="B238" s="41"/>
      <c r="C238" s="41"/>
      <c r="D238" s="23">
        <v>3.37</v>
      </c>
      <c r="E238" s="12">
        <f t="shared" si="14"/>
        <v>1</v>
      </c>
      <c r="F238" s="18">
        <f t="shared" si="15"/>
        <v>0</v>
      </c>
      <c r="G238" s="19">
        <f t="shared" si="16"/>
        <v>-1.1423728813559322E-2</v>
      </c>
      <c r="H238" s="20">
        <f t="shared" si="17"/>
        <v>0.87537091988130555</v>
      </c>
    </row>
    <row r="239" spans="1:8">
      <c r="A239" s="10">
        <f>SUM(B239:C239)</f>
        <v>-294</v>
      </c>
      <c r="B239" s="41">
        <v>-1241</v>
      </c>
      <c r="C239" s="41">
        <v>947</v>
      </c>
      <c r="D239" s="11">
        <v>3.36</v>
      </c>
      <c r="E239" s="12">
        <f t="shared" si="14"/>
        <v>1</v>
      </c>
      <c r="F239" s="18">
        <f t="shared" si="15"/>
        <v>-1.0000000000000231E-2</v>
      </c>
      <c r="G239" s="19">
        <f t="shared" si="16"/>
        <v>-1.1428571428571429E-2</v>
      </c>
      <c r="H239" s="20">
        <f t="shared" si="17"/>
        <v>0.875</v>
      </c>
    </row>
    <row r="240" spans="1:8">
      <c r="A240" s="21">
        <v>-293</v>
      </c>
      <c r="B240" s="41"/>
      <c r="C240" s="41"/>
      <c r="D240" s="23">
        <v>3.36</v>
      </c>
      <c r="E240" s="12">
        <f t="shared" si="14"/>
        <v>1</v>
      </c>
      <c r="F240" s="18">
        <f t="shared" si="15"/>
        <v>0</v>
      </c>
      <c r="G240" s="19">
        <f t="shared" si="16"/>
        <v>-1.1467576791808874E-2</v>
      </c>
      <c r="H240" s="20">
        <f t="shared" si="17"/>
        <v>0.87202380952380953</v>
      </c>
    </row>
    <row r="241" spans="1:8">
      <c r="A241" s="21">
        <v>-292</v>
      </c>
      <c r="B241" s="41"/>
      <c r="C241" s="41"/>
      <c r="D241" s="23">
        <v>3.36</v>
      </c>
      <c r="E241" s="12">
        <f t="shared" si="14"/>
        <v>1</v>
      </c>
      <c r="F241" s="18">
        <f t="shared" si="15"/>
        <v>0</v>
      </c>
      <c r="G241" s="19">
        <f t="shared" si="16"/>
        <v>-1.1506849315068493E-2</v>
      </c>
      <c r="H241" s="20">
        <f t="shared" si="17"/>
        <v>0.86904761904761907</v>
      </c>
    </row>
    <row r="242" spans="1:8">
      <c r="A242" s="10">
        <f>SUM(B242:C242)</f>
        <v>-291</v>
      </c>
      <c r="B242" s="41">
        <v>-1851</v>
      </c>
      <c r="C242" s="41">
        <v>1560</v>
      </c>
      <c r="D242" s="11">
        <v>3.35</v>
      </c>
      <c r="E242" s="12">
        <f t="shared" si="14"/>
        <v>1</v>
      </c>
      <c r="F242" s="18">
        <f t="shared" si="15"/>
        <v>-9.9999999999997868E-3</v>
      </c>
      <c r="G242" s="19">
        <f t="shared" si="16"/>
        <v>-1.1512027491408935E-2</v>
      </c>
      <c r="H242" s="20">
        <f t="shared" si="17"/>
        <v>0.86865671641791042</v>
      </c>
    </row>
    <row r="243" spans="1:8">
      <c r="A243" s="21">
        <v>-290</v>
      </c>
      <c r="B243" s="41"/>
      <c r="C243" s="41"/>
      <c r="D243" s="23">
        <v>3.35</v>
      </c>
      <c r="E243" s="12">
        <f t="shared" si="14"/>
        <v>1</v>
      </c>
      <c r="F243" s="18">
        <f t="shared" si="15"/>
        <v>0</v>
      </c>
      <c r="G243" s="19">
        <f t="shared" si="16"/>
        <v>-1.1551724137931034E-2</v>
      </c>
      <c r="H243" s="20">
        <f t="shared" si="17"/>
        <v>0.86567164179104483</v>
      </c>
    </row>
    <row r="244" spans="1:8">
      <c r="A244" s="21">
        <v>-289</v>
      </c>
      <c r="B244" s="41"/>
      <c r="C244" s="41"/>
      <c r="D244" s="23">
        <v>3.35</v>
      </c>
      <c r="E244" s="12">
        <f t="shared" si="14"/>
        <v>1</v>
      </c>
      <c r="F244" s="18">
        <f t="shared" si="15"/>
        <v>0</v>
      </c>
      <c r="G244" s="19">
        <f t="shared" si="16"/>
        <v>-1.1591695501730104E-2</v>
      </c>
      <c r="H244" s="20">
        <f t="shared" si="17"/>
        <v>0.86268656716417913</v>
      </c>
    </row>
    <row r="245" spans="1:8">
      <c r="A245" s="21">
        <v>-288</v>
      </c>
      <c r="B245" s="41"/>
      <c r="C245" s="41"/>
      <c r="D245" s="23">
        <v>3.34</v>
      </c>
      <c r="E245" s="12">
        <f t="shared" si="14"/>
        <v>1</v>
      </c>
      <c r="F245" s="18">
        <f t="shared" si="15"/>
        <v>-1.0000000000000231E-2</v>
      </c>
      <c r="G245" s="19">
        <f t="shared" si="16"/>
        <v>-1.1597222222222222E-2</v>
      </c>
      <c r="H245" s="20">
        <f t="shared" si="17"/>
        <v>0.86227544910179643</v>
      </c>
    </row>
    <row r="246" spans="1:8">
      <c r="A246" s="21">
        <v>-287</v>
      </c>
      <c r="B246" s="41"/>
      <c r="C246" s="41"/>
      <c r="D246" s="23">
        <v>3.34</v>
      </c>
      <c r="E246" s="12">
        <f t="shared" si="14"/>
        <v>1</v>
      </c>
      <c r="F246" s="18">
        <f t="shared" si="15"/>
        <v>0</v>
      </c>
      <c r="G246" s="19">
        <f t="shared" si="16"/>
        <v>-1.1637630662020905E-2</v>
      </c>
      <c r="H246" s="20">
        <f t="shared" si="17"/>
        <v>0.85928143712574856</v>
      </c>
    </row>
    <row r="247" spans="1:8">
      <c r="A247" s="21">
        <v>-286</v>
      </c>
      <c r="B247" s="41"/>
      <c r="C247" s="41"/>
      <c r="D247" s="23">
        <v>3.33</v>
      </c>
      <c r="E247" s="12">
        <f t="shared" si="14"/>
        <v>1</v>
      </c>
      <c r="F247" s="18">
        <f t="shared" si="15"/>
        <v>-9.9999999999997868E-3</v>
      </c>
      <c r="G247" s="19">
        <f t="shared" si="16"/>
        <v>-1.1643356643356643E-2</v>
      </c>
      <c r="H247" s="20">
        <f t="shared" si="17"/>
        <v>0.85885885885885882</v>
      </c>
    </row>
    <row r="248" spans="1:8">
      <c r="A248" s="10">
        <f>SUM(B248:C248)</f>
        <v>-285</v>
      </c>
      <c r="B248" s="41">
        <v>-1241</v>
      </c>
      <c r="C248" s="41">
        <v>956</v>
      </c>
      <c r="D248" s="11">
        <v>3.33</v>
      </c>
      <c r="E248" s="12">
        <f t="shared" si="14"/>
        <v>1</v>
      </c>
      <c r="F248" s="18">
        <f t="shared" si="15"/>
        <v>0</v>
      </c>
      <c r="G248" s="19">
        <f t="shared" si="16"/>
        <v>-1.168421052631579E-2</v>
      </c>
      <c r="H248" s="20">
        <f t="shared" si="17"/>
        <v>0.85585585585585588</v>
      </c>
    </row>
    <row r="249" spans="1:8">
      <c r="A249" s="21">
        <v>-284</v>
      </c>
      <c r="B249" s="41"/>
      <c r="C249" s="41"/>
      <c r="D249" s="23">
        <v>3.33</v>
      </c>
      <c r="E249" s="12">
        <f t="shared" si="14"/>
        <v>1</v>
      </c>
      <c r="F249" s="18">
        <f t="shared" si="15"/>
        <v>0</v>
      </c>
      <c r="G249" s="19">
        <f t="shared" si="16"/>
        <v>-1.1725352112676057E-2</v>
      </c>
      <c r="H249" s="20">
        <f t="shared" si="17"/>
        <v>0.85285285285285284</v>
      </c>
    </row>
    <row r="250" spans="1:8">
      <c r="A250" s="21">
        <v>-283</v>
      </c>
      <c r="B250" s="41"/>
      <c r="C250" s="41"/>
      <c r="D250" s="23">
        <v>3.32</v>
      </c>
      <c r="E250" s="12">
        <f t="shared" si="14"/>
        <v>1</v>
      </c>
      <c r="F250" s="18">
        <f t="shared" si="15"/>
        <v>-1.0000000000000231E-2</v>
      </c>
      <c r="G250" s="19">
        <f t="shared" si="16"/>
        <v>-1.1731448763250883E-2</v>
      </c>
      <c r="H250" s="20">
        <f t="shared" si="17"/>
        <v>0.85240963855421692</v>
      </c>
    </row>
    <row r="251" spans="1:8">
      <c r="A251" s="21">
        <v>-283</v>
      </c>
      <c r="B251" s="41"/>
      <c r="C251" s="41"/>
      <c r="D251" s="23">
        <v>3.32</v>
      </c>
      <c r="E251" s="12">
        <f t="shared" si="14"/>
        <v>1</v>
      </c>
      <c r="F251" s="18">
        <f t="shared" si="15"/>
        <v>-1.0000000000000231E-2</v>
      </c>
      <c r="G251" s="19">
        <f t="shared" si="16"/>
        <v>-1.1731448763250883E-2</v>
      </c>
      <c r="H251" s="20">
        <f t="shared" si="17"/>
        <v>0.85240963855421692</v>
      </c>
    </row>
    <row r="252" spans="1:8">
      <c r="A252" s="21">
        <v>-282</v>
      </c>
      <c r="B252" s="41"/>
      <c r="C252" s="41"/>
      <c r="D252" s="23">
        <v>3.32</v>
      </c>
      <c r="E252" s="12">
        <f t="shared" si="14"/>
        <v>1</v>
      </c>
      <c r="F252" s="18">
        <f t="shared" si="15"/>
        <v>0</v>
      </c>
      <c r="G252" s="19">
        <f t="shared" si="16"/>
        <v>-1.177304964539007E-2</v>
      </c>
      <c r="H252" s="20">
        <f t="shared" si="17"/>
        <v>0.8493975903614458</v>
      </c>
    </row>
    <row r="253" spans="1:8">
      <c r="A253" s="21">
        <v>-281</v>
      </c>
      <c r="B253" s="41"/>
      <c r="C253" s="41"/>
      <c r="D253" s="23">
        <v>3.31</v>
      </c>
      <c r="E253" s="12">
        <f t="shared" si="14"/>
        <v>1</v>
      </c>
      <c r="F253" s="18">
        <f t="shared" si="15"/>
        <v>-9.9999999999997868E-3</v>
      </c>
      <c r="G253" s="19">
        <f t="shared" si="16"/>
        <v>-1.1779359430604982E-2</v>
      </c>
      <c r="H253" s="20">
        <f t="shared" si="17"/>
        <v>0.8489425981873111</v>
      </c>
    </row>
    <row r="254" spans="1:8">
      <c r="A254" s="21">
        <v>-280</v>
      </c>
      <c r="B254" s="41"/>
      <c r="C254" s="41"/>
      <c r="D254" s="23">
        <v>3.31</v>
      </c>
      <c r="E254" s="12">
        <f t="shared" si="14"/>
        <v>1</v>
      </c>
      <c r="F254" s="18">
        <f t="shared" si="15"/>
        <v>0</v>
      </c>
      <c r="G254" s="19">
        <f t="shared" si="16"/>
        <v>-1.1821428571428571E-2</v>
      </c>
      <c r="H254" s="20">
        <f t="shared" si="17"/>
        <v>0.84592145015105746</v>
      </c>
    </row>
    <row r="255" spans="1:8">
      <c r="A255" s="10">
        <f>SUM(B255:C255)</f>
        <v>-279</v>
      </c>
      <c r="B255" s="41">
        <v>-1816</v>
      </c>
      <c r="C255" s="41">
        <v>1537</v>
      </c>
      <c r="D255" s="11">
        <v>3.31</v>
      </c>
      <c r="E255" s="12">
        <f t="shared" si="14"/>
        <v>1</v>
      </c>
      <c r="F255" s="18">
        <f t="shared" si="15"/>
        <v>0</v>
      </c>
      <c r="G255" s="19">
        <f t="shared" si="16"/>
        <v>-1.1863799283154121E-2</v>
      </c>
      <c r="H255" s="20">
        <f t="shared" si="17"/>
        <v>0.8429003021148036</v>
      </c>
    </row>
    <row r="256" spans="1:8">
      <c r="A256" s="21">
        <v>-278</v>
      </c>
      <c r="B256" s="41"/>
      <c r="C256" s="41"/>
      <c r="D256" s="23">
        <v>3.3</v>
      </c>
      <c r="E256" s="12">
        <f t="shared" si="14"/>
        <v>1</v>
      </c>
      <c r="F256" s="18">
        <f t="shared" si="15"/>
        <v>-1.0000000000000231E-2</v>
      </c>
      <c r="G256" s="19">
        <f t="shared" si="16"/>
        <v>-1.1870503597122302E-2</v>
      </c>
      <c r="H256" s="20">
        <f t="shared" si="17"/>
        <v>0.84242424242424252</v>
      </c>
    </row>
    <row r="257" spans="1:8">
      <c r="A257" s="21">
        <v>-277</v>
      </c>
      <c r="B257" s="41"/>
      <c r="C257" s="41"/>
      <c r="D257" s="23">
        <v>3.3</v>
      </c>
      <c r="E257" s="12">
        <f t="shared" si="14"/>
        <v>1</v>
      </c>
      <c r="F257" s="18">
        <f t="shared" si="15"/>
        <v>0</v>
      </c>
      <c r="G257" s="19">
        <f t="shared" si="16"/>
        <v>-1.1913357400722021E-2</v>
      </c>
      <c r="H257" s="20">
        <f t="shared" si="17"/>
        <v>0.83939393939393936</v>
      </c>
    </row>
    <row r="258" spans="1:8">
      <c r="A258" s="21">
        <v>-277</v>
      </c>
      <c r="B258" s="41"/>
      <c r="C258" s="41"/>
      <c r="D258" s="23">
        <v>3.3</v>
      </c>
      <c r="E258" s="12">
        <f t="shared" si="14"/>
        <v>1</v>
      </c>
      <c r="F258" s="18">
        <f t="shared" si="15"/>
        <v>0</v>
      </c>
      <c r="G258" s="19">
        <f t="shared" si="16"/>
        <v>-1.1913357400722021E-2</v>
      </c>
      <c r="H258" s="20">
        <f t="shared" si="17"/>
        <v>0.83939393939393936</v>
      </c>
    </row>
    <row r="259" spans="1:8">
      <c r="A259" s="21">
        <v>-276</v>
      </c>
      <c r="B259" s="41"/>
      <c r="C259" s="41"/>
      <c r="D259" s="23">
        <v>3.29</v>
      </c>
      <c r="E259" s="12">
        <f t="shared" ref="E259:E322" si="18">SUM(A259,-VLOOKUP($A259-1,$A:$D,1))</f>
        <v>1</v>
      </c>
      <c r="F259" s="18">
        <f t="shared" ref="F259:F322" si="19">SUM(D259,-VLOOKUP($A259-1,$A:$D,4))</f>
        <v>-9.9999999999997868E-3</v>
      </c>
      <c r="G259" s="19">
        <f t="shared" si="16"/>
        <v>-1.1920289855072463E-2</v>
      </c>
      <c r="H259" s="20">
        <f t="shared" si="17"/>
        <v>0.83890577507598774</v>
      </c>
    </row>
    <row r="260" spans="1:8">
      <c r="A260" s="21">
        <v>-276</v>
      </c>
      <c r="B260" s="41"/>
      <c r="C260" s="41"/>
      <c r="D260" s="23">
        <v>3.29</v>
      </c>
      <c r="E260" s="12">
        <f t="shared" si="18"/>
        <v>1</v>
      </c>
      <c r="F260" s="18">
        <f t="shared" si="19"/>
        <v>-9.9999999999997868E-3</v>
      </c>
      <c r="G260" s="19">
        <f t="shared" ref="G260:G324" si="20">IFERROR(D260/A260,0)</f>
        <v>-1.1920289855072463E-2</v>
      </c>
      <c r="H260" s="20">
        <f t="shared" ref="H260:H324" si="21">IFERROR(A260/D260/-100,0)</f>
        <v>0.83890577507598774</v>
      </c>
    </row>
    <row r="261" spans="1:8">
      <c r="A261" s="21">
        <v>-275</v>
      </c>
      <c r="B261" s="41"/>
      <c r="C261" s="41"/>
      <c r="D261" s="23">
        <v>3.29</v>
      </c>
      <c r="E261" s="12">
        <f t="shared" si="18"/>
        <v>1</v>
      </c>
      <c r="F261" s="18">
        <f t="shared" si="19"/>
        <v>0</v>
      </c>
      <c r="G261" s="19">
        <f t="shared" si="20"/>
        <v>-1.1963636363636364E-2</v>
      </c>
      <c r="H261" s="20">
        <f t="shared" si="21"/>
        <v>0.83586626139817621</v>
      </c>
    </row>
    <row r="262" spans="1:8">
      <c r="A262" s="21">
        <v>-274</v>
      </c>
      <c r="B262" s="41"/>
      <c r="C262" s="41"/>
      <c r="D262" s="23">
        <v>3.29</v>
      </c>
      <c r="E262" s="12">
        <f t="shared" si="18"/>
        <v>1</v>
      </c>
      <c r="F262" s="18">
        <f t="shared" si="19"/>
        <v>0</v>
      </c>
      <c r="G262" s="19">
        <f t="shared" si="20"/>
        <v>-1.2007299270072993E-2</v>
      </c>
      <c r="H262" s="20">
        <f t="shared" si="21"/>
        <v>0.83282674772036469</v>
      </c>
    </row>
    <row r="263" spans="1:8">
      <c r="A263" s="21">
        <v>-273</v>
      </c>
      <c r="B263" s="41"/>
      <c r="C263" s="41"/>
      <c r="D263" s="23">
        <v>3.28</v>
      </c>
      <c r="E263" s="12">
        <f t="shared" si="18"/>
        <v>1</v>
      </c>
      <c r="F263" s="18">
        <f t="shared" si="19"/>
        <v>-1.0000000000000231E-2</v>
      </c>
      <c r="G263" s="19">
        <f t="shared" si="20"/>
        <v>-1.2014652014652015E-2</v>
      </c>
      <c r="H263" s="20">
        <f t="shared" si="21"/>
        <v>0.83231707317073178</v>
      </c>
    </row>
    <row r="264" spans="1:8">
      <c r="A264" s="21">
        <v>-272</v>
      </c>
      <c r="B264" s="41"/>
      <c r="C264" s="41"/>
      <c r="D264" s="23">
        <v>3.28</v>
      </c>
      <c r="E264" s="12">
        <f t="shared" si="18"/>
        <v>1</v>
      </c>
      <c r="F264" s="18">
        <f t="shared" si="19"/>
        <v>0</v>
      </c>
      <c r="G264" s="19">
        <f t="shared" si="20"/>
        <v>-1.2058823529411764E-2</v>
      </c>
      <c r="H264" s="20">
        <f t="shared" si="21"/>
        <v>0.8292682926829269</v>
      </c>
    </row>
    <row r="265" spans="1:8">
      <c r="A265" s="21">
        <v>-271</v>
      </c>
      <c r="B265" s="41"/>
      <c r="C265" s="41"/>
      <c r="D265" s="23">
        <v>3.27</v>
      </c>
      <c r="E265" s="12">
        <f t="shared" si="18"/>
        <v>1</v>
      </c>
      <c r="F265" s="18">
        <f t="shared" si="19"/>
        <v>-9.9999999999997868E-3</v>
      </c>
      <c r="G265" s="19">
        <f t="shared" si="20"/>
        <v>-1.2066420664206642E-2</v>
      </c>
      <c r="H265" s="20">
        <f t="shared" si="21"/>
        <v>0.82874617737003065</v>
      </c>
    </row>
    <row r="266" spans="1:8">
      <c r="A266" s="21">
        <v>-270</v>
      </c>
      <c r="B266" s="41"/>
      <c r="C266" s="41"/>
      <c r="D266" s="23">
        <v>3.27</v>
      </c>
      <c r="E266" s="12">
        <f t="shared" si="18"/>
        <v>1</v>
      </c>
      <c r="F266" s="18">
        <f t="shared" si="19"/>
        <v>0</v>
      </c>
      <c r="G266" s="19">
        <f t="shared" si="20"/>
        <v>-1.2111111111111111E-2</v>
      </c>
      <c r="H266" s="20">
        <f t="shared" si="21"/>
        <v>0.82568807339449535</v>
      </c>
    </row>
    <row r="267" spans="1:8">
      <c r="A267" s="21">
        <v>-269</v>
      </c>
      <c r="B267" s="41"/>
      <c r="C267" s="41"/>
      <c r="D267" s="23">
        <v>3.27</v>
      </c>
      <c r="E267" s="12">
        <f t="shared" si="18"/>
        <v>1</v>
      </c>
      <c r="F267" s="18">
        <f t="shared" si="19"/>
        <v>0</v>
      </c>
      <c r="G267" s="19">
        <f t="shared" si="20"/>
        <v>-1.2156133828996283E-2</v>
      </c>
      <c r="H267" s="20">
        <f t="shared" si="21"/>
        <v>0.82262996941896016</v>
      </c>
    </row>
    <row r="268" spans="1:8">
      <c r="A268" s="10">
        <f>SUM(B268:C268)</f>
        <v>-268</v>
      </c>
      <c r="B268" s="41">
        <v>-1851</v>
      </c>
      <c r="C268" s="41">
        <v>1583</v>
      </c>
      <c r="D268" s="11">
        <v>3.26</v>
      </c>
      <c r="E268" s="12">
        <f t="shared" si="18"/>
        <v>1</v>
      </c>
      <c r="F268" s="18">
        <f t="shared" si="19"/>
        <v>-1.0000000000000231E-2</v>
      </c>
      <c r="G268" s="19">
        <f t="shared" si="20"/>
        <v>-1.2164179104477611E-2</v>
      </c>
      <c r="H268" s="20">
        <f t="shared" si="21"/>
        <v>0.82208588957055229</v>
      </c>
    </row>
    <row r="269" spans="1:8">
      <c r="A269" s="21">
        <v>-267</v>
      </c>
      <c r="B269" s="41"/>
      <c r="C269" s="41"/>
      <c r="D269" s="23">
        <v>3.26</v>
      </c>
      <c r="E269" s="12">
        <f t="shared" si="18"/>
        <v>1</v>
      </c>
      <c r="F269" s="18">
        <f t="shared" si="19"/>
        <v>0</v>
      </c>
      <c r="G269" s="19">
        <f t="shared" si="20"/>
        <v>-1.2209737827715355E-2</v>
      </c>
      <c r="H269" s="20">
        <f t="shared" si="21"/>
        <v>0.81901840490797551</v>
      </c>
    </row>
    <row r="270" spans="1:8">
      <c r="A270" s="10">
        <f>SUM(B270:C270)</f>
        <v>-266</v>
      </c>
      <c r="B270" s="41">
        <v>-1781</v>
      </c>
      <c r="C270" s="41">
        <v>1515</v>
      </c>
      <c r="D270" s="11">
        <v>3.25</v>
      </c>
      <c r="E270" s="12">
        <f t="shared" si="18"/>
        <v>1</v>
      </c>
      <c r="F270" s="18">
        <f t="shared" si="19"/>
        <v>-9.9999999999997868E-3</v>
      </c>
      <c r="G270" s="19">
        <f t="shared" si="20"/>
        <v>-1.2218045112781954E-2</v>
      </c>
      <c r="H270" s="20">
        <f t="shared" si="21"/>
        <v>0.81846153846153835</v>
      </c>
    </row>
    <row r="271" spans="1:8">
      <c r="A271" s="21">
        <v>-265</v>
      </c>
      <c r="B271" s="41"/>
      <c r="C271" s="41"/>
      <c r="D271" s="23">
        <v>3.25</v>
      </c>
      <c r="E271" s="12">
        <f t="shared" si="18"/>
        <v>1</v>
      </c>
      <c r="F271" s="18">
        <f t="shared" si="19"/>
        <v>0</v>
      </c>
      <c r="G271" s="19">
        <f t="shared" si="20"/>
        <v>-1.2264150943396227E-2</v>
      </c>
      <c r="H271" s="20">
        <f t="shared" si="21"/>
        <v>0.81538461538461537</v>
      </c>
    </row>
    <row r="272" spans="1:8">
      <c r="A272" s="21">
        <v>-264</v>
      </c>
      <c r="B272" s="41"/>
      <c r="C272" s="41"/>
      <c r="D272" s="23">
        <v>3.24</v>
      </c>
      <c r="E272" s="12">
        <f t="shared" si="18"/>
        <v>1</v>
      </c>
      <c r="F272" s="18">
        <f t="shared" si="19"/>
        <v>-9.9999999999997868E-3</v>
      </c>
      <c r="G272" s="19">
        <f t="shared" si="20"/>
        <v>-1.2272727272727274E-2</v>
      </c>
      <c r="H272" s="20">
        <f t="shared" si="21"/>
        <v>0.81481481481481477</v>
      </c>
    </row>
    <row r="273" spans="1:8">
      <c r="A273" s="10">
        <f>SUM(B273:C273)</f>
        <v>-263</v>
      </c>
      <c r="B273" s="41">
        <v>-1655</v>
      </c>
      <c r="C273" s="41">
        <v>1392</v>
      </c>
      <c r="D273" s="11">
        <v>3.24</v>
      </c>
      <c r="E273" s="12">
        <f t="shared" si="18"/>
        <v>1</v>
      </c>
      <c r="F273" s="18">
        <f t="shared" si="19"/>
        <v>0</v>
      </c>
      <c r="G273" s="19">
        <f t="shared" si="20"/>
        <v>-1.2319391634980989E-2</v>
      </c>
      <c r="H273" s="20">
        <f t="shared" si="21"/>
        <v>0.81172839506172834</v>
      </c>
    </row>
    <row r="274" spans="1:8">
      <c r="A274" s="21">
        <v>-262</v>
      </c>
      <c r="B274" s="41"/>
      <c r="C274" s="41"/>
      <c r="D274" s="23">
        <v>3.24</v>
      </c>
      <c r="E274" s="12">
        <f t="shared" si="18"/>
        <v>1</v>
      </c>
      <c r="F274" s="18">
        <f t="shared" si="19"/>
        <v>0</v>
      </c>
      <c r="G274" s="19">
        <f t="shared" si="20"/>
        <v>-1.236641221374046E-2</v>
      </c>
      <c r="H274" s="20">
        <f t="shared" si="21"/>
        <v>0.8086419753086419</v>
      </c>
    </row>
    <row r="275" spans="1:8">
      <c r="A275" s="21">
        <v>-262</v>
      </c>
      <c r="B275" s="41"/>
      <c r="C275" s="41"/>
      <c r="D275" s="23">
        <v>3.24</v>
      </c>
      <c r="E275" s="12">
        <f t="shared" si="18"/>
        <v>1</v>
      </c>
      <c r="F275" s="18">
        <f t="shared" si="19"/>
        <v>0</v>
      </c>
      <c r="G275" s="19">
        <f t="shared" si="20"/>
        <v>-1.236641221374046E-2</v>
      </c>
      <c r="H275" s="20">
        <f t="shared" si="21"/>
        <v>0.8086419753086419</v>
      </c>
    </row>
    <row r="276" spans="1:8">
      <c r="A276" s="21">
        <v>-261</v>
      </c>
      <c r="B276" s="41"/>
      <c r="C276" s="41"/>
      <c r="D276" s="23">
        <v>3.23</v>
      </c>
      <c r="E276" s="12">
        <f t="shared" si="18"/>
        <v>1</v>
      </c>
      <c r="F276" s="18">
        <f t="shared" si="19"/>
        <v>-1.0000000000000231E-2</v>
      </c>
      <c r="G276" s="19">
        <f t="shared" si="20"/>
        <v>-1.2375478927203065E-2</v>
      </c>
      <c r="H276" s="20">
        <f t="shared" si="21"/>
        <v>0.80804953560371517</v>
      </c>
    </row>
    <row r="277" spans="1:8">
      <c r="A277" s="21">
        <v>-260</v>
      </c>
      <c r="B277" s="41"/>
      <c r="C277" s="41"/>
      <c r="D277" s="23">
        <v>3.23</v>
      </c>
      <c r="E277" s="12">
        <f t="shared" si="18"/>
        <v>1</v>
      </c>
      <c r="F277" s="18">
        <f t="shared" si="19"/>
        <v>0</v>
      </c>
      <c r="G277" s="19">
        <f t="shared" si="20"/>
        <v>-1.2423076923076924E-2</v>
      </c>
      <c r="H277" s="20">
        <f t="shared" si="21"/>
        <v>0.80495356037151711</v>
      </c>
    </row>
    <row r="278" spans="1:8">
      <c r="A278" s="10">
        <f>SUM(B278:C278)</f>
        <v>-259</v>
      </c>
      <c r="B278" s="41">
        <v>-1816</v>
      </c>
      <c r="C278" s="41">
        <v>1557</v>
      </c>
      <c r="D278" s="11">
        <v>3.22</v>
      </c>
      <c r="E278" s="12">
        <f t="shared" si="18"/>
        <v>1</v>
      </c>
      <c r="F278" s="18">
        <f t="shared" si="19"/>
        <v>-9.9999999999997868E-3</v>
      </c>
      <c r="G278" s="19">
        <f t="shared" si="20"/>
        <v>-1.2432432432432434E-2</v>
      </c>
      <c r="H278" s="20">
        <f t="shared" si="21"/>
        <v>0.80434782608695643</v>
      </c>
    </row>
    <row r="279" spans="1:8">
      <c r="A279" s="21">
        <v>-258</v>
      </c>
      <c r="B279" s="41"/>
      <c r="C279" s="41"/>
      <c r="D279" s="23">
        <v>3.22</v>
      </c>
      <c r="E279" s="12">
        <f t="shared" si="18"/>
        <v>1</v>
      </c>
      <c r="F279" s="18">
        <f t="shared" si="19"/>
        <v>0</v>
      </c>
      <c r="G279" s="19">
        <f t="shared" si="20"/>
        <v>-1.2480620155038761E-2</v>
      </c>
      <c r="H279" s="20">
        <f t="shared" si="21"/>
        <v>0.80124223602484468</v>
      </c>
    </row>
    <row r="280" spans="1:8">
      <c r="A280" s="21">
        <v>-257</v>
      </c>
      <c r="B280" s="41"/>
      <c r="C280" s="41"/>
      <c r="D280" s="23">
        <v>3.21</v>
      </c>
      <c r="E280" s="12">
        <f t="shared" si="18"/>
        <v>1</v>
      </c>
      <c r="F280" s="18">
        <f t="shared" si="19"/>
        <v>-1.0000000000000231E-2</v>
      </c>
      <c r="G280" s="19">
        <f t="shared" si="20"/>
        <v>-1.2490272373540856E-2</v>
      </c>
      <c r="H280" s="20">
        <f t="shared" si="21"/>
        <v>0.80062305295950154</v>
      </c>
    </row>
    <row r="281" spans="1:8">
      <c r="A281" s="21">
        <v>-256</v>
      </c>
      <c r="B281" s="41"/>
      <c r="C281" s="41"/>
      <c r="D281" s="23">
        <v>3.21</v>
      </c>
      <c r="E281" s="12">
        <f t="shared" si="18"/>
        <v>1</v>
      </c>
      <c r="F281" s="18">
        <f t="shared" si="19"/>
        <v>0</v>
      </c>
      <c r="G281" s="19">
        <f t="shared" si="20"/>
        <v>-1.25390625E-2</v>
      </c>
      <c r="H281" s="20">
        <f t="shared" si="21"/>
        <v>0.79750778816199375</v>
      </c>
    </row>
    <row r="282" spans="1:8">
      <c r="A282" s="10">
        <f>SUM(B282:C282)</f>
        <v>-255</v>
      </c>
      <c r="B282" s="41">
        <v>-1241</v>
      </c>
      <c r="C282" s="41">
        <v>986</v>
      </c>
      <c r="D282" s="11">
        <v>3.2</v>
      </c>
      <c r="E282" s="12">
        <f t="shared" si="18"/>
        <v>1</v>
      </c>
      <c r="F282" s="18">
        <f t="shared" si="19"/>
        <v>-9.9999999999997868E-3</v>
      </c>
      <c r="G282" s="19">
        <f t="shared" si="20"/>
        <v>-1.2549019607843138E-2</v>
      </c>
      <c r="H282" s="20">
        <f t="shared" si="21"/>
        <v>0.796875</v>
      </c>
    </row>
    <row r="283" spans="1:8">
      <c r="A283" s="21">
        <v>-254</v>
      </c>
      <c r="B283" s="41"/>
      <c r="C283" s="41"/>
      <c r="D283" s="23">
        <v>3.2</v>
      </c>
      <c r="E283" s="12">
        <f t="shared" si="18"/>
        <v>1</v>
      </c>
      <c r="F283" s="18">
        <f t="shared" si="19"/>
        <v>0</v>
      </c>
      <c r="G283" s="19">
        <f t="shared" si="20"/>
        <v>-1.2598425196850395E-2</v>
      </c>
      <c r="H283" s="20">
        <f t="shared" si="21"/>
        <v>0.79374999999999996</v>
      </c>
    </row>
    <row r="284" spans="1:8">
      <c r="A284" s="21">
        <v>-253</v>
      </c>
      <c r="B284" s="41"/>
      <c r="C284" s="41"/>
      <c r="D284" s="23">
        <v>3.2</v>
      </c>
      <c r="E284" s="12">
        <f t="shared" si="18"/>
        <v>1</v>
      </c>
      <c r="F284" s="18">
        <f t="shared" si="19"/>
        <v>0</v>
      </c>
      <c r="G284" s="19">
        <f t="shared" si="20"/>
        <v>-1.2648221343873518E-2</v>
      </c>
      <c r="H284" s="20">
        <f t="shared" si="21"/>
        <v>0.79062500000000002</v>
      </c>
    </row>
    <row r="285" spans="1:8">
      <c r="A285" s="10">
        <f>SUM(B285:C285)</f>
        <v>-252</v>
      </c>
      <c r="B285" s="41">
        <v>-1851</v>
      </c>
      <c r="C285" s="41">
        <v>1599</v>
      </c>
      <c r="D285" s="11">
        <v>3.19</v>
      </c>
      <c r="E285" s="12">
        <f t="shared" si="18"/>
        <v>1</v>
      </c>
      <c r="F285" s="18">
        <f t="shared" si="19"/>
        <v>-1.0000000000000231E-2</v>
      </c>
      <c r="G285" s="19">
        <f t="shared" si="20"/>
        <v>-1.2658730158730159E-2</v>
      </c>
      <c r="H285" s="20">
        <f t="shared" si="21"/>
        <v>0.78996865203761757</v>
      </c>
    </row>
    <row r="286" spans="1:8">
      <c r="A286" s="10">
        <f>SUM(B286:C286)</f>
        <v>-252</v>
      </c>
      <c r="B286" s="41">
        <v>-1241</v>
      </c>
      <c r="C286" s="41">
        <v>989</v>
      </c>
      <c r="D286" s="11">
        <v>3.19</v>
      </c>
      <c r="E286" s="12">
        <f t="shared" si="18"/>
        <v>1</v>
      </c>
      <c r="F286" s="18">
        <f t="shared" si="19"/>
        <v>-1.0000000000000231E-2</v>
      </c>
      <c r="G286" s="19">
        <f t="shared" si="20"/>
        <v>-1.2658730158730159E-2</v>
      </c>
      <c r="H286" s="20">
        <f t="shared" si="21"/>
        <v>0.78996865203761757</v>
      </c>
    </row>
    <row r="287" spans="1:8">
      <c r="A287" s="21">
        <v>-251</v>
      </c>
      <c r="B287" s="41"/>
      <c r="C287" s="41"/>
      <c r="D287" s="23">
        <v>3.19</v>
      </c>
      <c r="E287" s="12">
        <f t="shared" si="18"/>
        <v>1</v>
      </c>
      <c r="F287" s="18">
        <f t="shared" si="19"/>
        <v>0</v>
      </c>
      <c r="G287" s="19">
        <f t="shared" si="20"/>
        <v>-1.2709163346613546E-2</v>
      </c>
      <c r="H287" s="20">
        <f t="shared" si="21"/>
        <v>0.78683385579937304</v>
      </c>
    </row>
    <row r="288" spans="1:8">
      <c r="A288" s="21">
        <v>-250</v>
      </c>
      <c r="B288" s="41"/>
      <c r="C288" s="41"/>
      <c r="D288" s="23">
        <v>3.18</v>
      </c>
      <c r="E288" s="12">
        <f t="shared" si="18"/>
        <v>1</v>
      </c>
      <c r="F288" s="18">
        <f t="shared" si="19"/>
        <v>-9.9999999999997868E-3</v>
      </c>
      <c r="G288" s="19">
        <f t="shared" si="20"/>
        <v>-1.272E-2</v>
      </c>
      <c r="H288" s="20">
        <f t="shared" si="21"/>
        <v>0.78616352201257855</v>
      </c>
    </row>
    <row r="289" spans="1:8">
      <c r="A289" s="21">
        <v>-249</v>
      </c>
      <c r="B289" s="41"/>
      <c r="C289" s="41"/>
      <c r="D289" s="23">
        <v>3.18</v>
      </c>
      <c r="E289" s="12">
        <f t="shared" si="18"/>
        <v>1</v>
      </c>
      <c r="F289" s="18">
        <f t="shared" si="19"/>
        <v>0</v>
      </c>
      <c r="G289" s="19">
        <f t="shared" si="20"/>
        <v>-1.2771084337349399E-2</v>
      </c>
      <c r="H289" s="20">
        <f t="shared" si="21"/>
        <v>0.78301886792452824</v>
      </c>
    </row>
    <row r="290" spans="1:8">
      <c r="A290" s="21">
        <v>-249</v>
      </c>
      <c r="B290" s="41"/>
      <c r="C290" s="41"/>
      <c r="D290" s="23">
        <v>3.18</v>
      </c>
      <c r="E290" s="12">
        <f t="shared" si="18"/>
        <v>1</v>
      </c>
      <c r="F290" s="18">
        <f t="shared" si="19"/>
        <v>0</v>
      </c>
      <c r="G290" s="19">
        <f t="shared" si="20"/>
        <v>-1.2771084337349399E-2</v>
      </c>
      <c r="H290" s="20">
        <f t="shared" si="21"/>
        <v>0.78301886792452824</v>
      </c>
    </row>
    <row r="291" spans="1:8">
      <c r="A291" s="21">
        <v>-248</v>
      </c>
      <c r="B291" s="41"/>
      <c r="C291" s="41"/>
      <c r="D291" s="23">
        <v>3.17</v>
      </c>
      <c r="E291" s="12">
        <f t="shared" si="18"/>
        <v>1</v>
      </c>
      <c r="F291" s="18">
        <f t="shared" si="19"/>
        <v>-1.0000000000000231E-2</v>
      </c>
      <c r="G291" s="19">
        <f t="shared" si="20"/>
        <v>-1.2782258064516128E-2</v>
      </c>
      <c r="H291" s="20">
        <f t="shared" si="21"/>
        <v>0.78233438485804419</v>
      </c>
    </row>
    <row r="292" spans="1:8">
      <c r="A292" s="21">
        <v>-247</v>
      </c>
      <c r="B292" s="41"/>
      <c r="C292" s="41"/>
      <c r="D292" s="23">
        <v>3.17</v>
      </c>
      <c r="E292" s="12">
        <f t="shared" si="18"/>
        <v>1</v>
      </c>
      <c r="F292" s="18">
        <f t="shared" si="19"/>
        <v>0</v>
      </c>
      <c r="G292" s="19">
        <f t="shared" si="20"/>
        <v>-1.2834008097165991E-2</v>
      </c>
      <c r="H292" s="20">
        <f t="shared" si="21"/>
        <v>0.77917981072555209</v>
      </c>
    </row>
    <row r="293" spans="1:8">
      <c r="A293" s="21">
        <v>-246</v>
      </c>
      <c r="B293" s="41"/>
      <c r="C293" s="41"/>
      <c r="D293" s="23">
        <v>3.16</v>
      </c>
      <c r="E293" s="12">
        <f t="shared" si="18"/>
        <v>1</v>
      </c>
      <c r="F293" s="18">
        <f t="shared" si="19"/>
        <v>-9.9999999999997868E-3</v>
      </c>
      <c r="G293" s="19">
        <f t="shared" si="20"/>
        <v>-1.2845528455284553E-2</v>
      </c>
      <c r="H293" s="20">
        <f t="shared" si="21"/>
        <v>0.77848101265822778</v>
      </c>
    </row>
    <row r="294" spans="1:8">
      <c r="A294" s="21">
        <v>-245</v>
      </c>
      <c r="B294" s="41"/>
      <c r="C294" s="41"/>
      <c r="D294" s="23">
        <v>3.16</v>
      </c>
      <c r="E294" s="12">
        <f t="shared" si="18"/>
        <v>1</v>
      </c>
      <c r="F294" s="18">
        <f t="shared" si="19"/>
        <v>0</v>
      </c>
      <c r="G294" s="19">
        <f t="shared" si="20"/>
        <v>-1.2897959183673469E-2</v>
      </c>
      <c r="H294" s="20">
        <f t="shared" si="21"/>
        <v>0.77531645569620256</v>
      </c>
    </row>
    <row r="295" spans="1:8">
      <c r="A295" s="21">
        <v>-244</v>
      </c>
      <c r="B295" s="41"/>
      <c r="C295" s="41"/>
      <c r="D295" s="23">
        <v>3.15</v>
      </c>
      <c r="E295" s="12">
        <f t="shared" si="18"/>
        <v>1</v>
      </c>
      <c r="F295" s="18">
        <f t="shared" si="19"/>
        <v>-1.0000000000000231E-2</v>
      </c>
      <c r="G295" s="19">
        <f t="shared" si="20"/>
        <v>-1.290983606557377E-2</v>
      </c>
      <c r="H295" s="20">
        <f t="shared" si="21"/>
        <v>0.77460317460317474</v>
      </c>
    </row>
    <row r="296" spans="1:8">
      <c r="A296" s="21">
        <v>-244</v>
      </c>
      <c r="B296" s="41"/>
      <c r="C296" s="41"/>
      <c r="D296" s="23">
        <v>3.15</v>
      </c>
      <c r="E296" s="12">
        <f t="shared" si="18"/>
        <v>1</v>
      </c>
      <c r="F296" s="18">
        <f t="shared" si="19"/>
        <v>-1.0000000000000231E-2</v>
      </c>
      <c r="G296" s="19">
        <f t="shared" si="20"/>
        <v>-1.290983606557377E-2</v>
      </c>
      <c r="H296" s="20">
        <f t="shared" si="21"/>
        <v>0.77460317460317474</v>
      </c>
    </row>
    <row r="297" spans="1:8">
      <c r="A297" s="21">
        <v>-243</v>
      </c>
      <c r="B297" s="41"/>
      <c r="C297" s="41"/>
      <c r="D297" s="23">
        <v>3.15</v>
      </c>
      <c r="E297" s="12">
        <f t="shared" si="18"/>
        <v>1</v>
      </c>
      <c r="F297" s="18">
        <f t="shared" si="19"/>
        <v>0</v>
      </c>
      <c r="G297" s="19">
        <f t="shared" si="20"/>
        <v>-1.2962962962962963E-2</v>
      </c>
      <c r="H297" s="20">
        <f t="shared" si="21"/>
        <v>0.77142857142857135</v>
      </c>
    </row>
    <row r="298" spans="1:8">
      <c r="A298" s="21">
        <v>-242</v>
      </c>
      <c r="B298" s="41"/>
      <c r="C298" s="41"/>
      <c r="D298" s="23">
        <v>3.14</v>
      </c>
      <c r="E298" s="12">
        <f t="shared" si="18"/>
        <v>1</v>
      </c>
      <c r="F298" s="18">
        <f t="shared" si="19"/>
        <v>-9.9999999999997868E-3</v>
      </c>
      <c r="G298" s="19">
        <f t="shared" si="20"/>
        <v>-1.2975206611570249E-2</v>
      </c>
      <c r="H298" s="20">
        <f t="shared" si="21"/>
        <v>0.77070063694267521</v>
      </c>
    </row>
    <row r="299" spans="1:8">
      <c r="A299" s="21">
        <v>-241</v>
      </c>
      <c r="B299" s="41"/>
      <c r="C299" s="41"/>
      <c r="D299" s="23">
        <v>3.14</v>
      </c>
      <c r="E299" s="12">
        <f t="shared" si="18"/>
        <v>1</v>
      </c>
      <c r="F299" s="18">
        <f t="shared" si="19"/>
        <v>0</v>
      </c>
      <c r="G299" s="19">
        <f t="shared" si="20"/>
        <v>-1.3029045643153528E-2</v>
      </c>
      <c r="H299" s="20">
        <f t="shared" si="21"/>
        <v>0.76751592356687892</v>
      </c>
    </row>
    <row r="300" spans="1:8">
      <c r="A300" s="21">
        <v>-240</v>
      </c>
      <c r="B300" s="41"/>
      <c r="C300" s="41"/>
      <c r="D300" s="23">
        <v>3.13</v>
      </c>
      <c r="E300" s="12">
        <f t="shared" si="18"/>
        <v>1</v>
      </c>
      <c r="F300" s="18">
        <f t="shared" si="19"/>
        <v>-1.0000000000000231E-2</v>
      </c>
      <c r="G300" s="19">
        <f t="shared" si="20"/>
        <v>-1.3041666666666667E-2</v>
      </c>
      <c r="H300" s="20">
        <f t="shared" si="21"/>
        <v>0.7667731629392972</v>
      </c>
    </row>
    <row r="301" spans="1:8">
      <c r="A301" s="21">
        <v>-239</v>
      </c>
      <c r="B301" s="41"/>
      <c r="C301" s="41"/>
      <c r="D301" s="23">
        <v>3.13</v>
      </c>
      <c r="E301" s="12">
        <f t="shared" si="18"/>
        <v>1</v>
      </c>
      <c r="F301" s="18">
        <f t="shared" si="19"/>
        <v>0</v>
      </c>
      <c r="G301" s="19">
        <f t="shared" si="20"/>
        <v>-1.3096234309623431E-2</v>
      </c>
      <c r="H301" s="20">
        <f t="shared" si="21"/>
        <v>0.76357827476038342</v>
      </c>
    </row>
    <row r="302" spans="1:8">
      <c r="A302" s="21">
        <v>-238</v>
      </c>
      <c r="B302" s="41"/>
      <c r="C302" s="41"/>
      <c r="D302" s="23">
        <v>3.12</v>
      </c>
      <c r="E302" s="12">
        <f t="shared" si="18"/>
        <v>1</v>
      </c>
      <c r="F302" s="18">
        <f t="shared" si="19"/>
        <v>-9.9999999999997868E-3</v>
      </c>
      <c r="G302" s="19">
        <f t="shared" si="20"/>
        <v>-1.3109243697478993E-2</v>
      </c>
      <c r="H302" s="20">
        <f t="shared" si="21"/>
        <v>0.76282051282051289</v>
      </c>
    </row>
    <row r="303" spans="1:8">
      <c r="A303" s="21">
        <v>-237</v>
      </c>
      <c r="B303" s="41"/>
      <c r="C303" s="41"/>
      <c r="D303" s="23">
        <v>3.12</v>
      </c>
      <c r="E303" s="12">
        <f t="shared" si="18"/>
        <v>1</v>
      </c>
      <c r="F303" s="18">
        <f t="shared" si="19"/>
        <v>0</v>
      </c>
      <c r="G303" s="19">
        <f t="shared" si="20"/>
        <v>-1.3164556962025316E-2</v>
      </c>
      <c r="H303" s="20">
        <f t="shared" si="21"/>
        <v>0.75961538461538458</v>
      </c>
    </row>
    <row r="304" spans="1:8">
      <c r="A304" s="21">
        <v>-236</v>
      </c>
      <c r="B304" s="41"/>
      <c r="C304" s="41"/>
      <c r="D304" s="23">
        <v>3.11</v>
      </c>
      <c r="E304" s="12">
        <f t="shared" si="18"/>
        <v>1</v>
      </c>
      <c r="F304" s="18">
        <f t="shared" si="19"/>
        <v>-1.0000000000000231E-2</v>
      </c>
      <c r="G304" s="19">
        <f t="shared" si="20"/>
        <v>-1.3177966101694914E-2</v>
      </c>
      <c r="H304" s="20">
        <f t="shared" si="21"/>
        <v>0.7588424437299035</v>
      </c>
    </row>
    <row r="305" spans="1:8">
      <c r="A305" s="10">
        <f>SUM(B305:C305)</f>
        <v>-235</v>
      </c>
      <c r="B305" s="41">
        <v>-1851</v>
      </c>
      <c r="C305" s="41">
        <v>1616</v>
      </c>
      <c r="D305" s="11">
        <v>3.11</v>
      </c>
      <c r="E305" s="12">
        <f t="shared" si="18"/>
        <v>1</v>
      </c>
      <c r="F305" s="18">
        <f t="shared" si="19"/>
        <v>0</v>
      </c>
      <c r="G305" s="19">
        <f t="shared" si="20"/>
        <v>-1.3234042553191489E-2</v>
      </c>
      <c r="H305" s="20">
        <f t="shared" si="21"/>
        <v>0.75562700964630225</v>
      </c>
    </row>
    <row r="306" spans="1:8">
      <c r="A306" s="21">
        <v>-234</v>
      </c>
      <c r="B306" s="41"/>
      <c r="C306" s="41"/>
      <c r="D306" s="23">
        <v>3.1</v>
      </c>
      <c r="E306" s="12">
        <f t="shared" si="18"/>
        <v>1</v>
      </c>
      <c r="F306" s="18">
        <f t="shared" si="19"/>
        <v>-9.9999999999997868E-3</v>
      </c>
      <c r="G306" s="19">
        <f t="shared" si="20"/>
        <v>-1.3247863247863248E-2</v>
      </c>
      <c r="H306" s="20">
        <f t="shared" si="21"/>
        <v>0.75483870967741939</v>
      </c>
    </row>
    <row r="307" spans="1:8">
      <c r="A307" s="21">
        <v>-233</v>
      </c>
      <c r="B307" s="41"/>
      <c r="C307" s="41"/>
      <c r="D307" s="23">
        <v>3.1</v>
      </c>
      <c r="E307" s="12">
        <f t="shared" si="18"/>
        <v>1</v>
      </c>
      <c r="F307" s="18">
        <f t="shared" si="19"/>
        <v>0</v>
      </c>
      <c r="G307" s="19">
        <f t="shared" si="20"/>
        <v>-1.3304721030042918E-2</v>
      </c>
      <c r="H307" s="20">
        <f t="shared" si="21"/>
        <v>0.75161290322580643</v>
      </c>
    </row>
    <row r="308" spans="1:8">
      <c r="A308" s="21">
        <v>-232</v>
      </c>
      <c r="B308" s="41"/>
      <c r="C308" s="41"/>
      <c r="D308" s="23">
        <v>3.09</v>
      </c>
      <c r="E308" s="12">
        <f t="shared" si="18"/>
        <v>1</v>
      </c>
      <c r="F308" s="18">
        <f t="shared" si="19"/>
        <v>-1.0000000000000231E-2</v>
      </c>
      <c r="G308" s="19">
        <f t="shared" si="20"/>
        <v>-1.3318965517241379E-2</v>
      </c>
      <c r="H308" s="20">
        <f t="shared" si="21"/>
        <v>0.7508090614886731</v>
      </c>
    </row>
    <row r="309" spans="1:8">
      <c r="A309" s="21">
        <v>-231</v>
      </c>
      <c r="B309" s="41"/>
      <c r="C309" s="41"/>
      <c r="D309" s="23">
        <v>3.09</v>
      </c>
      <c r="E309" s="12">
        <f t="shared" si="18"/>
        <v>1</v>
      </c>
      <c r="F309" s="18">
        <f t="shared" si="19"/>
        <v>0</v>
      </c>
      <c r="G309" s="19">
        <f t="shared" si="20"/>
        <v>-1.3376623376623376E-2</v>
      </c>
      <c r="H309" s="20">
        <f t="shared" si="21"/>
        <v>0.74757281553398058</v>
      </c>
    </row>
    <row r="310" spans="1:8">
      <c r="A310" s="10">
        <f>SUM(B310:C310)</f>
        <v>-230</v>
      </c>
      <c r="B310" s="41">
        <v>-1851</v>
      </c>
      <c r="C310" s="41">
        <v>1621</v>
      </c>
      <c r="D310" s="23">
        <v>3.08</v>
      </c>
      <c r="E310" s="12">
        <f t="shared" si="18"/>
        <v>1</v>
      </c>
      <c r="F310" s="18">
        <f t="shared" si="19"/>
        <v>-9.9999999999997868E-3</v>
      </c>
      <c r="G310" s="19">
        <f t="shared" si="20"/>
        <v>-1.3391304347826087E-2</v>
      </c>
      <c r="H310" s="20">
        <f t="shared" si="21"/>
        <v>0.74675324675324672</v>
      </c>
    </row>
    <row r="311" spans="1:8">
      <c r="A311" s="10">
        <f>SUM(B311:C311)</f>
        <v>-230</v>
      </c>
      <c r="B311" s="41">
        <v>-1806</v>
      </c>
      <c r="C311" s="41">
        <v>1576</v>
      </c>
      <c r="D311" s="23">
        <v>3.08</v>
      </c>
      <c r="E311" s="12">
        <f t="shared" si="18"/>
        <v>1</v>
      </c>
      <c r="F311" s="18">
        <f t="shared" si="19"/>
        <v>-9.9999999999997868E-3</v>
      </c>
      <c r="G311" s="19">
        <f t="shared" si="20"/>
        <v>-1.3391304347826087E-2</v>
      </c>
      <c r="H311" s="20">
        <f t="shared" si="21"/>
        <v>0.74675324675324672</v>
      </c>
    </row>
    <row r="312" spans="1:8">
      <c r="A312" s="21">
        <v>-229</v>
      </c>
      <c r="B312" s="41"/>
      <c r="C312" s="41"/>
      <c r="D312" s="23">
        <v>3.08</v>
      </c>
      <c r="E312" s="12">
        <f t="shared" si="18"/>
        <v>1</v>
      </c>
      <c r="F312" s="18">
        <f t="shared" si="19"/>
        <v>0</v>
      </c>
      <c r="G312" s="19">
        <f t="shared" si="20"/>
        <v>-1.3449781659388647E-2</v>
      </c>
      <c r="H312" s="20">
        <f t="shared" si="21"/>
        <v>0.74350649350649345</v>
      </c>
    </row>
    <row r="313" spans="1:8">
      <c r="A313" s="21">
        <v>-228</v>
      </c>
      <c r="B313" s="41"/>
      <c r="C313" s="41"/>
      <c r="D313" s="23">
        <v>3.07</v>
      </c>
      <c r="E313" s="12">
        <f t="shared" si="18"/>
        <v>1</v>
      </c>
      <c r="F313" s="18">
        <f t="shared" si="19"/>
        <v>-1.0000000000000231E-2</v>
      </c>
      <c r="G313" s="19">
        <f t="shared" si="20"/>
        <v>-1.3464912280701754E-2</v>
      </c>
      <c r="H313" s="20">
        <f t="shared" si="21"/>
        <v>0.74267100977198697</v>
      </c>
    </row>
    <row r="314" spans="1:8">
      <c r="A314" s="21">
        <v>-227</v>
      </c>
      <c r="B314" s="41"/>
      <c r="C314" s="41"/>
      <c r="D314" s="23">
        <v>3.07</v>
      </c>
      <c r="E314" s="12">
        <f t="shared" si="18"/>
        <v>1</v>
      </c>
      <c r="F314" s="18">
        <f t="shared" si="19"/>
        <v>0</v>
      </c>
      <c r="G314" s="19">
        <f t="shared" si="20"/>
        <v>-1.3524229074889867E-2</v>
      </c>
      <c r="H314" s="20">
        <f t="shared" si="21"/>
        <v>0.73941368078175895</v>
      </c>
    </row>
    <row r="315" spans="1:8">
      <c r="A315" s="10">
        <f>SUM(B315:C315)</f>
        <v>-226</v>
      </c>
      <c r="B315" s="41">
        <v>-1241</v>
      </c>
      <c r="C315" s="41">
        <v>1015</v>
      </c>
      <c r="D315" s="11">
        <v>3.06</v>
      </c>
      <c r="E315" s="12">
        <f t="shared" si="18"/>
        <v>1</v>
      </c>
      <c r="F315" s="18">
        <f t="shared" si="19"/>
        <v>-9.9999999999997868E-3</v>
      </c>
      <c r="G315" s="19">
        <f t="shared" si="20"/>
        <v>-1.3539823008849558E-2</v>
      </c>
      <c r="H315" s="20">
        <f t="shared" si="21"/>
        <v>0.7385620915032679</v>
      </c>
    </row>
    <row r="316" spans="1:8">
      <c r="A316" s="21">
        <v>-225</v>
      </c>
      <c r="B316" s="41"/>
      <c r="C316" s="41"/>
      <c r="D316" s="23">
        <v>3.06</v>
      </c>
      <c r="E316" s="12">
        <f t="shared" si="18"/>
        <v>1</v>
      </c>
      <c r="F316" s="18">
        <f t="shared" si="19"/>
        <v>0</v>
      </c>
      <c r="G316" s="19">
        <f t="shared" si="20"/>
        <v>-1.3600000000000001E-2</v>
      </c>
      <c r="H316" s="20">
        <f t="shared" si="21"/>
        <v>0.73529411764705888</v>
      </c>
    </row>
    <row r="317" spans="1:8">
      <c r="A317" s="21">
        <v>-224</v>
      </c>
      <c r="B317" s="41"/>
      <c r="C317" s="41"/>
      <c r="D317" s="23">
        <v>3.05</v>
      </c>
      <c r="E317" s="12">
        <f t="shared" si="18"/>
        <v>1</v>
      </c>
      <c r="F317" s="18">
        <f t="shared" si="19"/>
        <v>-1.0000000000000231E-2</v>
      </c>
      <c r="G317" s="19">
        <f t="shared" si="20"/>
        <v>-1.3616071428571427E-2</v>
      </c>
      <c r="H317" s="20">
        <f t="shared" si="21"/>
        <v>0.7344262295081968</v>
      </c>
    </row>
    <row r="318" spans="1:8">
      <c r="A318" s="10">
        <f>SUM(B318:C318)</f>
        <v>-223</v>
      </c>
      <c r="B318" s="41">
        <v>-1241</v>
      </c>
      <c r="C318" s="41">
        <v>1018</v>
      </c>
      <c r="D318" s="11">
        <v>3.05</v>
      </c>
      <c r="E318" s="12">
        <f t="shared" si="18"/>
        <v>1</v>
      </c>
      <c r="F318" s="18">
        <f t="shared" si="19"/>
        <v>0</v>
      </c>
      <c r="G318" s="19">
        <f t="shared" si="20"/>
        <v>-1.3677130044843049E-2</v>
      </c>
      <c r="H318" s="20">
        <f t="shared" si="21"/>
        <v>0.73114754098360668</v>
      </c>
    </row>
    <row r="319" spans="1:8">
      <c r="A319" s="21">
        <v>-222</v>
      </c>
      <c r="B319" s="41"/>
      <c r="C319" s="41"/>
      <c r="D319" s="23">
        <v>3.04</v>
      </c>
      <c r="E319" s="12">
        <f t="shared" si="18"/>
        <v>1</v>
      </c>
      <c r="F319" s="18">
        <f t="shared" si="19"/>
        <v>-9.9999999999997868E-3</v>
      </c>
      <c r="G319" s="19">
        <f t="shared" si="20"/>
        <v>-1.3693693693693694E-2</v>
      </c>
      <c r="H319" s="20">
        <f t="shared" si="21"/>
        <v>0.73026315789473684</v>
      </c>
    </row>
    <row r="320" spans="1:8">
      <c r="A320" s="21">
        <v>-221</v>
      </c>
      <c r="B320" s="41"/>
      <c r="C320" s="41"/>
      <c r="D320" s="23">
        <v>3.04</v>
      </c>
      <c r="E320" s="12">
        <f t="shared" si="18"/>
        <v>1</v>
      </c>
      <c r="F320" s="18">
        <f t="shared" si="19"/>
        <v>0</v>
      </c>
      <c r="G320" s="19">
        <f t="shared" si="20"/>
        <v>-1.3755656108597285E-2</v>
      </c>
      <c r="H320" s="20">
        <f t="shared" si="21"/>
        <v>0.72697368421052633</v>
      </c>
    </row>
    <row r="321" spans="1:8">
      <c r="A321" s="21">
        <v>-220</v>
      </c>
      <c r="B321" s="41"/>
      <c r="C321" s="41"/>
      <c r="D321" s="23">
        <v>3.03</v>
      </c>
      <c r="E321" s="12">
        <f t="shared" si="18"/>
        <v>1</v>
      </c>
      <c r="F321" s="18">
        <f t="shared" si="19"/>
        <v>-1.0000000000000231E-2</v>
      </c>
      <c r="G321" s="19">
        <f t="shared" si="20"/>
        <v>-1.3772727272727272E-2</v>
      </c>
      <c r="H321" s="20">
        <f t="shared" si="21"/>
        <v>0.72607260726072609</v>
      </c>
    </row>
    <row r="322" spans="1:8">
      <c r="A322" s="21">
        <v>-219</v>
      </c>
      <c r="B322" s="41"/>
      <c r="C322" s="41"/>
      <c r="D322" s="23">
        <v>3.03</v>
      </c>
      <c r="E322" s="12">
        <f t="shared" si="18"/>
        <v>1</v>
      </c>
      <c r="F322" s="18">
        <f t="shared" si="19"/>
        <v>0</v>
      </c>
      <c r="G322" s="19">
        <f t="shared" si="20"/>
        <v>-1.3835616438356164E-2</v>
      </c>
      <c r="H322" s="20">
        <f t="shared" si="21"/>
        <v>0.72277227722772286</v>
      </c>
    </row>
    <row r="323" spans="1:8">
      <c r="A323" s="21">
        <v>-218</v>
      </c>
      <c r="B323" s="41"/>
      <c r="C323" s="41"/>
      <c r="D323" s="23">
        <v>3.02</v>
      </c>
      <c r="E323" s="12">
        <f t="shared" ref="E323:E386" si="22">SUM(A323,-VLOOKUP($A323-1,$A:$D,1))</f>
        <v>1</v>
      </c>
      <c r="F323" s="18">
        <f t="shared" ref="F323:F386" si="23">SUM(D323,-VLOOKUP($A323-1,$A:$D,4))</f>
        <v>-9.9999999999997868E-3</v>
      </c>
      <c r="G323" s="19">
        <f t="shared" si="20"/>
        <v>-1.3853211009174311E-2</v>
      </c>
      <c r="H323" s="20">
        <f t="shared" si="21"/>
        <v>0.7218543046357615</v>
      </c>
    </row>
    <row r="324" spans="1:8">
      <c r="A324" s="21">
        <v>-217</v>
      </c>
      <c r="B324" s="41"/>
      <c r="C324" s="41"/>
      <c r="D324" s="23">
        <v>3.02</v>
      </c>
      <c r="E324" s="12">
        <f t="shared" si="22"/>
        <v>1</v>
      </c>
      <c r="F324" s="18">
        <f t="shared" si="23"/>
        <v>0</v>
      </c>
      <c r="G324" s="19">
        <f t="shared" si="20"/>
        <v>-1.3917050691244239E-2</v>
      </c>
      <c r="H324" s="20">
        <f t="shared" si="21"/>
        <v>0.7185430463576159</v>
      </c>
    </row>
    <row r="325" spans="1:8">
      <c r="A325" s="21">
        <v>-216</v>
      </c>
      <c r="B325" s="41"/>
      <c r="C325" s="41"/>
      <c r="D325" s="23">
        <v>3.01</v>
      </c>
      <c r="E325" s="12">
        <f t="shared" si="22"/>
        <v>1</v>
      </c>
      <c r="F325" s="18">
        <f t="shared" si="23"/>
        <v>-1.0000000000000231E-2</v>
      </c>
      <c r="G325" s="19">
        <f t="shared" ref="G325:G388" si="24">IFERROR(D325/A325,0)</f>
        <v>-1.3935185185185184E-2</v>
      </c>
      <c r="H325" s="20">
        <f t="shared" ref="H325:H388" si="25">IFERROR(A325/D325/-100,0)</f>
        <v>0.71760797342192706</v>
      </c>
    </row>
    <row r="326" spans="1:8">
      <c r="A326" s="21">
        <v>-215</v>
      </c>
      <c r="B326" s="41"/>
      <c r="C326" s="41"/>
      <c r="D326" s="23">
        <v>3</v>
      </c>
      <c r="E326" s="12">
        <f t="shared" si="22"/>
        <v>1</v>
      </c>
      <c r="F326" s="18">
        <f t="shared" si="23"/>
        <v>-9.9999999999997868E-3</v>
      </c>
      <c r="G326" s="19">
        <f t="shared" si="24"/>
        <v>-1.3953488372093023E-2</v>
      </c>
      <c r="H326" s="20">
        <f t="shared" si="25"/>
        <v>0.71666666666666667</v>
      </c>
    </row>
    <row r="327" spans="1:8">
      <c r="A327" s="21">
        <v>-214</v>
      </c>
      <c r="B327" s="41"/>
      <c r="C327" s="41"/>
      <c r="D327" s="23">
        <v>3</v>
      </c>
      <c r="E327" s="12">
        <f t="shared" si="22"/>
        <v>1</v>
      </c>
      <c r="F327" s="18">
        <f t="shared" si="23"/>
        <v>0</v>
      </c>
      <c r="G327" s="19">
        <f t="shared" si="24"/>
        <v>-1.4018691588785047E-2</v>
      </c>
      <c r="H327" s="20">
        <f t="shared" si="25"/>
        <v>0.71333333333333326</v>
      </c>
    </row>
    <row r="328" spans="1:8">
      <c r="A328" s="21">
        <v>-214</v>
      </c>
      <c r="B328" s="41"/>
      <c r="C328" s="41"/>
      <c r="D328" s="23">
        <v>3</v>
      </c>
      <c r="E328" s="12">
        <f t="shared" si="22"/>
        <v>1</v>
      </c>
      <c r="F328" s="18">
        <f t="shared" si="23"/>
        <v>0</v>
      </c>
      <c r="G328" s="19">
        <f t="shared" si="24"/>
        <v>-1.4018691588785047E-2</v>
      </c>
      <c r="H328" s="20">
        <f t="shared" si="25"/>
        <v>0.71333333333333326</v>
      </c>
    </row>
    <row r="329" spans="1:8">
      <c r="A329" s="21">
        <v>-213</v>
      </c>
      <c r="B329" s="41"/>
      <c r="C329" s="41"/>
      <c r="D329" s="23">
        <v>2.99</v>
      </c>
      <c r="E329" s="12">
        <f t="shared" si="22"/>
        <v>1</v>
      </c>
      <c r="F329" s="18">
        <f t="shared" si="23"/>
        <v>-9.9999999999997868E-3</v>
      </c>
      <c r="G329" s="19">
        <f t="shared" si="24"/>
        <v>-1.4037558685446011E-2</v>
      </c>
      <c r="H329" s="20">
        <f t="shared" si="25"/>
        <v>0.7123745819397993</v>
      </c>
    </row>
    <row r="330" spans="1:8">
      <c r="A330" s="21">
        <v>-212</v>
      </c>
      <c r="B330" s="41"/>
      <c r="C330" s="41"/>
      <c r="D330" s="23">
        <v>2.99</v>
      </c>
      <c r="E330" s="12">
        <f t="shared" si="22"/>
        <v>1</v>
      </c>
      <c r="F330" s="18">
        <f t="shared" si="23"/>
        <v>0</v>
      </c>
      <c r="G330" s="19">
        <f t="shared" si="24"/>
        <v>-1.4103773584905662E-2</v>
      </c>
      <c r="H330" s="20">
        <f t="shared" si="25"/>
        <v>0.70903010033444813</v>
      </c>
    </row>
    <row r="331" spans="1:8">
      <c r="A331" s="21">
        <v>-211</v>
      </c>
      <c r="B331" s="41"/>
      <c r="C331" s="41"/>
      <c r="D331" s="23">
        <v>2.98</v>
      </c>
      <c r="E331" s="12">
        <f t="shared" si="22"/>
        <v>1</v>
      </c>
      <c r="F331" s="18">
        <f t="shared" si="23"/>
        <v>-1.0000000000000231E-2</v>
      </c>
      <c r="G331" s="19">
        <f t="shared" si="24"/>
        <v>-1.4123222748815166E-2</v>
      </c>
      <c r="H331" s="20">
        <f t="shared" si="25"/>
        <v>0.70805369127516782</v>
      </c>
    </row>
    <row r="332" spans="1:8">
      <c r="A332" s="21">
        <v>-210</v>
      </c>
      <c r="B332" s="41"/>
      <c r="C332" s="41"/>
      <c r="D332" s="23">
        <v>2.98</v>
      </c>
      <c r="E332" s="12">
        <f t="shared" si="22"/>
        <v>1</v>
      </c>
      <c r="F332" s="18">
        <f t="shared" si="23"/>
        <v>0</v>
      </c>
      <c r="G332" s="19">
        <f t="shared" si="24"/>
        <v>-1.4190476190476191E-2</v>
      </c>
      <c r="H332" s="20">
        <f t="shared" si="25"/>
        <v>0.70469798657718119</v>
      </c>
    </row>
    <row r="333" spans="1:8">
      <c r="A333" s="21">
        <v>-209</v>
      </c>
      <c r="B333" s="41"/>
      <c r="C333" s="41"/>
      <c r="D333" s="23">
        <v>2.97</v>
      </c>
      <c r="E333" s="12">
        <f t="shared" si="22"/>
        <v>1</v>
      </c>
      <c r="F333" s="18">
        <f t="shared" si="23"/>
        <v>-9.9999999999997868E-3</v>
      </c>
      <c r="G333" s="19">
        <f t="shared" si="24"/>
        <v>-1.4210526315789474E-2</v>
      </c>
      <c r="H333" s="20">
        <f t="shared" si="25"/>
        <v>0.70370370370370372</v>
      </c>
    </row>
    <row r="334" spans="1:8">
      <c r="A334" s="21">
        <v>-208</v>
      </c>
      <c r="B334" s="41"/>
      <c r="C334" s="41"/>
      <c r="D334" s="23">
        <v>2.96</v>
      </c>
      <c r="E334" s="12">
        <f t="shared" si="22"/>
        <v>1</v>
      </c>
      <c r="F334" s="18">
        <f t="shared" si="23"/>
        <v>-1.0000000000000231E-2</v>
      </c>
      <c r="G334" s="19">
        <f t="shared" si="24"/>
        <v>-1.4230769230769231E-2</v>
      </c>
      <c r="H334" s="20">
        <f t="shared" si="25"/>
        <v>0.70270270270270274</v>
      </c>
    </row>
    <row r="335" spans="1:8">
      <c r="A335" s="21">
        <v>-208</v>
      </c>
      <c r="B335" s="41"/>
      <c r="C335" s="41"/>
      <c r="D335" s="23">
        <v>2.96</v>
      </c>
      <c r="E335" s="12">
        <f t="shared" si="22"/>
        <v>1</v>
      </c>
      <c r="F335" s="18">
        <f t="shared" si="23"/>
        <v>-1.0000000000000231E-2</v>
      </c>
      <c r="G335" s="19">
        <f t="shared" si="24"/>
        <v>-1.4230769230769231E-2</v>
      </c>
      <c r="H335" s="20">
        <f t="shared" si="25"/>
        <v>0.70270270270270274</v>
      </c>
    </row>
    <row r="336" spans="1:8">
      <c r="A336" s="21">
        <v>-207</v>
      </c>
      <c r="B336" s="41"/>
      <c r="C336" s="41"/>
      <c r="D336" s="23">
        <v>2.96</v>
      </c>
      <c r="E336" s="12">
        <f t="shared" si="22"/>
        <v>1</v>
      </c>
      <c r="F336" s="18">
        <f t="shared" si="23"/>
        <v>0</v>
      </c>
      <c r="G336" s="19">
        <f t="shared" si="24"/>
        <v>-1.4299516908212561E-2</v>
      </c>
      <c r="H336" s="20">
        <f t="shared" si="25"/>
        <v>0.69932432432432434</v>
      </c>
    </row>
    <row r="337" spans="1:8">
      <c r="A337" s="21">
        <v>-206</v>
      </c>
      <c r="B337" s="41"/>
      <c r="C337" s="41"/>
      <c r="D337" s="23">
        <v>2.95</v>
      </c>
      <c r="E337" s="12">
        <f t="shared" si="22"/>
        <v>1</v>
      </c>
      <c r="F337" s="18">
        <f t="shared" si="23"/>
        <v>-9.9999999999997868E-3</v>
      </c>
      <c r="G337" s="19">
        <f t="shared" si="24"/>
        <v>-1.4320388349514565E-2</v>
      </c>
      <c r="H337" s="20">
        <f t="shared" si="25"/>
        <v>0.69830508474576258</v>
      </c>
    </row>
    <row r="338" spans="1:8">
      <c r="A338" s="21">
        <v>-205</v>
      </c>
      <c r="B338" s="41"/>
      <c r="C338" s="41"/>
      <c r="D338" s="23">
        <v>2.95</v>
      </c>
      <c r="E338" s="12">
        <f t="shared" si="22"/>
        <v>1</v>
      </c>
      <c r="F338" s="18">
        <f t="shared" si="23"/>
        <v>0</v>
      </c>
      <c r="G338" s="19">
        <f t="shared" si="24"/>
        <v>-1.4390243902439025E-2</v>
      </c>
      <c r="H338" s="20">
        <f t="shared" si="25"/>
        <v>0.69491525423728806</v>
      </c>
    </row>
    <row r="339" spans="1:8">
      <c r="A339" s="21">
        <v>-204</v>
      </c>
      <c r="B339" s="41"/>
      <c r="C339" s="41"/>
      <c r="D339" s="23">
        <v>2.94</v>
      </c>
      <c r="E339" s="12">
        <f t="shared" si="22"/>
        <v>1</v>
      </c>
      <c r="F339" s="18">
        <f t="shared" si="23"/>
        <v>-1.0000000000000231E-2</v>
      </c>
      <c r="G339" s="19">
        <f t="shared" si="24"/>
        <v>-1.4411764705882353E-2</v>
      </c>
      <c r="H339" s="20">
        <f t="shared" si="25"/>
        <v>0.69387755102040816</v>
      </c>
    </row>
    <row r="340" spans="1:8">
      <c r="A340" s="21">
        <v>-203</v>
      </c>
      <c r="B340" s="41"/>
      <c r="C340" s="41"/>
      <c r="D340" s="23">
        <v>2.93</v>
      </c>
      <c r="E340" s="12">
        <f t="shared" si="22"/>
        <v>1</v>
      </c>
      <c r="F340" s="18">
        <f t="shared" si="23"/>
        <v>-9.9999999999997868E-3</v>
      </c>
      <c r="G340" s="19">
        <f t="shared" si="24"/>
        <v>-1.4433497536945814E-2</v>
      </c>
      <c r="H340" s="20">
        <f t="shared" si="25"/>
        <v>0.69283276450511944</v>
      </c>
    </row>
    <row r="341" spans="1:8">
      <c r="A341" s="10">
        <f>SUM(B341:C341)</f>
        <v>-202</v>
      </c>
      <c r="B341" s="41">
        <v>-1851</v>
      </c>
      <c r="C341" s="41">
        <v>1649</v>
      </c>
      <c r="D341" s="11">
        <v>2.93</v>
      </c>
      <c r="E341" s="12">
        <f t="shared" si="22"/>
        <v>1</v>
      </c>
      <c r="F341" s="18">
        <f t="shared" si="23"/>
        <v>0</v>
      </c>
      <c r="G341" s="19">
        <f t="shared" si="24"/>
        <v>-1.4504950495049506E-2</v>
      </c>
      <c r="H341" s="20">
        <f t="shared" si="25"/>
        <v>0.68941979522184293</v>
      </c>
    </row>
    <row r="342" spans="1:8">
      <c r="A342" s="21">
        <v>-201</v>
      </c>
      <c r="B342" s="41"/>
      <c r="C342" s="41"/>
      <c r="D342" s="23">
        <v>2.92</v>
      </c>
      <c r="E342" s="12">
        <f t="shared" si="22"/>
        <v>1</v>
      </c>
      <c r="F342" s="18">
        <f t="shared" si="23"/>
        <v>-1.0000000000000231E-2</v>
      </c>
      <c r="G342" s="19">
        <f t="shared" si="24"/>
        <v>-1.4527363184079602E-2</v>
      </c>
      <c r="H342" s="20">
        <f t="shared" si="25"/>
        <v>0.68835616438356173</v>
      </c>
    </row>
    <row r="343" spans="1:8">
      <c r="A343" s="21">
        <v>-200</v>
      </c>
      <c r="B343" s="41"/>
      <c r="C343" s="41"/>
      <c r="D343" s="23">
        <v>2.92</v>
      </c>
      <c r="E343" s="12">
        <f t="shared" si="22"/>
        <v>1</v>
      </c>
      <c r="F343" s="18">
        <f t="shared" si="23"/>
        <v>0</v>
      </c>
      <c r="G343" s="19">
        <f t="shared" si="24"/>
        <v>-1.46E-2</v>
      </c>
      <c r="H343" s="20">
        <f t="shared" si="25"/>
        <v>0.68493150684931503</v>
      </c>
    </row>
    <row r="344" spans="1:8">
      <c r="A344" s="21">
        <v>-200</v>
      </c>
      <c r="B344" s="41"/>
      <c r="C344" s="41"/>
      <c r="D344" s="23">
        <v>2.92</v>
      </c>
      <c r="E344" s="12">
        <f t="shared" si="22"/>
        <v>1</v>
      </c>
      <c r="F344" s="18">
        <f t="shared" si="23"/>
        <v>0</v>
      </c>
      <c r="G344" s="19">
        <f t="shared" si="24"/>
        <v>-1.46E-2</v>
      </c>
      <c r="H344" s="20">
        <f t="shared" si="25"/>
        <v>0.68493150684931503</v>
      </c>
    </row>
    <row r="345" spans="1:8">
      <c r="A345" s="21">
        <v>-199</v>
      </c>
      <c r="B345" s="41"/>
      <c r="C345" s="41"/>
      <c r="D345" s="23">
        <v>2.91</v>
      </c>
      <c r="E345" s="12">
        <f t="shared" si="22"/>
        <v>1</v>
      </c>
      <c r="F345" s="18">
        <f t="shared" si="23"/>
        <v>-9.9999999999997868E-3</v>
      </c>
      <c r="G345" s="19">
        <f t="shared" si="24"/>
        <v>-1.4623115577889447E-2</v>
      </c>
      <c r="H345" s="20">
        <f t="shared" si="25"/>
        <v>0.68384879725085912</v>
      </c>
    </row>
    <row r="346" spans="1:8">
      <c r="A346" s="21">
        <v>-198</v>
      </c>
      <c r="B346" s="41"/>
      <c r="C346" s="41"/>
      <c r="D346" s="23">
        <v>2.9</v>
      </c>
      <c r="E346" s="12">
        <f t="shared" si="22"/>
        <v>1</v>
      </c>
      <c r="F346" s="18">
        <f t="shared" si="23"/>
        <v>-1.0000000000000231E-2</v>
      </c>
      <c r="G346" s="19">
        <f t="shared" si="24"/>
        <v>-1.4646464646464645E-2</v>
      </c>
      <c r="H346" s="20">
        <f t="shared" si="25"/>
        <v>0.6827586206896552</v>
      </c>
    </row>
    <row r="347" spans="1:8">
      <c r="A347" s="10">
        <f>SUM(B347:C347)</f>
        <v>-197</v>
      </c>
      <c r="B347" s="41">
        <v>-1851</v>
      </c>
      <c r="C347" s="41">
        <v>1654</v>
      </c>
      <c r="D347" s="11">
        <v>2.9</v>
      </c>
      <c r="E347" s="12">
        <f t="shared" si="22"/>
        <v>1</v>
      </c>
      <c r="F347" s="18">
        <f t="shared" si="23"/>
        <v>0</v>
      </c>
      <c r="G347" s="19">
        <f t="shared" si="24"/>
        <v>-1.4720812182741117E-2</v>
      </c>
      <c r="H347" s="20">
        <f t="shared" si="25"/>
        <v>0.67931034482758623</v>
      </c>
    </row>
    <row r="348" spans="1:8">
      <c r="A348" s="21">
        <v>-196</v>
      </c>
      <c r="B348" s="41"/>
      <c r="C348" s="41"/>
      <c r="D348" s="23">
        <v>2.89</v>
      </c>
      <c r="E348" s="12">
        <f t="shared" si="22"/>
        <v>1</v>
      </c>
      <c r="F348" s="18">
        <f t="shared" si="23"/>
        <v>-9.9999999999997868E-3</v>
      </c>
      <c r="G348" s="19">
        <f t="shared" si="24"/>
        <v>-1.4744897959183673E-2</v>
      </c>
      <c r="H348" s="20">
        <f t="shared" si="25"/>
        <v>0.67820069204152245</v>
      </c>
    </row>
    <row r="349" spans="1:8">
      <c r="A349" s="21">
        <v>-195</v>
      </c>
      <c r="B349" s="41"/>
      <c r="C349" s="41"/>
      <c r="D349" s="23">
        <v>2.89</v>
      </c>
      <c r="E349" s="12">
        <f t="shared" si="22"/>
        <v>1</v>
      </c>
      <c r="F349" s="18">
        <f t="shared" si="23"/>
        <v>0</v>
      </c>
      <c r="G349" s="19">
        <f t="shared" si="24"/>
        <v>-1.4820512820512822E-2</v>
      </c>
      <c r="H349" s="20">
        <f t="shared" si="25"/>
        <v>0.67474048442906565</v>
      </c>
    </row>
    <row r="350" spans="1:8">
      <c r="A350" s="21">
        <v>-194</v>
      </c>
      <c r="B350" s="41"/>
      <c r="C350" s="41"/>
      <c r="D350" s="23">
        <v>2.88</v>
      </c>
      <c r="E350" s="12">
        <f t="shared" si="22"/>
        <v>1</v>
      </c>
      <c r="F350" s="18">
        <f t="shared" si="23"/>
        <v>-1.0000000000000231E-2</v>
      </c>
      <c r="G350" s="19">
        <f t="shared" si="24"/>
        <v>-1.4845360824742268E-2</v>
      </c>
      <c r="H350" s="20">
        <f t="shared" si="25"/>
        <v>0.67361111111111116</v>
      </c>
    </row>
    <row r="351" spans="1:8">
      <c r="A351" s="10">
        <f>SUM(B351:C351)</f>
        <v>-193</v>
      </c>
      <c r="B351" s="41">
        <v>-1655</v>
      </c>
      <c r="C351" s="41">
        <v>1462</v>
      </c>
      <c r="D351" s="11">
        <v>2.87</v>
      </c>
      <c r="E351" s="12">
        <f t="shared" si="22"/>
        <v>1</v>
      </c>
      <c r="F351" s="18">
        <f t="shared" si="23"/>
        <v>-9.9999999999997868E-3</v>
      </c>
      <c r="G351" s="19">
        <f t="shared" si="24"/>
        <v>-1.4870466321243524E-2</v>
      </c>
      <c r="H351" s="20">
        <f t="shared" si="25"/>
        <v>0.67247386759581884</v>
      </c>
    </row>
    <row r="352" spans="1:8">
      <c r="A352" s="21">
        <v>-192</v>
      </c>
      <c r="B352" s="41"/>
      <c r="C352" s="41"/>
      <c r="D352" s="23">
        <v>2.87</v>
      </c>
      <c r="E352" s="12">
        <f t="shared" si="22"/>
        <v>1</v>
      </c>
      <c r="F352" s="18">
        <f t="shared" si="23"/>
        <v>0</v>
      </c>
      <c r="G352" s="19">
        <f t="shared" si="24"/>
        <v>-1.4947916666666667E-2</v>
      </c>
      <c r="H352" s="20">
        <f t="shared" si="25"/>
        <v>0.66898954703832758</v>
      </c>
    </row>
    <row r="353" spans="1:8">
      <c r="A353" s="21">
        <v>-191</v>
      </c>
      <c r="B353" s="41"/>
      <c r="C353" s="41"/>
      <c r="D353" s="23">
        <v>2.86</v>
      </c>
      <c r="E353" s="12">
        <f t="shared" si="22"/>
        <v>1</v>
      </c>
      <c r="F353" s="18">
        <f t="shared" si="23"/>
        <v>-1.0000000000000231E-2</v>
      </c>
      <c r="G353" s="19">
        <f t="shared" si="24"/>
        <v>-1.4973821989528796E-2</v>
      </c>
      <c r="H353" s="20">
        <f t="shared" si="25"/>
        <v>0.66783216783216792</v>
      </c>
    </row>
    <row r="354" spans="1:8">
      <c r="A354" s="21">
        <v>-190</v>
      </c>
      <c r="B354" s="41"/>
      <c r="C354" s="41"/>
      <c r="D354" s="23">
        <v>2.85</v>
      </c>
      <c r="E354" s="12">
        <f t="shared" si="22"/>
        <v>1</v>
      </c>
      <c r="F354" s="18">
        <f t="shared" si="23"/>
        <v>-9.9999999999997868E-3</v>
      </c>
      <c r="G354" s="19">
        <f t="shared" si="24"/>
        <v>-1.5000000000000001E-2</v>
      </c>
      <c r="H354" s="20">
        <f t="shared" si="25"/>
        <v>0.66666666666666674</v>
      </c>
    </row>
    <row r="355" spans="1:8">
      <c r="A355" s="21">
        <v>-189</v>
      </c>
      <c r="B355" s="41"/>
      <c r="C355" s="41"/>
      <c r="D355" s="23">
        <v>2.85</v>
      </c>
      <c r="E355" s="12">
        <f t="shared" si="22"/>
        <v>1</v>
      </c>
      <c r="F355" s="18">
        <f t="shared" si="23"/>
        <v>0</v>
      </c>
      <c r="G355" s="19">
        <f t="shared" si="24"/>
        <v>-1.507936507936508E-2</v>
      </c>
      <c r="H355" s="20">
        <f t="shared" si="25"/>
        <v>0.66315789473684206</v>
      </c>
    </row>
    <row r="356" spans="1:8">
      <c r="A356" s="21">
        <v>-188</v>
      </c>
      <c r="B356" s="41"/>
      <c r="C356" s="41"/>
      <c r="D356" s="23">
        <v>2.84</v>
      </c>
      <c r="E356" s="12">
        <f t="shared" si="22"/>
        <v>1</v>
      </c>
      <c r="F356" s="18">
        <f t="shared" si="23"/>
        <v>-1.0000000000000231E-2</v>
      </c>
      <c r="G356" s="19">
        <f t="shared" si="24"/>
        <v>-1.5106382978723404E-2</v>
      </c>
      <c r="H356" s="20">
        <f t="shared" si="25"/>
        <v>0.6619718309859155</v>
      </c>
    </row>
    <row r="357" spans="1:8">
      <c r="A357" s="10">
        <f>SUM(B357:C357)</f>
        <v>-187</v>
      </c>
      <c r="B357" s="41">
        <v>-1241</v>
      </c>
      <c r="C357" s="41">
        <v>1054</v>
      </c>
      <c r="D357" s="11">
        <v>2.83</v>
      </c>
      <c r="E357" s="12">
        <f t="shared" si="22"/>
        <v>1</v>
      </c>
      <c r="F357" s="18">
        <f t="shared" si="23"/>
        <v>-9.9999999999997868E-3</v>
      </c>
      <c r="G357" s="19">
        <f t="shared" si="24"/>
        <v>-1.5133689839572194E-2</v>
      </c>
      <c r="H357" s="20">
        <f t="shared" si="25"/>
        <v>0.66077738515901063</v>
      </c>
    </row>
    <row r="358" spans="1:8">
      <c r="A358" s="21">
        <v>-186</v>
      </c>
      <c r="B358" s="41"/>
      <c r="C358" s="41"/>
      <c r="D358" s="23">
        <v>2.83</v>
      </c>
      <c r="E358" s="12">
        <f t="shared" si="22"/>
        <v>1</v>
      </c>
      <c r="F358" s="18">
        <f t="shared" si="23"/>
        <v>0</v>
      </c>
      <c r="G358" s="19">
        <f t="shared" si="24"/>
        <v>-1.521505376344086E-2</v>
      </c>
      <c r="H358" s="20">
        <f t="shared" si="25"/>
        <v>0.65724381625441697</v>
      </c>
    </row>
    <row r="359" spans="1:8">
      <c r="A359" s="21">
        <v>-185</v>
      </c>
      <c r="B359" s="41"/>
      <c r="C359" s="41"/>
      <c r="D359" s="23">
        <v>2.82</v>
      </c>
      <c r="E359" s="12">
        <f t="shared" si="22"/>
        <v>1</v>
      </c>
      <c r="F359" s="18">
        <f t="shared" si="23"/>
        <v>-1.0000000000000231E-2</v>
      </c>
      <c r="G359" s="19">
        <f t="shared" si="24"/>
        <v>-1.5243243243243242E-2</v>
      </c>
      <c r="H359" s="20">
        <f t="shared" si="25"/>
        <v>0.65602836879432624</v>
      </c>
    </row>
    <row r="360" spans="1:8">
      <c r="A360" s="10">
        <f>SUM(B360:C360)</f>
        <v>-184</v>
      </c>
      <c r="B360" s="41">
        <v>-1241</v>
      </c>
      <c r="C360" s="41">
        <v>1057</v>
      </c>
      <c r="D360" s="11">
        <v>2.81</v>
      </c>
      <c r="E360" s="12">
        <f t="shared" si="22"/>
        <v>1</v>
      </c>
      <c r="F360" s="18">
        <f t="shared" si="23"/>
        <v>-9.9999999999997868E-3</v>
      </c>
      <c r="G360" s="19">
        <f t="shared" si="24"/>
        <v>-1.5271739130434782E-2</v>
      </c>
      <c r="H360" s="20">
        <f t="shared" si="25"/>
        <v>0.65480427046263345</v>
      </c>
    </row>
    <row r="361" spans="1:8">
      <c r="A361" s="21">
        <v>-183</v>
      </c>
      <c r="B361" s="41"/>
      <c r="C361" s="41"/>
      <c r="D361" s="23">
        <v>2.81</v>
      </c>
      <c r="E361" s="12">
        <f t="shared" si="22"/>
        <v>1</v>
      </c>
      <c r="F361" s="18">
        <f t="shared" si="23"/>
        <v>0</v>
      </c>
      <c r="G361" s="19">
        <f t="shared" si="24"/>
        <v>-1.5355191256830601E-2</v>
      </c>
      <c r="H361" s="20">
        <f t="shared" si="25"/>
        <v>0.6512455516014235</v>
      </c>
    </row>
    <row r="362" spans="1:8">
      <c r="A362" s="21">
        <v>-182</v>
      </c>
      <c r="B362" s="41"/>
      <c r="C362" s="41"/>
      <c r="D362" s="23">
        <v>2.8</v>
      </c>
      <c r="E362" s="12">
        <f t="shared" si="22"/>
        <v>1</v>
      </c>
      <c r="F362" s="18">
        <f t="shared" si="23"/>
        <v>-1.0000000000000231E-2</v>
      </c>
      <c r="G362" s="19">
        <f t="shared" si="24"/>
        <v>-1.5384615384615384E-2</v>
      </c>
      <c r="H362" s="20">
        <f t="shared" si="25"/>
        <v>0.65</v>
      </c>
    </row>
    <row r="363" spans="1:8">
      <c r="A363" s="21">
        <v>-181</v>
      </c>
      <c r="B363" s="41"/>
      <c r="C363" s="41"/>
      <c r="D363" s="23">
        <v>2.79</v>
      </c>
      <c r="E363" s="12">
        <f t="shared" si="22"/>
        <v>1</v>
      </c>
      <c r="F363" s="18">
        <f t="shared" si="23"/>
        <v>-9.9999999999997868E-3</v>
      </c>
      <c r="G363" s="19">
        <f t="shared" si="24"/>
        <v>-1.5414364640883978E-2</v>
      </c>
      <c r="H363" s="20">
        <f t="shared" si="25"/>
        <v>0.64874551971326166</v>
      </c>
    </row>
    <row r="364" spans="1:8">
      <c r="A364" s="21">
        <v>-180</v>
      </c>
      <c r="B364" s="41"/>
      <c r="C364" s="41"/>
      <c r="D364" s="23">
        <v>2.79</v>
      </c>
      <c r="E364" s="12">
        <f t="shared" si="22"/>
        <v>1</v>
      </c>
      <c r="F364" s="18">
        <f t="shared" si="23"/>
        <v>0</v>
      </c>
      <c r="G364" s="19">
        <f t="shared" si="24"/>
        <v>-1.55E-2</v>
      </c>
      <c r="H364" s="20">
        <f t="shared" si="25"/>
        <v>0.64516129032258063</v>
      </c>
    </row>
    <row r="365" spans="1:8">
      <c r="A365" s="21">
        <v>-179</v>
      </c>
      <c r="B365" s="41"/>
      <c r="C365" s="41"/>
      <c r="D365" s="23">
        <v>2.78</v>
      </c>
      <c r="E365" s="12">
        <f t="shared" si="22"/>
        <v>1</v>
      </c>
      <c r="F365" s="18">
        <f t="shared" si="23"/>
        <v>-1.0000000000000231E-2</v>
      </c>
      <c r="G365" s="19">
        <f t="shared" si="24"/>
        <v>-1.5530726256983238E-2</v>
      </c>
      <c r="H365" s="20">
        <f t="shared" si="25"/>
        <v>0.64388489208633104</v>
      </c>
    </row>
    <row r="366" spans="1:8">
      <c r="A366" s="21">
        <v>-178</v>
      </c>
      <c r="B366" s="41"/>
      <c r="C366" s="41"/>
      <c r="D366" s="23">
        <v>2.77</v>
      </c>
      <c r="E366" s="12">
        <f t="shared" si="22"/>
        <v>1</v>
      </c>
      <c r="F366" s="18">
        <f t="shared" si="23"/>
        <v>-9.9999999999997868E-3</v>
      </c>
      <c r="G366" s="19">
        <f t="shared" si="24"/>
        <v>-1.5561797752808989E-2</v>
      </c>
      <c r="H366" s="20">
        <f t="shared" si="25"/>
        <v>0.64259927797833938</v>
      </c>
    </row>
    <row r="367" spans="1:8">
      <c r="A367" s="21">
        <v>-177</v>
      </c>
      <c r="B367" s="41"/>
      <c r="C367" s="41"/>
      <c r="D367" s="23">
        <v>2.77</v>
      </c>
      <c r="E367" s="12">
        <f t="shared" si="22"/>
        <v>1</v>
      </c>
      <c r="F367" s="18">
        <f t="shared" si="23"/>
        <v>0</v>
      </c>
      <c r="G367" s="19">
        <f t="shared" si="24"/>
        <v>-1.5649717514124292E-2</v>
      </c>
      <c r="H367" s="20">
        <f t="shared" si="25"/>
        <v>0.63898916967509023</v>
      </c>
    </row>
    <row r="368" spans="1:8">
      <c r="A368" s="21">
        <v>-176</v>
      </c>
      <c r="B368" s="41"/>
      <c r="C368" s="41"/>
      <c r="D368" s="23">
        <v>2.76</v>
      </c>
      <c r="E368" s="12">
        <f t="shared" si="22"/>
        <v>1</v>
      </c>
      <c r="F368" s="18">
        <f t="shared" si="23"/>
        <v>-1.0000000000000231E-2</v>
      </c>
      <c r="G368" s="19">
        <f t="shared" si="24"/>
        <v>-1.5681818181818182E-2</v>
      </c>
      <c r="H368" s="20">
        <f t="shared" si="25"/>
        <v>0.63768115942028991</v>
      </c>
    </row>
    <row r="369" spans="1:8">
      <c r="A369" s="21">
        <v>-175</v>
      </c>
      <c r="B369" s="41"/>
      <c r="C369" s="41"/>
      <c r="D369" s="23">
        <v>2.75</v>
      </c>
      <c r="E369" s="12">
        <f t="shared" si="22"/>
        <v>1</v>
      </c>
      <c r="F369" s="18">
        <f t="shared" si="23"/>
        <v>-9.9999999999997868E-3</v>
      </c>
      <c r="G369" s="19">
        <f t="shared" si="24"/>
        <v>-1.5714285714285715E-2</v>
      </c>
      <c r="H369" s="20">
        <f t="shared" si="25"/>
        <v>0.63636363636363635</v>
      </c>
    </row>
    <row r="370" spans="1:8">
      <c r="A370" s="21">
        <v>-174</v>
      </c>
      <c r="B370" s="41"/>
      <c r="C370" s="41"/>
      <c r="D370" s="23">
        <v>2.75</v>
      </c>
      <c r="E370" s="12">
        <f t="shared" si="22"/>
        <v>1</v>
      </c>
      <c r="F370" s="18">
        <f t="shared" si="23"/>
        <v>0</v>
      </c>
      <c r="G370" s="19">
        <f t="shared" si="24"/>
        <v>-1.5804597701149427E-2</v>
      </c>
      <c r="H370" s="20">
        <f t="shared" si="25"/>
        <v>0.63272727272727269</v>
      </c>
    </row>
    <row r="371" spans="1:8">
      <c r="A371" s="21">
        <v>-173</v>
      </c>
      <c r="B371" s="41"/>
      <c r="C371" s="41"/>
      <c r="D371" s="23">
        <v>2.74</v>
      </c>
      <c r="E371" s="12">
        <f t="shared" si="22"/>
        <v>1</v>
      </c>
      <c r="F371" s="18">
        <f t="shared" si="23"/>
        <v>-9.9999999999997868E-3</v>
      </c>
      <c r="G371" s="19">
        <f t="shared" si="24"/>
        <v>-1.5838150289017344E-2</v>
      </c>
      <c r="H371" s="20">
        <f t="shared" si="25"/>
        <v>0.63138686131386856</v>
      </c>
    </row>
    <row r="372" spans="1:8">
      <c r="A372" s="21">
        <v>-172</v>
      </c>
      <c r="B372" s="41"/>
      <c r="C372" s="41"/>
      <c r="D372" s="23">
        <v>2.73</v>
      </c>
      <c r="E372" s="12">
        <f t="shared" si="22"/>
        <v>1</v>
      </c>
      <c r="F372" s="18">
        <f t="shared" si="23"/>
        <v>-1.0000000000000231E-2</v>
      </c>
      <c r="G372" s="19">
        <f t="shared" si="24"/>
        <v>-1.5872093023255814E-2</v>
      </c>
      <c r="H372" s="20">
        <f t="shared" si="25"/>
        <v>0.63003663003663002</v>
      </c>
    </row>
    <row r="373" spans="1:8">
      <c r="A373" s="21">
        <v>-171</v>
      </c>
      <c r="B373" s="41"/>
      <c r="C373" s="41"/>
      <c r="D373" s="23">
        <v>2.72</v>
      </c>
      <c r="E373" s="12">
        <f t="shared" si="22"/>
        <v>1</v>
      </c>
      <c r="F373" s="18">
        <f t="shared" si="23"/>
        <v>-9.9999999999997868E-3</v>
      </c>
      <c r="G373" s="19">
        <f t="shared" si="24"/>
        <v>-1.5906432748538014E-2</v>
      </c>
      <c r="H373" s="20">
        <f t="shared" si="25"/>
        <v>0.62867647058823517</v>
      </c>
    </row>
    <row r="374" spans="1:8">
      <c r="A374" s="21">
        <v>-170</v>
      </c>
      <c r="B374" s="41"/>
      <c r="C374" s="41"/>
      <c r="D374" s="23">
        <v>2.72</v>
      </c>
      <c r="E374" s="12">
        <f t="shared" si="22"/>
        <v>1</v>
      </c>
      <c r="F374" s="18">
        <f t="shared" si="23"/>
        <v>0</v>
      </c>
      <c r="G374" s="19">
        <f t="shared" si="24"/>
        <v>-1.6E-2</v>
      </c>
      <c r="H374" s="20">
        <f t="shared" si="25"/>
        <v>0.62499999999999989</v>
      </c>
    </row>
    <row r="375" spans="1:8">
      <c r="A375" s="21">
        <v>-169</v>
      </c>
      <c r="B375" s="41"/>
      <c r="C375" s="41"/>
      <c r="D375" s="23">
        <v>2.71</v>
      </c>
      <c r="E375" s="12">
        <f t="shared" si="22"/>
        <v>1</v>
      </c>
      <c r="F375" s="18">
        <f t="shared" si="23"/>
        <v>-1.0000000000000231E-2</v>
      </c>
      <c r="G375" s="19">
        <f t="shared" si="24"/>
        <v>-1.6035502958579882E-2</v>
      </c>
      <c r="H375" s="20">
        <f t="shared" si="25"/>
        <v>0.62361623616236161</v>
      </c>
    </row>
    <row r="376" spans="1:8">
      <c r="A376" s="10">
        <f>SUM(B376:C376)</f>
        <v>-168</v>
      </c>
      <c r="B376" s="41">
        <v>-1679</v>
      </c>
      <c r="C376" s="41">
        <v>1511</v>
      </c>
      <c r="D376" s="11">
        <v>2.7</v>
      </c>
      <c r="E376" s="12">
        <f t="shared" si="22"/>
        <v>1</v>
      </c>
      <c r="F376" s="18">
        <f t="shared" si="23"/>
        <v>-9.9999999999997868E-3</v>
      </c>
      <c r="G376" s="19">
        <f t="shared" si="24"/>
        <v>-1.6071428571428573E-2</v>
      </c>
      <c r="H376" s="20">
        <f t="shared" si="25"/>
        <v>0.62222222222222223</v>
      </c>
    </row>
    <row r="377" spans="1:8">
      <c r="A377" s="10">
        <f>SUM(B377:C377)</f>
        <v>-167</v>
      </c>
      <c r="B377" s="41">
        <v>-1816</v>
      </c>
      <c r="C377" s="41">
        <v>1649</v>
      </c>
      <c r="D377" s="11">
        <v>2.69</v>
      </c>
      <c r="E377" s="12">
        <f t="shared" si="22"/>
        <v>1</v>
      </c>
      <c r="F377" s="18">
        <f t="shared" si="23"/>
        <v>-1.0000000000000231E-2</v>
      </c>
      <c r="G377" s="19">
        <f t="shared" si="24"/>
        <v>-1.6107784431137723E-2</v>
      </c>
      <c r="H377" s="20">
        <f t="shared" si="25"/>
        <v>0.620817843866171</v>
      </c>
    </row>
    <row r="378" spans="1:8">
      <c r="A378" s="21">
        <v>-166</v>
      </c>
      <c r="B378" s="41"/>
      <c r="C378" s="41"/>
      <c r="D378" s="23">
        <v>2.69</v>
      </c>
      <c r="E378" s="12">
        <f t="shared" si="22"/>
        <v>1</v>
      </c>
      <c r="F378" s="18">
        <f t="shared" si="23"/>
        <v>0</v>
      </c>
      <c r="G378" s="19">
        <f t="shared" si="24"/>
        <v>-1.6204819277108432E-2</v>
      </c>
      <c r="H378" s="20">
        <f t="shared" si="25"/>
        <v>0.61710037174721188</v>
      </c>
    </row>
    <row r="379" spans="1:8">
      <c r="A379" s="10">
        <f>SUM(B379:C379)</f>
        <v>-165</v>
      </c>
      <c r="B379" s="41">
        <v>-1816</v>
      </c>
      <c r="C379" s="41">
        <v>1651</v>
      </c>
      <c r="D379" s="11">
        <v>2.68</v>
      </c>
      <c r="E379" s="12">
        <f t="shared" si="22"/>
        <v>1</v>
      </c>
      <c r="F379" s="18">
        <f t="shared" si="23"/>
        <v>-9.9999999999997868E-3</v>
      </c>
      <c r="G379" s="19">
        <f t="shared" si="24"/>
        <v>-1.6242424242424242E-2</v>
      </c>
      <c r="H379" s="20">
        <f t="shared" si="25"/>
        <v>0.61567164179104472</v>
      </c>
    </row>
    <row r="380" spans="1:8">
      <c r="A380" s="21">
        <v>-164</v>
      </c>
      <c r="B380" s="41"/>
      <c r="C380" s="41"/>
      <c r="D380" s="23">
        <v>2.67</v>
      </c>
      <c r="E380" s="12">
        <f t="shared" si="22"/>
        <v>1</v>
      </c>
      <c r="F380" s="18">
        <f t="shared" si="23"/>
        <v>-1.0000000000000231E-2</v>
      </c>
      <c r="G380" s="19">
        <f t="shared" si="24"/>
        <v>-1.6280487804878049E-2</v>
      </c>
      <c r="H380" s="20">
        <f t="shared" si="25"/>
        <v>0.61423220973782777</v>
      </c>
    </row>
    <row r="381" spans="1:8">
      <c r="A381" s="21">
        <v>-163</v>
      </c>
      <c r="B381" s="41"/>
      <c r="C381" s="41"/>
      <c r="D381" s="23">
        <v>2.66</v>
      </c>
      <c r="E381" s="12">
        <f t="shared" si="22"/>
        <v>1</v>
      </c>
      <c r="F381" s="18">
        <f t="shared" si="23"/>
        <v>-9.9999999999997868E-3</v>
      </c>
      <c r="G381" s="19">
        <f t="shared" si="24"/>
        <v>-1.6319018404907976E-2</v>
      </c>
      <c r="H381" s="20">
        <f t="shared" si="25"/>
        <v>0.61278195488721798</v>
      </c>
    </row>
    <row r="382" spans="1:8">
      <c r="A382" s="10">
        <f>SUM(B382:C382)</f>
        <v>-162</v>
      </c>
      <c r="B382" s="41">
        <v>-1673</v>
      </c>
      <c r="C382" s="41">
        <v>1511</v>
      </c>
      <c r="D382" s="11">
        <v>2.66</v>
      </c>
      <c r="E382" s="12">
        <f t="shared" si="22"/>
        <v>1</v>
      </c>
      <c r="F382" s="18">
        <f t="shared" si="23"/>
        <v>0</v>
      </c>
      <c r="G382" s="19">
        <f t="shared" si="24"/>
        <v>-1.6419753086419756E-2</v>
      </c>
      <c r="H382" s="20">
        <f t="shared" si="25"/>
        <v>0.60902255639097735</v>
      </c>
    </row>
    <row r="383" spans="1:8">
      <c r="A383" s="21">
        <v>-161</v>
      </c>
      <c r="B383" s="41"/>
      <c r="C383" s="41"/>
      <c r="D383" s="23">
        <v>2.65</v>
      </c>
      <c r="E383" s="12">
        <f t="shared" si="22"/>
        <v>1</v>
      </c>
      <c r="F383" s="18">
        <f t="shared" si="23"/>
        <v>-1.0000000000000231E-2</v>
      </c>
      <c r="G383" s="19">
        <f t="shared" si="24"/>
        <v>-1.6459627329192546E-2</v>
      </c>
      <c r="H383" s="20">
        <f t="shared" si="25"/>
        <v>0.60754716981132073</v>
      </c>
    </row>
    <row r="384" spans="1:8">
      <c r="A384" s="21">
        <v>-160</v>
      </c>
      <c r="B384" s="41"/>
      <c r="C384" s="41"/>
      <c r="D384" s="23">
        <v>2.64</v>
      </c>
      <c r="E384" s="12">
        <f t="shared" si="22"/>
        <v>1</v>
      </c>
      <c r="F384" s="18">
        <f t="shared" si="23"/>
        <v>-9.9999999999997868E-3</v>
      </c>
      <c r="G384" s="19">
        <f t="shared" si="24"/>
        <v>-1.6500000000000001E-2</v>
      </c>
      <c r="H384" s="20">
        <f t="shared" si="25"/>
        <v>0.60606060606060597</v>
      </c>
    </row>
    <row r="385" spans="1:8">
      <c r="A385" s="21">
        <v>-159</v>
      </c>
      <c r="B385" s="41"/>
      <c r="C385" s="41"/>
      <c r="D385" s="23">
        <v>2.63</v>
      </c>
      <c r="E385" s="12">
        <f t="shared" si="22"/>
        <v>1</v>
      </c>
      <c r="F385" s="18">
        <f t="shared" si="23"/>
        <v>-1.0000000000000231E-2</v>
      </c>
      <c r="G385" s="19">
        <f t="shared" si="24"/>
        <v>-1.6540880503144652E-2</v>
      </c>
      <c r="H385" s="20">
        <f t="shared" si="25"/>
        <v>0.6045627376425855</v>
      </c>
    </row>
    <row r="386" spans="1:8">
      <c r="A386" s="10">
        <f>SUM(B386:C386)</f>
        <v>-158</v>
      </c>
      <c r="B386" s="41">
        <v>-1851</v>
      </c>
      <c r="C386" s="41">
        <v>1693</v>
      </c>
      <c r="D386" s="11">
        <v>2.63</v>
      </c>
      <c r="E386" s="12">
        <f t="shared" si="22"/>
        <v>1</v>
      </c>
      <c r="F386" s="18">
        <f t="shared" si="23"/>
        <v>0</v>
      </c>
      <c r="G386" s="19">
        <f t="shared" si="24"/>
        <v>-1.6645569620253164E-2</v>
      </c>
      <c r="H386" s="20">
        <f t="shared" si="25"/>
        <v>0.60076045627376429</v>
      </c>
    </row>
    <row r="387" spans="1:8">
      <c r="A387" s="21">
        <v>-157</v>
      </c>
      <c r="B387" s="41"/>
      <c r="C387" s="41"/>
      <c r="D387" s="23">
        <v>2.62</v>
      </c>
      <c r="E387" s="12">
        <f t="shared" ref="E387:E450" si="26">SUM(A387,-VLOOKUP($A387-1,$A:$D,1))</f>
        <v>1</v>
      </c>
      <c r="F387" s="18">
        <f t="shared" ref="F387:F450" si="27">SUM(D387,-VLOOKUP($A387-1,$A:$D,4))</f>
        <v>-9.9999999999997868E-3</v>
      </c>
      <c r="G387" s="19">
        <f t="shared" si="24"/>
        <v>-1.6687898089171975E-2</v>
      </c>
      <c r="H387" s="20">
        <f t="shared" si="25"/>
        <v>0.59923664122137399</v>
      </c>
    </row>
    <row r="388" spans="1:8">
      <c r="A388" s="21">
        <v>-156</v>
      </c>
      <c r="B388" s="41"/>
      <c r="C388" s="41"/>
      <c r="D388" s="23">
        <v>2.61</v>
      </c>
      <c r="E388" s="12">
        <f t="shared" si="26"/>
        <v>1</v>
      </c>
      <c r="F388" s="18">
        <f t="shared" si="27"/>
        <v>-1.0000000000000231E-2</v>
      </c>
      <c r="G388" s="19">
        <f t="shared" si="24"/>
        <v>-1.673076923076923E-2</v>
      </c>
      <c r="H388" s="20">
        <f t="shared" si="25"/>
        <v>0.5977011494252874</v>
      </c>
    </row>
    <row r="389" spans="1:8">
      <c r="A389" s="21">
        <v>-155</v>
      </c>
      <c r="B389" s="41"/>
      <c r="C389" s="41"/>
      <c r="D389" s="23">
        <v>2.6</v>
      </c>
      <c r="E389" s="12">
        <f t="shared" si="26"/>
        <v>1</v>
      </c>
      <c r="F389" s="18">
        <f t="shared" si="27"/>
        <v>-9.9999999999997868E-3</v>
      </c>
      <c r="G389" s="19">
        <f t="shared" ref="G389:G454" si="28">IFERROR(D389/A389,0)</f>
        <v>-1.6774193548387096E-2</v>
      </c>
      <c r="H389" s="20">
        <f t="shared" ref="H389:H454" si="29">IFERROR(A389/D389/-100,0)</f>
        <v>0.59615384615384615</v>
      </c>
    </row>
    <row r="390" spans="1:8">
      <c r="A390" s="21">
        <v>-154</v>
      </c>
      <c r="B390" s="41"/>
      <c r="C390" s="41"/>
      <c r="D390" s="23">
        <v>2.59</v>
      </c>
      <c r="E390" s="12">
        <f t="shared" si="26"/>
        <v>1</v>
      </c>
      <c r="F390" s="18">
        <f t="shared" si="27"/>
        <v>-1.0000000000000231E-2</v>
      </c>
      <c r="G390" s="19">
        <f t="shared" si="28"/>
        <v>-1.6818181818181819E-2</v>
      </c>
      <c r="H390" s="20">
        <f t="shared" si="29"/>
        <v>0.59459459459459463</v>
      </c>
    </row>
    <row r="391" spans="1:8">
      <c r="A391" s="21">
        <v>-154</v>
      </c>
      <c r="B391" s="41"/>
      <c r="C391" s="41"/>
      <c r="D391" s="23">
        <v>2.59</v>
      </c>
      <c r="E391" s="12">
        <f t="shared" si="26"/>
        <v>1</v>
      </c>
      <c r="F391" s="18">
        <f t="shared" si="27"/>
        <v>-1.0000000000000231E-2</v>
      </c>
      <c r="G391" s="19">
        <f t="shared" si="28"/>
        <v>-1.6818181818181819E-2</v>
      </c>
      <c r="H391" s="20">
        <f t="shared" si="29"/>
        <v>0.59459459459459463</v>
      </c>
    </row>
    <row r="392" spans="1:8">
      <c r="A392" s="21">
        <v>-153</v>
      </c>
      <c r="B392" s="41"/>
      <c r="C392" s="41"/>
      <c r="D392" s="23">
        <v>2.59</v>
      </c>
      <c r="E392" s="12">
        <f t="shared" si="26"/>
        <v>1</v>
      </c>
      <c r="F392" s="18">
        <f t="shared" si="27"/>
        <v>0</v>
      </c>
      <c r="G392" s="19">
        <f t="shared" si="28"/>
        <v>-1.6928104575163399E-2</v>
      </c>
      <c r="H392" s="20">
        <f t="shared" si="29"/>
        <v>0.59073359073359077</v>
      </c>
    </row>
    <row r="393" spans="1:8">
      <c r="A393" s="21">
        <v>-152</v>
      </c>
      <c r="B393" s="41"/>
      <c r="C393" s="41"/>
      <c r="D393" s="23">
        <v>2.58</v>
      </c>
      <c r="E393" s="12">
        <f t="shared" si="26"/>
        <v>1</v>
      </c>
      <c r="F393" s="18">
        <f t="shared" si="27"/>
        <v>-9.9999999999997868E-3</v>
      </c>
      <c r="G393" s="19">
        <f t="shared" si="28"/>
        <v>-1.6973684210526318E-2</v>
      </c>
      <c r="H393" s="20">
        <f t="shared" si="29"/>
        <v>0.58914728682170536</v>
      </c>
    </row>
    <row r="394" spans="1:8">
      <c r="A394" s="21">
        <v>-151</v>
      </c>
      <c r="B394" s="41"/>
      <c r="C394" s="41"/>
      <c r="D394" s="23">
        <v>2.57</v>
      </c>
      <c r="E394" s="12">
        <f t="shared" si="26"/>
        <v>1</v>
      </c>
      <c r="F394" s="18">
        <f t="shared" si="27"/>
        <v>-1.0000000000000231E-2</v>
      </c>
      <c r="G394" s="19">
        <f t="shared" si="28"/>
        <v>-1.7019867549668874E-2</v>
      </c>
      <c r="H394" s="20">
        <f t="shared" si="29"/>
        <v>0.58754863813229574</v>
      </c>
    </row>
    <row r="395" spans="1:8">
      <c r="A395" s="21">
        <v>-150</v>
      </c>
      <c r="B395" s="41"/>
      <c r="C395" s="41"/>
      <c r="D395" s="23">
        <v>2.56</v>
      </c>
      <c r="E395" s="12">
        <f t="shared" si="26"/>
        <v>1</v>
      </c>
      <c r="F395" s="18">
        <f t="shared" si="27"/>
        <v>-9.9999999999997868E-3</v>
      </c>
      <c r="G395" s="19">
        <f t="shared" si="28"/>
        <v>-1.7066666666666667E-2</v>
      </c>
      <c r="H395" s="20">
        <f t="shared" si="29"/>
        <v>0.5859375</v>
      </c>
    </row>
    <row r="396" spans="1:8">
      <c r="A396" s="21">
        <v>-149</v>
      </c>
      <c r="B396" s="41"/>
      <c r="C396" s="41"/>
      <c r="D396" s="23">
        <v>2.5499999999999998</v>
      </c>
      <c r="E396" s="12">
        <f t="shared" si="26"/>
        <v>1</v>
      </c>
      <c r="F396" s="18">
        <f t="shared" si="27"/>
        <v>-1.0000000000000231E-2</v>
      </c>
      <c r="G396" s="19">
        <f t="shared" si="28"/>
        <v>-1.7114093959731541E-2</v>
      </c>
      <c r="H396" s="20">
        <f t="shared" si="29"/>
        <v>0.58431372549019611</v>
      </c>
    </row>
    <row r="397" spans="1:8">
      <c r="A397" s="10">
        <f>SUM(B397:C397)</f>
        <v>-148</v>
      </c>
      <c r="B397" s="41">
        <v>-1241</v>
      </c>
      <c r="C397" s="41">
        <v>1093</v>
      </c>
      <c r="D397" s="11">
        <v>2.54</v>
      </c>
      <c r="E397" s="12">
        <f t="shared" si="26"/>
        <v>1</v>
      </c>
      <c r="F397" s="18">
        <f t="shared" si="27"/>
        <v>-9.9999999999997868E-3</v>
      </c>
      <c r="G397" s="19">
        <f t="shared" si="28"/>
        <v>-1.7162162162162164E-2</v>
      </c>
      <c r="H397" s="20">
        <f t="shared" si="29"/>
        <v>0.58267716535433067</v>
      </c>
    </row>
    <row r="398" spans="1:8">
      <c r="A398" s="21">
        <v>-147</v>
      </c>
      <c r="B398" s="41"/>
      <c r="C398" s="41"/>
      <c r="D398" s="23">
        <v>2.54</v>
      </c>
      <c r="E398" s="12">
        <f t="shared" si="26"/>
        <v>1</v>
      </c>
      <c r="F398" s="18">
        <f t="shared" si="27"/>
        <v>0</v>
      </c>
      <c r="G398" s="19">
        <f t="shared" si="28"/>
        <v>-1.7278911564625851E-2</v>
      </c>
      <c r="H398" s="20">
        <f t="shared" si="29"/>
        <v>0.57874015748031493</v>
      </c>
    </row>
    <row r="399" spans="1:8">
      <c r="A399" s="21">
        <v>-146</v>
      </c>
      <c r="B399" s="41"/>
      <c r="C399" s="41"/>
      <c r="D399" s="23">
        <v>2.5299999999999998</v>
      </c>
      <c r="E399" s="12">
        <f t="shared" si="26"/>
        <v>1</v>
      </c>
      <c r="F399" s="18">
        <f t="shared" si="27"/>
        <v>-1.0000000000000231E-2</v>
      </c>
      <c r="G399" s="19">
        <f t="shared" si="28"/>
        <v>-1.732876712328767E-2</v>
      </c>
      <c r="H399" s="20">
        <f t="shared" si="29"/>
        <v>0.57707509881422925</v>
      </c>
    </row>
    <row r="400" spans="1:8">
      <c r="A400" s="10">
        <f>SUM(B400:C400)</f>
        <v>-145</v>
      </c>
      <c r="B400" s="41">
        <v>-1241</v>
      </c>
      <c r="C400" s="41">
        <v>1096</v>
      </c>
      <c r="D400" s="11">
        <v>2.52</v>
      </c>
      <c r="E400" s="12">
        <f t="shared" si="26"/>
        <v>1</v>
      </c>
      <c r="F400" s="18">
        <f t="shared" si="27"/>
        <v>-9.9999999999997868E-3</v>
      </c>
      <c r="G400" s="19">
        <f t="shared" si="28"/>
        <v>-1.7379310344827585E-2</v>
      </c>
      <c r="H400" s="20">
        <f t="shared" si="29"/>
        <v>0.57539682539682535</v>
      </c>
    </row>
    <row r="401" spans="1:8">
      <c r="A401" s="21">
        <v>-144</v>
      </c>
      <c r="B401" s="41"/>
      <c r="C401" s="41"/>
      <c r="D401" s="23">
        <v>2.5099999999999998</v>
      </c>
      <c r="E401" s="12">
        <f t="shared" si="26"/>
        <v>1</v>
      </c>
      <c r="F401" s="18">
        <f t="shared" si="27"/>
        <v>-1.0000000000000231E-2</v>
      </c>
      <c r="G401" s="19">
        <f t="shared" si="28"/>
        <v>-1.7430555555555553E-2</v>
      </c>
      <c r="H401" s="20">
        <f t="shared" si="29"/>
        <v>0.57370517928286857</v>
      </c>
    </row>
    <row r="402" spans="1:8">
      <c r="A402" s="21">
        <v>-143</v>
      </c>
      <c r="B402" s="41"/>
      <c r="C402" s="41"/>
      <c r="D402" s="23">
        <v>2.5</v>
      </c>
      <c r="E402" s="12">
        <f t="shared" si="26"/>
        <v>1</v>
      </c>
      <c r="F402" s="18">
        <f t="shared" si="27"/>
        <v>-9.9999999999997868E-3</v>
      </c>
      <c r="G402" s="19">
        <f t="shared" si="28"/>
        <v>-1.7482517482517484E-2</v>
      </c>
      <c r="H402" s="20">
        <f t="shared" si="29"/>
        <v>0.57200000000000006</v>
      </c>
    </row>
    <row r="403" spans="1:8">
      <c r="A403" s="21">
        <v>-142</v>
      </c>
      <c r="B403" s="41"/>
      <c r="C403" s="41"/>
      <c r="D403" s="23">
        <v>2.4900000000000002</v>
      </c>
      <c r="E403" s="12">
        <f t="shared" si="26"/>
        <v>1</v>
      </c>
      <c r="F403" s="18">
        <f t="shared" si="27"/>
        <v>-9.9999999999997868E-3</v>
      </c>
      <c r="G403" s="19">
        <f t="shared" si="28"/>
        <v>-1.7535211267605634E-2</v>
      </c>
      <c r="H403" s="20">
        <f t="shared" si="29"/>
        <v>0.57028112449799195</v>
      </c>
    </row>
    <row r="404" spans="1:8">
      <c r="A404" s="21">
        <v>-141</v>
      </c>
      <c r="B404" s="41"/>
      <c r="C404" s="41"/>
      <c r="D404" s="23">
        <v>2.48</v>
      </c>
      <c r="E404" s="12">
        <f t="shared" si="26"/>
        <v>1</v>
      </c>
      <c r="F404" s="18">
        <f t="shared" si="27"/>
        <v>-1.0000000000000231E-2</v>
      </c>
      <c r="G404" s="19">
        <f t="shared" si="28"/>
        <v>-1.7588652482269502E-2</v>
      </c>
      <c r="H404" s="20">
        <f t="shared" si="29"/>
        <v>0.56854838709677413</v>
      </c>
    </row>
    <row r="405" spans="1:8">
      <c r="A405" s="21">
        <v>-141</v>
      </c>
      <c r="B405" s="41"/>
      <c r="C405" s="41"/>
      <c r="D405" s="23">
        <v>2.48</v>
      </c>
      <c r="E405" s="12">
        <f t="shared" si="26"/>
        <v>1</v>
      </c>
      <c r="F405" s="18">
        <f t="shared" si="27"/>
        <v>-1.0000000000000231E-2</v>
      </c>
      <c r="G405" s="19">
        <f t="shared" si="28"/>
        <v>-1.7588652482269502E-2</v>
      </c>
      <c r="H405" s="20">
        <f t="shared" si="29"/>
        <v>0.56854838709677413</v>
      </c>
    </row>
    <row r="406" spans="1:8">
      <c r="A406" s="21">
        <v>-140</v>
      </c>
      <c r="B406" s="41"/>
      <c r="C406" s="41"/>
      <c r="D406" s="23">
        <v>2.4700000000000002</v>
      </c>
      <c r="E406" s="12">
        <f t="shared" si="26"/>
        <v>1</v>
      </c>
      <c r="F406" s="18">
        <f t="shared" si="27"/>
        <v>-9.9999999999997868E-3</v>
      </c>
      <c r="G406" s="19">
        <f t="shared" si="28"/>
        <v>-1.7642857142857144E-2</v>
      </c>
      <c r="H406" s="20">
        <f t="shared" si="29"/>
        <v>0.56680161943319829</v>
      </c>
    </row>
    <row r="407" spans="1:8">
      <c r="A407" s="21">
        <v>-139</v>
      </c>
      <c r="B407" s="41"/>
      <c r="C407" s="41"/>
      <c r="D407" s="23">
        <v>2.4700000000000002</v>
      </c>
      <c r="E407" s="12">
        <f t="shared" si="26"/>
        <v>1</v>
      </c>
      <c r="F407" s="18">
        <f t="shared" si="27"/>
        <v>0</v>
      </c>
      <c r="G407" s="19">
        <f t="shared" si="28"/>
        <v>-1.7769784172661871E-2</v>
      </c>
      <c r="H407" s="20">
        <f t="shared" si="29"/>
        <v>0.56275303643724695</v>
      </c>
    </row>
    <row r="408" spans="1:8">
      <c r="A408" s="21">
        <v>-138</v>
      </c>
      <c r="B408" s="41"/>
      <c r="C408" s="41"/>
      <c r="D408" s="23">
        <v>2.46</v>
      </c>
      <c r="E408" s="12">
        <f t="shared" si="26"/>
        <v>1</v>
      </c>
      <c r="F408" s="18">
        <f t="shared" si="27"/>
        <v>-1.0000000000000231E-2</v>
      </c>
      <c r="G408" s="19">
        <f t="shared" si="28"/>
        <v>-1.7826086956521738E-2</v>
      </c>
      <c r="H408" s="20">
        <f t="shared" si="29"/>
        <v>0.56097560975609762</v>
      </c>
    </row>
    <row r="409" spans="1:8">
      <c r="A409" s="21">
        <v>-137</v>
      </c>
      <c r="B409" s="41"/>
      <c r="C409" s="41"/>
      <c r="D409" s="23">
        <v>2.4500000000000002</v>
      </c>
      <c r="E409" s="12">
        <f t="shared" si="26"/>
        <v>1</v>
      </c>
      <c r="F409" s="18">
        <f t="shared" si="27"/>
        <v>-9.9999999999997868E-3</v>
      </c>
      <c r="G409" s="19">
        <f t="shared" si="28"/>
        <v>-1.7883211678832119E-2</v>
      </c>
      <c r="H409" s="20">
        <f t="shared" si="29"/>
        <v>0.55918367346938769</v>
      </c>
    </row>
    <row r="410" spans="1:8">
      <c r="A410" s="21">
        <v>-136</v>
      </c>
      <c r="B410" s="41"/>
      <c r="C410" s="41"/>
      <c r="D410" s="23">
        <v>2.44</v>
      </c>
      <c r="E410" s="12">
        <f t="shared" si="26"/>
        <v>1</v>
      </c>
      <c r="F410" s="18">
        <f t="shared" si="27"/>
        <v>-1.0000000000000231E-2</v>
      </c>
      <c r="G410" s="19">
        <f t="shared" si="28"/>
        <v>-1.7941176470588235E-2</v>
      </c>
      <c r="H410" s="20">
        <f t="shared" si="29"/>
        <v>0.55737704918032793</v>
      </c>
    </row>
    <row r="411" spans="1:8">
      <c r="A411" s="21">
        <v>-135</v>
      </c>
      <c r="B411" s="41"/>
      <c r="C411" s="41"/>
      <c r="D411" s="23">
        <v>2.4300000000000002</v>
      </c>
      <c r="E411" s="12">
        <f t="shared" si="26"/>
        <v>1</v>
      </c>
      <c r="F411" s="18">
        <f t="shared" si="27"/>
        <v>-9.9999999999997868E-3</v>
      </c>
      <c r="G411" s="19">
        <f t="shared" si="28"/>
        <v>-1.8000000000000002E-2</v>
      </c>
      <c r="H411" s="20">
        <f t="shared" si="29"/>
        <v>0.55555555555555547</v>
      </c>
    </row>
    <row r="412" spans="1:8">
      <c r="A412" s="21">
        <v>-134</v>
      </c>
      <c r="B412" s="41"/>
      <c r="C412" s="41"/>
      <c r="D412" s="23">
        <v>2.42</v>
      </c>
      <c r="E412" s="12">
        <f t="shared" si="26"/>
        <v>1</v>
      </c>
      <c r="F412" s="18">
        <f t="shared" si="27"/>
        <v>-1.0000000000000231E-2</v>
      </c>
      <c r="G412" s="19">
        <f t="shared" si="28"/>
        <v>-1.8059701492537314E-2</v>
      </c>
      <c r="H412" s="20">
        <f t="shared" si="29"/>
        <v>0.55371900826446285</v>
      </c>
    </row>
    <row r="413" spans="1:8">
      <c r="A413" s="21">
        <v>-134</v>
      </c>
      <c r="B413" s="41"/>
      <c r="C413" s="41"/>
      <c r="D413" s="23">
        <v>2.42</v>
      </c>
      <c r="E413" s="12">
        <f t="shared" si="26"/>
        <v>1</v>
      </c>
      <c r="F413" s="18">
        <f t="shared" si="27"/>
        <v>-1.0000000000000231E-2</v>
      </c>
      <c r="G413" s="19">
        <f t="shared" si="28"/>
        <v>-1.8059701492537314E-2</v>
      </c>
      <c r="H413" s="20">
        <f t="shared" si="29"/>
        <v>0.55371900826446285</v>
      </c>
    </row>
    <row r="414" spans="1:8">
      <c r="A414" s="21">
        <v>-133</v>
      </c>
      <c r="B414" s="41"/>
      <c r="C414" s="41"/>
      <c r="D414" s="23">
        <v>2.41</v>
      </c>
      <c r="E414" s="12">
        <f t="shared" si="26"/>
        <v>1</v>
      </c>
      <c r="F414" s="18">
        <f t="shared" si="27"/>
        <v>-9.9999999999997868E-3</v>
      </c>
      <c r="G414" s="19">
        <f t="shared" si="28"/>
        <v>-1.81203007518797E-2</v>
      </c>
      <c r="H414" s="20">
        <f t="shared" si="29"/>
        <v>0.55186721991701237</v>
      </c>
    </row>
    <row r="415" spans="1:8">
      <c r="A415" s="21">
        <v>-132</v>
      </c>
      <c r="B415" s="41"/>
      <c r="C415" s="41"/>
      <c r="D415" s="23">
        <v>2.4</v>
      </c>
      <c r="E415" s="12">
        <f t="shared" si="26"/>
        <v>1</v>
      </c>
      <c r="F415" s="18">
        <f t="shared" si="27"/>
        <v>-1.0000000000000231E-2</v>
      </c>
      <c r="G415" s="19">
        <f t="shared" si="28"/>
        <v>-1.8181818181818181E-2</v>
      </c>
      <c r="H415" s="20">
        <f t="shared" si="29"/>
        <v>0.55000000000000004</v>
      </c>
    </row>
    <row r="416" spans="1:8">
      <c r="A416" s="21">
        <v>-131</v>
      </c>
      <c r="B416" s="41"/>
      <c r="C416" s="41"/>
      <c r="D416" s="23">
        <v>2.39</v>
      </c>
      <c r="E416" s="12">
        <f t="shared" si="26"/>
        <v>1</v>
      </c>
      <c r="F416" s="18">
        <f t="shared" si="27"/>
        <v>-9.9999999999997868E-3</v>
      </c>
      <c r="G416" s="19">
        <f t="shared" si="28"/>
        <v>-1.8244274809160306E-2</v>
      </c>
      <c r="H416" s="20">
        <f t="shared" si="29"/>
        <v>0.54811715481171541</v>
      </c>
    </row>
    <row r="417" spans="1:8">
      <c r="A417" s="21">
        <v>-130</v>
      </c>
      <c r="B417" s="41"/>
      <c r="C417" s="41"/>
      <c r="D417" s="23">
        <v>2.38</v>
      </c>
      <c r="E417" s="12">
        <f t="shared" si="26"/>
        <v>1</v>
      </c>
      <c r="F417" s="18">
        <f t="shared" si="27"/>
        <v>-1.0000000000000231E-2</v>
      </c>
      <c r="G417" s="19">
        <f t="shared" si="28"/>
        <v>-1.8307692307692306E-2</v>
      </c>
      <c r="H417" s="20">
        <f t="shared" si="29"/>
        <v>0.54621848739495804</v>
      </c>
    </row>
    <row r="418" spans="1:8">
      <c r="A418" s="21">
        <v>-129</v>
      </c>
      <c r="B418" s="41"/>
      <c r="C418" s="41"/>
      <c r="D418" s="23">
        <v>2.37</v>
      </c>
      <c r="E418" s="12">
        <f t="shared" si="26"/>
        <v>1</v>
      </c>
      <c r="F418" s="18">
        <f t="shared" si="27"/>
        <v>-9.9999999999997868E-3</v>
      </c>
      <c r="G418" s="19">
        <f t="shared" si="28"/>
        <v>-1.8372093023255816E-2</v>
      </c>
      <c r="H418" s="20">
        <f t="shared" si="29"/>
        <v>0.54430379746835444</v>
      </c>
    </row>
    <row r="419" spans="1:8">
      <c r="A419" s="10">
        <f>SUM(B419:C419)</f>
        <v>-128</v>
      </c>
      <c r="B419" s="41">
        <v>-1816</v>
      </c>
      <c r="C419" s="41">
        <v>1688</v>
      </c>
      <c r="D419" s="11">
        <v>2.36</v>
      </c>
      <c r="E419" s="12">
        <f t="shared" si="26"/>
        <v>1</v>
      </c>
      <c r="F419" s="18">
        <f t="shared" si="27"/>
        <v>-1.0000000000000231E-2</v>
      </c>
      <c r="G419" s="19">
        <f t="shared" si="28"/>
        <v>-1.8437499999999999E-2</v>
      </c>
      <c r="H419" s="20">
        <f t="shared" si="29"/>
        <v>0.5423728813559322</v>
      </c>
    </row>
    <row r="420" spans="1:8">
      <c r="A420" s="10">
        <f>SUM(B420:C420)</f>
        <v>-128</v>
      </c>
      <c r="B420" s="41">
        <v>-1644</v>
      </c>
      <c r="C420" s="41">
        <v>1516</v>
      </c>
      <c r="D420" s="11">
        <v>2.36</v>
      </c>
      <c r="E420" s="12">
        <f t="shared" si="26"/>
        <v>1</v>
      </c>
      <c r="F420" s="18">
        <f t="shared" si="27"/>
        <v>-1.0000000000000231E-2</v>
      </c>
      <c r="G420" s="19">
        <f t="shared" si="28"/>
        <v>-1.8437499999999999E-2</v>
      </c>
      <c r="H420" s="20">
        <f t="shared" si="29"/>
        <v>0.5423728813559322</v>
      </c>
    </row>
    <row r="421" spans="1:8">
      <c r="A421" s="21">
        <v>-127</v>
      </c>
      <c r="B421" s="41"/>
      <c r="C421" s="41"/>
      <c r="D421" s="23">
        <v>2.35</v>
      </c>
      <c r="E421" s="12">
        <f t="shared" si="26"/>
        <v>1</v>
      </c>
      <c r="F421" s="18">
        <f t="shared" si="27"/>
        <v>-9.9999999999997868E-3</v>
      </c>
      <c r="G421" s="19">
        <f t="shared" si="28"/>
        <v>-1.8503937007874015E-2</v>
      </c>
      <c r="H421" s="20">
        <f t="shared" si="29"/>
        <v>0.54042553191489362</v>
      </c>
    </row>
    <row r="422" spans="1:8">
      <c r="A422" s="10">
        <f>SUM(B422:C422)</f>
        <v>-126</v>
      </c>
      <c r="B422" s="41">
        <v>-1816</v>
      </c>
      <c r="C422" s="41">
        <v>1690</v>
      </c>
      <c r="D422" s="11">
        <v>2.34</v>
      </c>
      <c r="E422" s="12">
        <f t="shared" si="26"/>
        <v>1</v>
      </c>
      <c r="F422" s="18">
        <f t="shared" si="27"/>
        <v>-1.0000000000000231E-2</v>
      </c>
      <c r="G422" s="19">
        <f t="shared" si="28"/>
        <v>-1.8571428571428569E-2</v>
      </c>
      <c r="H422" s="20">
        <f t="shared" si="29"/>
        <v>0.53846153846153844</v>
      </c>
    </row>
    <row r="423" spans="1:8">
      <c r="A423" s="10">
        <f>SUM(B423:C423)</f>
        <v>-125</v>
      </c>
      <c r="B423" s="41">
        <v>-1241</v>
      </c>
      <c r="C423" s="41">
        <v>1116</v>
      </c>
      <c r="D423" s="11">
        <v>2.33</v>
      </c>
      <c r="E423" s="12">
        <f t="shared" si="26"/>
        <v>1</v>
      </c>
      <c r="F423" s="18">
        <f t="shared" si="27"/>
        <v>-9.9999999999997868E-3</v>
      </c>
      <c r="G423" s="19">
        <f t="shared" si="28"/>
        <v>-1.864E-2</v>
      </c>
      <c r="H423" s="20">
        <f t="shared" si="29"/>
        <v>0.53648068669527893</v>
      </c>
    </row>
    <row r="424" spans="1:8">
      <c r="A424" s="21">
        <v>-124</v>
      </c>
      <c r="B424" s="41"/>
      <c r="C424" s="41"/>
      <c r="D424" s="23">
        <v>2.3199999999999998</v>
      </c>
      <c r="E424" s="12">
        <f t="shared" si="26"/>
        <v>1</v>
      </c>
      <c r="F424" s="18">
        <f t="shared" si="27"/>
        <v>-1.0000000000000231E-2</v>
      </c>
      <c r="G424" s="19">
        <f t="shared" si="28"/>
        <v>-1.8709677419354837E-2</v>
      </c>
      <c r="H424" s="20">
        <f t="shared" si="29"/>
        <v>0.53448275862068972</v>
      </c>
    </row>
    <row r="425" spans="1:8">
      <c r="A425" s="10">
        <f>SUM(B425:C425)</f>
        <v>-123</v>
      </c>
      <c r="B425" s="41">
        <v>-1673</v>
      </c>
      <c r="C425" s="41">
        <v>1550</v>
      </c>
      <c r="D425" s="11">
        <v>2.31</v>
      </c>
      <c r="E425" s="12">
        <f t="shared" si="26"/>
        <v>1</v>
      </c>
      <c r="F425" s="18">
        <f t="shared" si="27"/>
        <v>-9.9999999999997868E-3</v>
      </c>
      <c r="G425" s="19">
        <f t="shared" si="28"/>
        <v>-1.8780487804878048E-2</v>
      </c>
      <c r="H425" s="20">
        <f t="shared" si="29"/>
        <v>0.53246753246753242</v>
      </c>
    </row>
    <row r="426" spans="1:8">
      <c r="A426" s="10">
        <f>SUM(B426:C426)</f>
        <v>-122</v>
      </c>
      <c r="B426" s="41">
        <v>-1655</v>
      </c>
      <c r="C426" s="41">
        <v>1533</v>
      </c>
      <c r="D426" s="11">
        <v>2.31</v>
      </c>
      <c r="E426" s="12">
        <f t="shared" si="26"/>
        <v>1</v>
      </c>
      <c r="F426" s="18">
        <f t="shared" si="27"/>
        <v>0</v>
      </c>
      <c r="G426" s="19">
        <f t="shared" si="28"/>
        <v>-1.8934426229508198E-2</v>
      </c>
      <c r="H426" s="20">
        <f t="shared" si="29"/>
        <v>0.52813852813852813</v>
      </c>
    </row>
    <row r="427" spans="1:8">
      <c r="A427" s="21">
        <v>-121</v>
      </c>
      <c r="B427" s="41"/>
      <c r="C427" s="41"/>
      <c r="D427" s="23">
        <v>2.29</v>
      </c>
      <c r="E427" s="12">
        <f t="shared" si="26"/>
        <v>1</v>
      </c>
      <c r="F427" s="18">
        <f t="shared" si="27"/>
        <v>-2.0000000000000018E-2</v>
      </c>
      <c r="G427" s="19">
        <f t="shared" si="28"/>
        <v>-1.8925619834710743E-2</v>
      </c>
      <c r="H427" s="20">
        <f t="shared" si="29"/>
        <v>0.52838427947598254</v>
      </c>
    </row>
    <row r="428" spans="1:8">
      <c r="A428" s="21">
        <v>-120</v>
      </c>
      <c r="B428" s="41"/>
      <c r="C428" s="41"/>
      <c r="D428" s="23">
        <v>2.2799999999999998</v>
      </c>
      <c r="E428" s="12">
        <f t="shared" si="26"/>
        <v>1</v>
      </c>
      <c r="F428" s="18">
        <f t="shared" si="27"/>
        <v>-1.0000000000000231E-2</v>
      </c>
      <c r="G428" s="19">
        <f t="shared" si="28"/>
        <v>-1.9E-2</v>
      </c>
      <c r="H428" s="20">
        <f t="shared" si="29"/>
        <v>0.52631578947368429</v>
      </c>
    </row>
    <row r="429" spans="1:8">
      <c r="A429" s="10">
        <f>SUM(B429:C429)</f>
        <v>-119</v>
      </c>
      <c r="B429" s="41">
        <v>-1851</v>
      </c>
      <c r="C429" s="41">
        <v>1732</v>
      </c>
      <c r="D429" s="11">
        <v>2.27</v>
      </c>
      <c r="E429" s="12">
        <f t="shared" si="26"/>
        <v>1</v>
      </c>
      <c r="F429" s="18">
        <f t="shared" si="27"/>
        <v>-9.9999999999997868E-3</v>
      </c>
      <c r="G429" s="19">
        <f t="shared" si="28"/>
        <v>-1.907563025210084E-2</v>
      </c>
      <c r="H429" s="20">
        <f t="shared" si="29"/>
        <v>0.52422907488986781</v>
      </c>
    </row>
    <row r="430" spans="1:8">
      <c r="A430" s="21">
        <v>-119</v>
      </c>
      <c r="B430" s="41"/>
      <c r="C430" s="41"/>
      <c r="D430" s="23">
        <v>2.27</v>
      </c>
      <c r="E430" s="12">
        <f t="shared" si="26"/>
        <v>1</v>
      </c>
      <c r="F430" s="18">
        <f t="shared" si="27"/>
        <v>-9.9999999999997868E-3</v>
      </c>
      <c r="G430" s="19">
        <f t="shared" si="28"/>
        <v>-1.907563025210084E-2</v>
      </c>
      <c r="H430" s="20">
        <f t="shared" si="29"/>
        <v>0.52422907488986781</v>
      </c>
    </row>
    <row r="431" spans="1:8">
      <c r="A431" s="21">
        <v>-118</v>
      </c>
      <c r="B431" s="41"/>
      <c r="C431" s="41"/>
      <c r="D431" s="23">
        <v>2.2599999999999998</v>
      </c>
      <c r="E431" s="12">
        <f t="shared" si="26"/>
        <v>1</v>
      </c>
      <c r="F431" s="18">
        <f t="shared" si="27"/>
        <v>-1.0000000000000231E-2</v>
      </c>
      <c r="G431" s="19">
        <f t="shared" si="28"/>
        <v>-1.9152542372881356E-2</v>
      </c>
      <c r="H431" s="20">
        <f t="shared" si="29"/>
        <v>0.52212389380530977</v>
      </c>
    </row>
    <row r="432" spans="1:8">
      <c r="A432" s="21">
        <v>-117</v>
      </c>
      <c r="B432" s="41"/>
      <c r="C432" s="41"/>
      <c r="D432" s="23">
        <v>2.25</v>
      </c>
      <c r="E432" s="12">
        <f t="shared" si="26"/>
        <v>1</v>
      </c>
      <c r="F432" s="18">
        <f t="shared" si="27"/>
        <v>-9.9999999999997868E-3</v>
      </c>
      <c r="G432" s="19">
        <f t="shared" si="28"/>
        <v>-1.9230769230769232E-2</v>
      </c>
      <c r="H432" s="20">
        <f t="shared" si="29"/>
        <v>0.52</v>
      </c>
    </row>
    <row r="433" spans="1:8">
      <c r="A433" s="21">
        <v>-116</v>
      </c>
      <c r="B433" s="41"/>
      <c r="C433" s="41"/>
      <c r="D433" s="23">
        <v>2.2400000000000002</v>
      </c>
      <c r="E433" s="12">
        <f t="shared" si="26"/>
        <v>1</v>
      </c>
      <c r="F433" s="18">
        <f t="shared" si="27"/>
        <v>-9.9999999999997868E-3</v>
      </c>
      <c r="G433" s="19">
        <f t="shared" si="28"/>
        <v>-1.9310344827586208E-2</v>
      </c>
      <c r="H433" s="20">
        <f t="shared" si="29"/>
        <v>0.51785714285714279</v>
      </c>
    </row>
    <row r="434" spans="1:8">
      <c r="A434" s="21">
        <v>-115</v>
      </c>
      <c r="B434" s="41"/>
      <c r="C434" s="41"/>
      <c r="D434" s="23">
        <v>2.23</v>
      </c>
      <c r="E434" s="12">
        <f t="shared" si="26"/>
        <v>1</v>
      </c>
      <c r="F434" s="18">
        <f t="shared" si="27"/>
        <v>-1.0000000000000231E-2</v>
      </c>
      <c r="G434" s="19">
        <f t="shared" si="28"/>
        <v>-1.9391304347826085E-2</v>
      </c>
      <c r="H434" s="20">
        <f t="shared" si="29"/>
        <v>0.51569506726457393</v>
      </c>
    </row>
    <row r="435" spans="1:8">
      <c r="A435" s="21">
        <v>-114</v>
      </c>
      <c r="B435" s="41"/>
      <c r="C435" s="41"/>
      <c r="D435" s="23">
        <v>2.2200000000000002</v>
      </c>
      <c r="E435" s="12">
        <f t="shared" si="26"/>
        <v>1</v>
      </c>
      <c r="F435" s="18">
        <f t="shared" si="27"/>
        <v>-9.9999999999997868E-3</v>
      </c>
      <c r="G435" s="19">
        <f t="shared" si="28"/>
        <v>-1.9473684210526317E-2</v>
      </c>
      <c r="H435" s="20">
        <f t="shared" si="29"/>
        <v>0.51351351351351349</v>
      </c>
    </row>
    <row r="436" spans="1:8">
      <c r="A436" s="21">
        <v>-114</v>
      </c>
      <c r="B436" s="41"/>
      <c r="C436" s="41"/>
      <c r="D436" s="23">
        <v>2.2200000000000002</v>
      </c>
      <c r="E436" s="12">
        <f t="shared" si="26"/>
        <v>1</v>
      </c>
      <c r="F436" s="18">
        <f t="shared" si="27"/>
        <v>-9.9999999999997868E-3</v>
      </c>
      <c r="G436" s="19">
        <f t="shared" si="28"/>
        <v>-1.9473684210526317E-2</v>
      </c>
      <c r="H436" s="20">
        <f t="shared" si="29"/>
        <v>0.51351351351351349</v>
      </c>
    </row>
    <row r="437" spans="1:8">
      <c r="A437" s="10">
        <f>SUM(B437:C437)</f>
        <v>-113</v>
      </c>
      <c r="B437" s="41">
        <v>-1241</v>
      </c>
      <c r="C437" s="41">
        <v>1128</v>
      </c>
      <c r="D437" s="11">
        <v>2.21</v>
      </c>
      <c r="E437" s="12">
        <f t="shared" si="26"/>
        <v>1</v>
      </c>
      <c r="F437" s="18">
        <f t="shared" si="27"/>
        <v>-1.0000000000000231E-2</v>
      </c>
      <c r="G437" s="19">
        <f t="shared" si="28"/>
        <v>-1.9557522123893806E-2</v>
      </c>
      <c r="H437" s="20">
        <f t="shared" si="29"/>
        <v>0.51131221719457021</v>
      </c>
    </row>
    <row r="438" spans="1:8">
      <c r="A438" s="21">
        <v>-112</v>
      </c>
      <c r="B438" s="41"/>
      <c r="C438" s="41"/>
      <c r="D438" s="23">
        <v>2.2000000000000002</v>
      </c>
      <c r="E438" s="12">
        <f t="shared" si="26"/>
        <v>1</v>
      </c>
      <c r="F438" s="18">
        <f t="shared" si="27"/>
        <v>-9.9999999999997868E-3</v>
      </c>
      <c r="G438" s="19">
        <f t="shared" si="28"/>
        <v>-1.9642857142857146E-2</v>
      </c>
      <c r="H438" s="20">
        <f t="shared" si="29"/>
        <v>0.50909090909090904</v>
      </c>
    </row>
    <row r="439" spans="1:8">
      <c r="A439" s="10">
        <f>SUM(B439:C439)</f>
        <v>-111</v>
      </c>
      <c r="B439" s="41">
        <v>-1673</v>
      </c>
      <c r="C439" s="41">
        <v>1562</v>
      </c>
      <c r="D439" s="11">
        <v>2.19</v>
      </c>
      <c r="E439" s="12">
        <f t="shared" si="26"/>
        <v>1</v>
      </c>
      <c r="F439" s="18">
        <f t="shared" si="27"/>
        <v>-1.0000000000000231E-2</v>
      </c>
      <c r="G439" s="19">
        <f t="shared" si="28"/>
        <v>-1.9729729729729729E-2</v>
      </c>
      <c r="H439" s="20">
        <f t="shared" si="29"/>
        <v>0.50684931506849318</v>
      </c>
    </row>
    <row r="440" spans="1:8">
      <c r="A440" s="10">
        <f>SUM(B440:C440)</f>
        <v>-110</v>
      </c>
      <c r="B440" s="41">
        <v>-1673</v>
      </c>
      <c r="C440" s="41">
        <v>1563</v>
      </c>
      <c r="D440" s="11">
        <v>2.1800000000000002</v>
      </c>
      <c r="E440" s="12">
        <f t="shared" si="26"/>
        <v>1</v>
      </c>
      <c r="F440" s="18">
        <f t="shared" si="27"/>
        <v>-9.9999999999997868E-3</v>
      </c>
      <c r="G440" s="19">
        <f t="shared" si="28"/>
        <v>-1.9818181818181818E-2</v>
      </c>
      <c r="H440" s="20">
        <f t="shared" si="29"/>
        <v>0.50458715596330272</v>
      </c>
    </row>
    <row r="441" spans="1:8">
      <c r="A441" s="10">
        <f t="shared" ref="A441:A471" si="30">SUM(B441:C441)</f>
        <v>-109</v>
      </c>
      <c r="B441" s="41">
        <v>-1673</v>
      </c>
      <c r="C441" s="41">
        <v>1564</v>
      </c>
      <c r="D441" s="11">
        <v>2.16</v>
      </c>
      <c r="E441" s="12">
        <f t="shared" si="26"/>
        <v>1</v>
      </c>
      <c r="F441" s="18">
        <f t="shared" si="27"/>
        <v>-2.0000000000000018E-2</v>
      </c>
      <c r="G441" s="19">
        <f t="shared" si="28"/>
        <v>-1.981651376146789E-2</v>
      </c>
      <c r="H441" s="20">
        <f t="shared" si="29"/>
        <v>0.50462962962962965</v>
      </c>
    </row>
    <row r="442" spans="1:8">
      <c r="A442" s="10">
        <f t="shared" si="30"/>
        <v>-109</v>
      </c>
      <c r="B442" s="41">
        <v>-1241</v>
      </c>
      <c r="C442" s="41">
        <v>1132</v>
      </c>
      <c r="D442" s="11">
        <v>2.16</v>
      </c>
      <c r="E442" s="12">
        <f t="shared" si="26"/>
        <v>1</v>
      </c>
      <c r="F442" s="18">
        <f t="shared" si="27"/>
        <v>-2.0000000000000018E-2</v>
      </c>
      <c r="G442" s="19">
        <f t="shared" si="28"/>
        <v>-1.981651376146789E-2</v>
      </c>
      <c r="H442" s="20">
        <f t="shared" si="29"/>
        <v>0.50462962962962965</v>
      </c>
    </row>
    <row r="443" spans="1:8">
      <c r="A443" s="10">
        <f t="shared" si="30"/>
        <v>-108</v>
      </c>
      <c r="B443" s="41">
        <v>-1673</v>
      </c>
      <c r="C443" s="41">
        <v>1565</v>
      </c>
      <c r="D443" s="11">
        <v>2.15</v>
      </c>
      <c r="E443" s="12">
        <f t="shared" si="26"/>
        <v>1</v>
      </c>
      <c r="F443" s="18">
        <f t="shared" si="27"/>
        <v>-1.0000000000000231E-2</v>
      </c>
      <c r="G443" s="19">
        <f t="shared" si="28"/>
        <v>-1.9907407407407405E-2</v>
      </c>
      <c r="H443" s="20">
        <f t="shared" si="29"/>
        <v>0.50232558139534889</v>
      </c>
    </row>
    <row r="444" spans="1:8">
      <c r="A444" s="10">
        <f t="shared" si="30"/>
        <v>-107</v>
      </c>
      <c r="B444" s="41">
        <v>-1673</v>
      </c>
      <c r="C444" s="41">
        <v>1566</v>
      </c>
      <c r="D444" s="11">
        <v>2.14</v>
      </c>
      <c r="E444" s="12">
        <f t="shared" si="26"/>
        <v>1</v>
      </c>
      <c r="F444" s="18">
        <f t="shared" si="27"/>
        <v>-9.9999999999997868E-3</v>
      </c>
      <c r="G444" s="19">
        <f t="shared" si="28"/>
        <v>-0.02</v>
      </c>
      <c r="H444" s="20">
        <f t="shared" si="29"/>
        <v>0.5</v>
      </c>
    </row>
    <row r="445" spans="1:8">
      <c r="A445" s="10">
        <f t="shared" si="30"/>
        <v>-106</v>
      </c>
      <c r="B445" s="41">
        <v>-1673</v>
      </c>
      <c r="C445" s="41">
        <v>1567</v>
      </c>
      <c r="D445" s="11">
        <v>2.13</v>
      </c>
      <c r="E445" s="12">
        <f t="shared" si="26"/>
        <v>1</v>
      </c>
      <c r="F445" s="18">
        <f t="shared" si="27"/>
        <v>-1.0000000000000231E-2</v>
      </c>
      <c r="G445" s="19">
        <f t="shared" si="28"/>
        <v>-2.0094339622641507E-2</v>
      </c>
      <c r="H445" s="20">
        <f t="shared" si="29"/>
        <v>0.49765258215962449</v>
      </c>
    </row>
    <row r="446" spans="1:8">
      <c r="A446" s="10">
        <f t="shared" si="30"/>
        <v>-106</v>
      </c>
      <c r="B446" s="41">
        <v>-1241</v>
      </c>
      <c r="C446" s="41">
        <v>1135</v>
      </c>
      <c r="D446" s="11">
        <v>2.13</v>
      </c>
      <c r="E446" s="12">
        <f t="shared" si="26"/>
        <v>1</v>
      </c>
      <c r="F446" s="18">
        <f t="shared" si="27"/>
        <v>-1.0000000000000231E-2</v>
      </c>
      <c r="G446" s="19">
        <f t="shared" si="28"/>
        <v>-2.0094339622641507E-2</v>
      </c>
      <c r="H446" s="20">
        <f t="shared" si="29"/>
        <v>0.49765258215962449</v>
      </c>
    </row>
    <row r="447" spans="1:8">
      <c r="A447" s="10">
        <f t="shared" si="30"/>
        <v>-105</v>
      </c>
      <c r="B447" s="41">
        <v>-1673</v>
      </c>
      <c r="C447" s="41">
        <v>1568</v>
      </c>
      <c r="D447" s="11">
        <v>2.12</v>
      </c>
      <c r="E447" s="12">
        <f t="shared" si="26"/>
        <v>1</v>
      </c>
      <c r="F447" s="18">
        <f t="shared" si="27"/>
        <v>-9.9999999999997868E-3</v>
      </c>
      <c r="G447" s="19">
        <f t="shared" si="28"/>
        <v>-2.0190476190476193E-2</v>
      </c>
      <c r="H447" s="20">
        <f t="shared" si="29"/>
        <v>0.49528301886792447</v>
      </c>
    </row>
    <row r="448" spans="1:8">
      <c r="A448" s="10">
        <f t="shared" si="30"/>
        <v>-104</v>
      </c>
      <c r="B448" s="41">
        <v>-1673</v>
      </c>
      <c r="C448" s="41">
        <v>1569</v>
      </c>
      <c r="D448" s="11">
        <v>2.11</v>
      </c>
      <c r="E448" s="12">
        <f t="shared" si="26"/>
        <v>1</v>
      </c>
      <c r="F448" s="18">
        <f t="shared" si="27"/>
        <v>-1.0000000000000231E-2</v>
      </c>
      <c r="G448" s="19">
        <f t="shared" si="28"/>
        <v>-2.0288461538461536E-2</v>
      </c>
      <c r="H448" s="20">
        <f t="shared" si="29"/>
        <v>0.49289099526066349</v>
      </c>
    </row>
    <row r="449" spans="1:8">
      <c r="A449" s="10">
        <f t="shared" si="30"/>
        <v>-103</v>
      </c>
      <c r="B449" s="41">
        <v>-1673</v>
      </c>
      <c r="C449" s="41">
        <v>1570</v>
      </c>
      <c r="D449" s="11">
        <v>2.09</v>
      </c>
      <c r="E449" s="12">
        <f t="shared" si="26"/>
        <v>1</v>
      </c>
      <c r="F449" s="18">
        <f t="shared" si="27"/>
        <v>-2.0000000000000018E-2</v>
      </c>
      <c r="G449" s="19">
        <f t="shared" si="28"/>
        <v>-2.029126213592233E-2</v>
      </c>
      <c r="H449" s="20">
        <f t="shared" si="29"/>
        <v>0.49282296650717705</v>
      </c>
    </row>
    <row r="450" spans="1:8">
      <c r="A450" s="10">
        <f t="shared" si="30"/>
        <v>-102</v>
      </c>
      <c r="B450" s="41">
        <v>-1673</v>
      </c>
      <c r="C450" s="41">
        <v>1571</v>
      </c>
      <c r="D450" s="11">
        <v>2.08</v>
      </c>
      <c r="E450" s="12">
        <f t="shared" si="26"/>
        <v>1</v>
      </c>
      <c r="F450" s="18">
        <f t="shared" si="27"/>
        <v>-9.9999999999997868E-3</v>
      </c>
      <c r="G450" s="19">
        <f t="shared" si="28"/>
        <v>-2.0392156862745099E-2</v>
      </c>
      <c r="H450" s="20">
        <f t="shared" si="29"/>
        <v>0.49038461538461542</v>
      </c>
    </row>
    <row r="451" spans="1:8">
      <c r="A451" s="10">
        <f t="shared" si="30"/>
        <v>-101</v>
      </c>
      <c r="B451" s="41">
        <v>-1673</v>
      </c>
      <c r="C451" s="41">
        <v>1572</v>
      </c>
      <c r="D451" s="11">
        <v>2.0699999999999998</v>
      </c>
      <c r="E451" s="12">
        <f t="shared" ref="E451:E514" si="31">SUM(A451,-VLOOKUP($A451-1,$A:$D,1))</f>
        <v>1</v>
      </c>
      <c r="F451" s="18">
        <f t="shared" ref="F451:F514" si="32">SUM(D451,-VLOOKUP($A451-1,$A:$D,4))</f>
        <v>-1.0000000000000231E-2</v>
      </c>
      <c r="G451" s="19">
        <f t="shared" si="28"/>
        <v>-2.0495049504950492E-2</v>
      </c>
      <c r="H451" s="20">
        <f t="shared" si="29"/>
        <v>0.48792270531400972</v>
      </c>
    </row>
    <row r="452" spans="1:8">
      <c r="A452" s="10">
        <f t="shared" si="30"/>
        <v>-100</v>
      </c>
      <c r="B452" s="41">
        <v>-1673</v>
      </c>
      <c r="C452" s="41">
        <v>1573</v>
      </c>
      <c r="D452" s="11">
        <v>2.06</v>
      </c>
      <c r="E452" s="12">
        <f t="shared" si="31"/>
        <v>1</v>
      </c>
      <c r="F452" s="18">
        <f t="shared" si="32"/>
        <v>-9.9999999999997868E-3</v>
      </c>
      <c r="G452" s="19">
        <f t="shared" si="28"/>
        <v>-2.06E-2</v>
      </c>
      <c r="H452" s="20">
        <f t="shared" si="29"/>
        <v>0.48543689320388345</v>
      </c>
    </row>
    <row r="453" spans="1:8">
      <c r="A453" s="10">
        <f t="shared" si="30"/>
        <v>-99</v>
      </c>
      <c r="B453" s="41">
        <v>-1673</v>
      </c>
      <c r="C453" s="41">
        <v>1574</v>
      </c>
      <c r="D453" s="11">
        <v>2.0499999999999998</v>
      </c>
      <c r="E453" s="12">
        <f t="shared" si="31"/>
        <v>1</v>
      </c>
      <c r="F453" s="18">
        <f t="shared" si="32"/>
        <v>-1.0000000000000231E-2</v>
      </c>
      <c r="G453" s="19">
        <f t="shared" si="28"/>
        <v>-2.0707070707070705E-2</v>
      </c>
      <c r="H453" s="20">
        <f t="shared" si="29"/>
        <v>0.48292682926829272</v>
      </c>
    </row>
    <row r="454" spans="1:8">
      <c r="A454" s="10">
        <f t="shared" si="30"/>
        <v>-98</v>
      </c>
      <c r="B454" s="41">
        <v>-1673</v>
      </c>
      <c r="C454" s="41">
        <v>1575</v>
      </c>
      <c r="D454" s="11">
        <v>2.0299999999999998</v>
      </c>
      <c r="E454" s="12">
        <f t="shared" si="31"/>
        <v>1</v>
      </c>
      <c r="F454" s="18">
        <f t="shared" si="32"/>
        <v>-2.0000000000000018E-2</v>
      </c>
      <c r="G454" s="19">
        <f t="shared" si="28"/>
        <v>-2.0714285714285713E-2</v>
      </c>
      <c r="H454" s="20">
        <f t="shared" si="29"/>
        <v>0.48275862068965525</v>
      </c>
    </row>
    <row r="455" spans="1:8">
      <c r="A455" s="10">
        <f t="shared" si="30"/>
        <v>-97</v>
      </c>
      <c r="B455" s="41">
        <v>-1673</v>
      </c>
      <c r="C455" s="41">
        <v>1576</v>
      </c>
      <c r="D455" s="11">
        <v>2.02</v>
      </c>
      <c r="E455" s="12">
        <f t="shared" si="31"/>
        <v>1</v>
      </c>
      <c r="F455" s="18">
        <f t="shared" si="32"/>
        <v>-9.9999999999997868E-3</v>
      </c>
      <c r="G455" s="19">
        <f t="shared" ref="G455:G520" si="33">IFERROR(D455/A455,0)</f>
        <v>-2.0824742268041239E-2</v>
      </c>
      <c r="H455" s="20">
        <f t="shared" ref="H455:H520" si="34">IFERROR(A455/D455/-100,0)</f>
        <v>0.48019801980198018</v>
      </c>
    </row>
    <row r="456" spans="1:8">
      <c r="A456" s="10">
        <f t="shared" si="30"/>
        <v>-96</v>
      </c>
      <c r="B456" s="41">
        <v>-1673</v>
      </c>
      <c r="C456" s="41">
        <v>1577</v>
      </c>
      <c r="D456" s="11">
        <v>2.0099999999999998</v>
      </c>
      <c r="E456" s="12">
        <f t="shared" si="31"/>
        <v>1</v>
      </c>
      <c r="F456" s="18">
        <f t="shared" si="32"/>
        <v>-1.0000000000000231E-2</v>
      </c>
      <c r="G456" s="19">
        <f t="shared" si="33"/>
        <v>-2.0937499999999998E-2</v>
      </c>
      <c r="H456" s="20">
        <f t="shared" si="34"/>
        <v>0.47761194029850751</v>
      </c>
    </row>
    <row r="457" spans="1:8">
      <c r="A457" s="10">
        <f t="shared" si="30"/>
        <v>-95</v>
      </c>
      <c r="B457" s="41">
        <v>-1816</v>
      </c>
      <c r="C457" s="41">
        <v>1721</v>
      </c>
      <c r="D457" s="11">
        <v>2</v>
      </c>
      <c r="E457" s="12">
        <f t="shared" si="31"/>
        <v>1</v>
      </c>
      <c r="F457" s="18">
        <f t="shared" si="32"/>
        <v>-9.9999999999997868E-3</v>
      </c>
      <c r="G457" s="19">
        <f t="shared" si="33"/>
        <v>-2.1052631578947368E-2</v>
      </c>
      <c r="H457" s="20">
        <f t="shared" si="34"/>
        <v>0.47499999999999998</v>
      </c>
    </row>
    <row r="458" spans="1:8">
      <c r="A458" s="10">
        <f t="shared" si="30"/>
        <v>-95</v>
      </c>
      <c r="B458" s="41">
        <v>-1673</v>
      </c>
      <c r="C458" s="41">
        <v>1578</v>
      </c>
      <c r="D458" s="11">
        <v>2</v>
      </c>
      <c r="E458" s="12">
        <f t="shared" si="31"/>
        <v>1</v>
      </c>
      <c r="F458" s="18">
        <f t="shared" si="32"/>
        <v>-9.9999999999997868E-3</v>
      </c>
      <c r="G458" s="19">
        <f t="shared" si="33"/>
        <v>-2.1052631578947368E-2</v>
      </c>
      <c r="H458" s="20">
        <f t="shared" si="34"/>
        <v>0.47499999999999998</v>
      </c>
    </row>
    <row r="459" spans="1:8">
      <c r="A459" s="10">
        <f t="shared" si="30"/>
        <v>-95</v>
      </c>
      <c r="B459" s="41">
        <v>-1644</v>
      </c>
      <c r="C459" s="41">
        <v>1549</v>
      </c>
      <c r="D459" s="11">
        <v>2</v>
      </c>
      <c r="E459" s="12">
        <f t="shared" si="31"/>
        <v>1</v>
      </c>
      <c r="F459" s="18">
        <f t="shared" si="32"/>
        <v>-9.9999999999997868E-3</v>
      </c>
      <c r="G459" s="19">
        <f t="shared" si="33"/>
        <v>-2.1052631578947368E-2</v>
      </c>
      <c r="H459" s="20">
        <f t="shared" si="34"/>
        <v>0.47499999999999998</v>
      </c>
    </row>
    <row r="460" spans="1:8">
      <c r="A460" s="10">
        <f t="shared" si="30"/>
        <v>-94</v>
      </c>
      <c r="B460" s="41">
        <v>-1673</v>
      </c>
      <c r="C460" s="41">
        <v>1579</v>
      </c>
      <c r="D460" s="11">
        <v>1.98</v>
      </c>
      <c r="E460" s="12">
        <f t="shared" si="31"/>
        <v>1</v>
      </c>
      <c r="F460" s="18">
        <f t="shared" si="32"/>
        <v>-2.0000000000000018E-2</v>
      </c>
      <c r="G460" s="19">
        <f t="shared" si="33"/>
        <v>-2.1063829787234041E-2</v>
      </c>
      <c r="H460" s="20">
        <f t="shared" si="34"/>
        <v>0.47474747474747475</v>
      </c>
    </row>
    <row r="461" spans="1:8">
      <c r="A461" s="10">
        <f t="shared" si="30"/>
        <v>-93</v>
      </c>
      <c r="B461" s="41">
        <v>-1673</v>
      </c>
      <c r="C461" s="41">
        <v>1580</v>
      </c>
      <c r="D461" s="11">
        <v>1.97</v>
      </c>
      <c r="E461" s="12">
        <f t="shared" si="31"/>
        <v>1</v>
      </c>
      <c r="F461" s="18">
        <f t="shared" si="32"/>
        <v>-1.0000000000000009E-2</v>
      </c>
      <c r="G461" s="19">
        <f t="shared" si="33"/>
        <v>-2.1182795698924731E-2</v>
      </c>
      <c r="H461" s="20">
        <f t="shared" si="34"/>
        <v>0.4720812182741117</v>
      </c>
    </row>
    <row r="462" spans="1:8">
      <c r="A462" s="10">
        <f t="shared" si="30"/>
        <v>-93</v>
      </c>
      <c r="B462" s="41">
        <v>-1241</v>
      </c>
      <c r="C462" s="41">
        <v>1148</v>
      </c>
      <c r="D462" s="11">
        <v>1.97</v>
      </c>
      <c r="E462" s="12">
        <f t="shared" si="31"/>
        <v>1</v>
      </c>
      <c r="F462" s="18">
        <f t="shared" si="32"/>
        <v>-1.0000000000000009E-2</v>
      </c>
      <c r="G462" s="19">
        <f t="shared" si="33"/>
        <v>-2.1182795698924731E-2</v>
      </c>
      <c r="H462" s="20">
        <f t="shared" si="34"/>
        <v>0.4720812182741117</v>
      </c>
    </row>
    <row r="463" spans="1:8">
      <c r="A463" s="10">
        <f t="shared" si="30"/>
        <v>-92</v>
      </c>
      <c r="B463" s="41">
        <v>-1673</v>
      </c>
      <c r="C463" s="41">
        <v>1581</v>
      </c>
      <c r="D463" s="11">
        <v>1.96</v>
      </c>
      <c r="E463" s="12">
        <f t="shared" si="31"/>
        <v>1</v>
      </c>
      <c r="F463" s="18">
        <f t="shared" si="32"/>
        <v>-1.0000000000000009E-2</v>
      </c>
      <c r="G463" s="19">
        <f t="shared" si="33"/>
        <v>-2.1304347826086957E-2</v>
      </c>
      <c r="H463" s="20">
        <f t="shared" si="34"/>
        <v>0.46938775510204084</v>
      </c>
    </row>
    <row r="464" spans="1:8">
      <c r="A464" s="10">
        <f t="shared" si="30"/>
        <v>-91</v>
      </c>
      <c r="B464" s="41">
        <v>-1673</v>
      </c>
      <c r="C464" s="41">
        <v>1582</v>
      </c>
      <c r="D464" s="11">
        <v>1.95</v>
      </c>
      <c r="E464" s="12">
        <f t="shared" si="31"/>
        <v>1</v>
      </c>
      <c r="F464" s="18">
        <f t="shared" si="32"/>
        <v>-1.0000000000000009E-2</v>
      </c>
      <c r="G464" s="19">
        <f t="shared" si="33"/>
        <v>-2.1428571428571429E-2</v>
      </c>
      <c r="H464" s="20">
        <f t="shared" si="34"/>
        <v>0.46666666666666662</v>
      </c>
    </row>
    <row r="465" spans="1:8">
      <c r="A465" s="10">
        <f t="shared" si="30"/>
        <v>-90</v>
      </c>
      <c r="B465" s="41">
        <v>-1673</v>
      </c>
      <c r="C465" s="41">
        <v>1583</v>
      </c>
      <c r="D465" s="11">
        <v>1.93</v>
      </c>
      <c r="E465" s="12">
        <f t="shared" si="31"/>
        <v>1</v>
      </c>
      <c r="F465" s="18">
        <f t="shared" si="32"/>
        <v>-2.0000000000000018E-2</v>
      </c>
      <c r="G465" s="19">
        <f t="shared" si="33"/>
        <v>-2.1444444444444443E-2</v>
      </c>
      <c r="H465" s="20">
        <f t="shared" si="34"/>
        <v>0.46632124352331611</v>
      </c>
    </row>
    <row r="466" spans="1:8">
      <c r="A466" s="10">
        <f t="shared" si="30"/>
        <v>-89</v>
      </c>
      <c r="B466" s="41">
        <v>-1673</v>
      </c>
      <c r="C466" s="41">
        <v>1584</v>
      </c>
      <c r="D466" s="11">
        <v>1.92</v>
      </c>
      <c r="E466" s="12">
        <f t="shared" si="31"/>
        <v>1</v>
      </c>
      <c r="F466" s="18">
        <f t="shared" si="32"/>
        <v>-1.0000000000000009E-2</v>
      </c>
      <c r="G466" s="19">
        <f t="shared" si="33"/>
        <v>-2.1573033707865168E-2</v>
      </c>
      <c r="H466" s="20">
        <f t="shared" si="34"/>
        <v>0.46354166666666674</v>
      </c>
    </row>
    <row r="467" spans="1:8">
      <c r="A467" s="10">
        <f t="shared" si="30"/>
        <v>-88</v>
      </c>
      <c r="B467" s="41">
        <v>-1673</v>
      </c>
      <c r="C467" s="41">
        <v>1585</v>
      </c>
      <c r="D467" s="11">
        <v>1.91</v>
      </c>
      <c r="E467" s="12">
        <f t="shared" si="31"/>
        <v>1</v>
      </c>
      <c r="F467" s="18">
        <f t="shared" si="32"/>
        <v>-1.0000000000000009E-2</v>
      </c>
      <c r="G467" s="19">
        <f t="shared" si="33"/>
        <v>-2.1704545454545452E-2</v>
      </c>
      <c r="H467" s="20">
        <f t="shared" si="34"/>
        <v>0.4607329842931937</v>
      </c>
    </row>
    <row r="468" spans="1:8">
      <c r="A468" s="10">
        <f t="shared" si="30"/>
        <v>-87</v>
      </c>
      <c r="B468" s="41">
        <v>-1673</v>
      </c>
      <c r="C468" s="41">
        <v>1586</v>
      </c>
      <c r="D468" s="11">
        <v>1.89</v>
      </c>
      <c r="E468" s="12">
        <f t="shared" si="31"/>
        <v>1</v>
      </c>
      <c r="F468" s="18">
        <f t="shared" si="32"/>
        <v>-2.0000000000000018E-2</v>
      </c>
      <c r="G468" s="19">
        <f t="shared" si="33"/>
        <v>-2.1724137931034483E-2</v>
      </c>
      <c r="H468" s="20">
        <f t="shared" si="34"/>
        <v>0.46031746031746029</v>
      </c>
    </row>
    <row r="469" spans="1:8">
      <c r="A469" s="10">
        <f>SUM(B469:C469)</f>
        <v>-86</v>
      </c>
      <c r="B469" s="41">
        <v>-1851</v>
      </c>
      <c r="C469" s="41">
        <v>1765</v>
      </c>
      <c r="D469" s="11">
        <v>1.88</v>
      </c>
      <c r="E469" s="12">
        <f t="shared" si="31"/>
        <v>1</v>
      </c>
      <c r="F469" s="18">
        <f t="shared" si="32"/>
        <v>-1.0000000000000009E-2</v>
      </c>
      <c r="G469" s="19">
        <f t="shared" si="33"/>
        <v>-2.1860465116279069E-2</v>
      </c>
      <c r="H469" s="20">
        <f t="shared" si="34"/>
        <v>0.45744680851063835</v>
      </c>
    </row>
    <row r="470" spans="1:8">
      <c r="A470" s="10">
        <f t="shared" si="30"/>
        <v>-86</v>
      </c>
      <c r="B470" s="41">
        <v>-1673</v>
      </c>
      <c r="C470" s="41">
        <v>1587</v>
      </c>
      <c r="D470" s="11">
        <v>1.88</v>
      </c>
      <c r="E470" s="12">
        <f t="shared" si="31"/>
        <v>1</v>
      </c>
      <c r="F470" s="18">
        <f t="shared" si="32"/>
        <v>-1.0000000000000009E-2</v>
      </c>
      <c r="G470" s="19">
        <f t="shared" si="33"/>
        <v>-2.1860465116279069E-2</v>
      </c>
      <c r="H470" s="20">
        <f t="shared" si="34"/>
        <v>0.45744680851063835</v>
      </c>
    </row>
    <row r="471" spans="1:8">
      <c r="A471" s="10">
        <f t="shared" si="30"/>
        <v>-85</v>
      </c>
      <c r="B471" s="41">
        <v>-1673</v>
      </c>
      <c r="C471" s="41">
        <v>1588</v>
      </c>
      <c r="D471" s="11">
        <v>1.87</v>
      </c>
      <c r="E471" s="12">
        <f t="shared" si="31"/>
        <v>1</v>
      </c>
      <c r="F471" s="18">
        <f t="shared" si="32"/>
        <v>-9.9999999999997868E-3</v>
      </c>
      <c r="G471" s="19">
        <f t="shared" si="33"/>
        <v>-2.2000000000000002E-2</v>
      </c>
      <c r="H471" s="20">
        <f t="shared" si="34"/>
        <v>0.45454545454545453</v>
      </c>
    </row>
    <row r="472" spans="1:8">
      <c r="A472" s="10">
        <f>SUM(B472:C472)</f>
        <v>-84</v>
      </c>
      <c r="B472" s="41">
        <v>-1673</v>
      </c>
      <c r="C472" s="41">
        <v>1589</v>
      </c>
      <c r="D472" s="11">
        <v>1.85</v>
      </c>
      <c r="E472" s="12">
        <f t="shared" si="31"/>
        <v>1</v>
      </c>
      <c r="F472" s="18">
        <f t="shared" si="32"/>
        <v>-2.0000000000000018E-2</v>
      </c>
      <c r="G472" s="19">
        <f t="shared" si="33"/>
        <v>-2.2023809523809525E-2</v>
      </c>
      <c r="H472" s="20">
        <f t="shared" si="34"/>
        <v>0.45405405405405402</v>
      </c>
    </row>
    <row r="473" spans="1:8">
      <c r="A473" s="10">
        <f t="shared" ref="A473:A536" si="35">SUM(B473:C473)</f>
        <v>-83</v>
      </c>
      <c r="B473" s="41">
        <v>-1673</v>
      </c>
      <c r="C473" s="41">
        <v>1590</v>
      </c>
      <c r="D473" s="11">
        <v>1.84</v>
      </c>
      <c r="E473" s="12">
        <f t="shared" si="31"/>
        <v>1</v>
      </c>
      <c r="F473" s="18">
        <f t="shared" si="32"/>
        <v>-1.0000000000000009E-2</v>
      </c>
      <c r="G473" s="19">
        <f t="shared" si="33"/>
        <v>-2.2168674698795181E-2</v>
      </c>
      <c r="H473" s="20">
        <f t="shared" si="34"/>
        <v>0.45108695652173914</v>
      </c>
    </row>
    <row r="474" spans="1:8">
      <c r="A474" s="10">
        <f t="shared" si="35"/>
        <v>-82</v>
      </c>
      <c r="B474" s="41">
        <v>-1673</v>
      </c>
      <c r="C474" s="41">
        <v>1591</v>
      </c>
      <c r="D474" s="11">
        <v>1.82</v>
      </c>
      <c r="E474" s="12">
        <f t="shared" si="31"/>
        <v>1</v>
      </c>
      <c r="F474" s="18">
        <f t="shared" si="32"/>
        <v>-2.0000000000000018E-2</v>
      </c>
      <c r="G474" s="19">
        <f t="shared" si="33"/>
        <v>-2.2195121951219515E-2</v>
      </c>
      <c r="H474" s="20">
        <f t="shared" si="34"/>
        <v>0.4505494505494505</v>
      </c>
    </row>
    <row r="475" spans="1:8">
      <c r="A475" s="10">
        <f t="shared" si="35"/>
        <v>-81</v>
      </c>
      <c r="B475" s="41">
        <v>-1673</v>
      </c>
      <c r="C475" s="41">
        <v>1592</v>
      </c>
      <c r="D475" s="11">
        <v>1.81</v>
      </c>
      <c r="E475" s="12">
        <f t="shared" si="31"/>
        <v>1</v>
      </c>
      <c r="F475" s="18">
        <f t="shared" si="32"/>
        <v>-1.0000000000000009E-2</v>
      </c>
      <c r="G475" s="19">
        <f t="shared" si="33"/>
        <v>-2.234567901234568E-2</v>
      </c>
      <c r="H475" s="20">
        <f t="shared" si="34"/>
        <v>0.44751381215469616</v>
      </c>
    </row>
    <row r="476" spans="1:8">
      <c r="A476" s="10">
        <f t="shared" si="35"/>
        <v>-80</v>
      </c>
      <c r="B476" s="41">
        <v>-1673</v>
      </c>
      <c r="C476" s="41">
        <v>1593</v>
      </c>
      <c r="D476" s="11">
        <v>1.79</v>
      </c>
      <c r="E476" s="12">
        <f t="shared" si="31"/>
        <v>1</v>
      </c>
      <c r="F476" s="18">
        <f t="shared" si="32"/>
        <v>-2.0000000000000018E-2</v>
      </c>
      <c r="G476" s="19">
        <f t="shared" si="33"/>
        <v>-2.2374999999999999E-2</v>
      </c>
      <c r="H476" s="20">
        <f t="shared" si="34"/>
        <v>0.44692737430167595</v>
      </c>
    </row>
    <row r="477" spans="1:8">
      <c r="A477" s="10">
        <f t="shared" si="35"/>
        <v>-79</v>
      </c>
      <c r="B477" s="41">
        <v>-1673</v>
      </c>
      <c r="C477" s="41">
        <v>1594</v>
      </c>
      <c r="D477" s="11">
        <v>1.78</v>
      </c>
      <c r="E477" s="12">
        <f t="shared" si="31"/>
        <v>1</v>
      </c>
      <c r="F477" s="18">
        <f t="shared" si="32"/>
        <v>-1.0000000000000009E-2</v>
      </c>
      <c r="G477" s="19">
        <f t="shared" si="33"/>
        <v>-2.2531645569620253E-2</v>
      </c>
      <c r="H477" s="20">
        <f t="shared" si="34"/>
        <v>0.4438202247191011</v>
      </c>
    </row>
    <row r="478" spans="1:8">
      <c r="A478" s="10">
        <f t="shared" si="35"/>
        <v>-78</v>
      </c>
      <c r="B478" s="41">
        <v>-1673</v>
      </c>
      <c r="C478" s="41">
        <v>1595</v>
      </c>
      <c r="D478" s="11">
        <v>1.77</v>
      </c>
      <c r="E478" s="12">
        <f t="shared" si="31"/>
        <v>1</v>
      </c>
      <c r="F478" s="18">
        <f t="shared" si="32"/>
        <v>-1.0000000000000009E-2</v>
      </c>
      <c r="G478" s="19">
        <f t="shared" si="33"/>
        <v>-2.2692307692307692E-2</v>
      </c>
      <c r="H478" s="20">
        <f t="shared" si="34"/>
        <v>0.44067796610169485</v>
      </c>
    </row>
    <row r="479" spans="1:8">
      <c r="A479" s="10">
        <f t="shared" si="35"/>
        <v>-77</v>
      </c>
      <c r="B479" s="41">
        <v>-1673</v>
      </c>
      <c r="C479" s="41">
        <v>1596</v>
      </c>
      <c r="D479" s="11">
        <v>1.75</v>
      </c>
      <c r="E479" s="12">
        <f t="shared" si="31"/>
        <v>1</v>
      </c>
      <c r="F479" s="18">
        <f t="shared" si="32"/>
        <v>-2.0000000000000018E-2</v>
      </c>
      <c r="G479" s="19">
        <f t="shared" si="33"/>
        <v>-2.2727272727272728E-2</v>
      </c>
      <c r="H479" s="20">
        <f t="shared" si="34"/>
        <v>0.44</v>
      </c>
    </row>
    <row r="480" spans="1:8">
      <c r="A480" s="10">
        <f t="shared" si="35"/>
        <v>-76</v>
      </c>
      <c r="B480" s="41">
        <v>-1673</v>
      </c>
      <c r="C480" s="41">
        <v>1597</v>
      </c>
      <c r="D480" s="11">
        <v>1.74</v>
      </c>
      <c r="E480" s="12">
        <f t="shared" si="31"/>
        <v>1</v>
      </c>
      <c r="F480" s="18">
        <f t="shared" si="32"/>
        <v>-1.0000000000000009E-2</v>
      </c>
      <c r="G480" s="19">
        <f t="shared" si="33"/>
        <v>-2.2894736842105263E-2</v>
      </c>
      <c r="H480" s="20">
        <f t="shared" si="34"/>
        <v>0.43678160919540232</v>
      </c>
    </row>
    <row r="481" spans="1:8">
      <c r="A481" s="10">
        <f t="shared" si="35"/>
        <v>-75</v>
      </c>
      <c r="B481" s="41">
        <v>-1673</v>
      </c>
      <c r="C481" s="41">
        <v>1598</v>
      </c>
      <c r="D481" s="11">
        <v>1.72</v>
      </c>
      <c r="E481" s="12">
        <f t="shared" si="31"/>
        <v>1</v>
      </c>
      <c r="F481" s="18">
        <f t="shared" si="32"/>
        <v>-2.0000000000000018E-2</v>
      </c>
      <c r="G481" s="19">
        <f t="shared" si="33"/>
        <v>-2.2933333333333333E-2</v>
      </c>
      <c r="H481" s="20">
        <f t="shared" si="34"/>
        <v>0.43604651162790697</v>
      </c>
    </row>
    <row r="482" spans="1:8">
      <c r="A482" s="10">
        <f t="shared" si="35"/>
        <v>-74</v>
      </c>
      <c r="B482" s="41">
        <v>-1673</v>
      </c>
      <c r="C482" s="41">
        <v>1599</v>
      </c>
      <c r="D482" s="11">
        <v>1.71</v>
      </c>
      <c r="E482" s="12">
        <f t="shared" si="31"/>
        <v>1</v>
      </c>
      <c r="F482" s="18">
        <f t="shared" si="32"/>
        <v>-1.0000000000000009E-2</v>
      </c>
      <c r="G482" s="19">
        <f t="shared" si="33"/>
        <v>-2.3108108108108108E-2</v>
      </c>
      <c r="H482" s="20">
        <f t="shared" si="34"/>
        <v>0.43274853801169594</v>
      </c>
    </row>
    <row r="483" spans="1:8">
      <c r="A483" s="10">
        <f t="shared" si="35"/>
        <v>-73</v>
      </c>
      <c r="B483" s="41">
        <v>-1673</v>
      </c>
      <c r="C483" s="41">
        <v>1600</v>
      </c>
      <c r="D483" s="11">
        <v>1.69</v>
      </c>
      <c r="E483" s="12">
        <f t="shared" si="31"/>
        <v>1</v>
      </c>
      <c r="F483" s="18">
        <f t="shared" si="32"/>
        <v>-2.0000000000000018E-2</v>
      </c>
      <c r="G483" s="19">
        <f t="shared" si="33"/>
        <v>-2.3150684931506849E-2</v>
      </c>
      <c r="H483" s="20">
        <f t="shared" si="34"/>
        <v>0.43195266272189348</v>
      </c>
    </row>
    <row r="484" spans="1:8">
      <c r="A484" s="10">
        <f t="shared" si="35"/>
        <v>-72</v>
      </c>
      <c r="B484" s="41">
        <v>-1673</v>
      </c>
      <c r="C484" s="41">
        <v>1601</v>
      </c>
      <c r="D484" s="11">
        <v>1.68</v>
      </c>
      <c r="E484" s="12">
        <f t="shared" si="31"/>
        <v>1</v>
      </c>
      <c r="F484" s="18">
        <f t="shared" si="32"/>
        <v>-1.0000000000000009E-2</v>
      </c>
      <c r="G484" s="19">
        <f t="shared" si="33"/>
        <v>-2.3333333333333331E-2</v>
      </c>
      <c r="H484" s="20">
        <f t="shared" si="34"/>
        <v>0.4285714285714286</v>
      </c>
    </row>
    <row r="485" spans="1:8">
      <c r="A485" s="10">
        <f t="shared" si="35"/>
        <v>-71</v>
      </c>
      <c r="B485" s="41">
        <v>-1673</v>
      </c>
      <c r="C485" s="41">
        <v>1602</v>
      </c>
      <c r="D485" s="11">
        <v>1.66</v>
      </c>
      <c r="E485" s="12">
        <f t="shared" si="31"/>
        <v>1</v>
      </c>
      <c r="F485" s="18">
        <f t="shared" si="32"/>
        <v>-2.0000000000000018E-2</v>
      </c>
      <c r="G485" s="19">
        <f t="shared" si="33"/>
        <v>-2.3380281690140843E-2</v>
      </c>
      <c r="H485" s="20">
        <f t="shared" si="34"/>
        <v>0.42771084337349402</v>
      </c>
    </row>
    <row r="486" spans="1:8">
      <c r="A486" s="10">
        <f t="shared" si="35"/>
        <v>-70</v>
      </c>
      <c r="B486" s="41">
        <v>-1673</v>
      </c>
      <c r="C486" s="41">
        <v>1603</v>
      </c>
      <c r="D486" s="11">
        <v>1.64</v>
      </c>
      <c r="E486" s="12">
        <f t="shared" si="31"/>
        <v>1</v>
      </c>
      <c r="F486" s="18">
        <f t="shared" si="32"/>
        <v>-2.0000000000000018E-2</v>
      </c>
      <c r="G486" s="19">
        <f t="shared" si="33"/>
        <v>-2.3428571428571427E-2</v>
      </c>
      <c r="H486" s="20">
        <f t="shared" si="34"/>
        <v>0.42682926829268297</v>
      </c>
    </row>
    <row r="487" spans="1:8">
      <c r="A487" s="10">
        <f t="shared" si="35"/>
        <v>-70</v>
      </c>
      <c r="B487" s="41">
        <v>-1241</v>
      </c>
      <c r="C487" s="41">
        <v>1171</v>
      </c>
      <c r="D487" s="11">
        <v>1.64</v>
      </c>
      <c r="E487" s="12">
        <f t="shared" si="31"/>
        <v>1</v>
      </c>
      <c r="F487" s="18">
        <f t="shared" si="32"/>
        <v>-2.0000000000000018E-2</v>
      </c>
      <c r="G487" s="19">
        <f t="shared" si="33"/>
        <v>-2.3428571428571427E-2</v>
      </c>
      <c r="H487" s="20">
        <f t="shared" si="34"/>
        <v>0.42682926829268297</v>
      </c>
    </row>
    <row r="488" spans="1:8">
      <c r="A488" s="10">
        <f t="shared" si="35"/>
        <v>-69</v>
      </c>
      <c r="B488" s="41">
        <v>-1673</v>
      </c>
      <c r="C488" s="41">
        <v>1604</v>
      </c>
      <c r="D488" s="11">
        <v>1.63</v>
      </c>
      <c r="E488" s="12">
        <f t="shared" si="31"/>
        <v>1</v>
      </c>
      <c r="F488" s="18">
        <f t="shared" si="32"/>
        <v>-1.0000000000000009E-2</v>
      </c>
      <c r="G488" s="19">
        <f t="shared" si="33"/>
        <v>-2.3623188405797101E-2</v>
      </c>
      <c r="H488" s="20">
        <f t="shared" si="34"/>
        <v>0.42331288343558282</v>
      </c>
    </row>
    <row r="489" spans="1:8">
      <c r="A489" s="10">
        <f t="shared" si="35"/>
        <v>-68</v>
      </c>
      <c r="B489" s="41">
        <v>-1673</v>
      </c>
      <c r="C489" s="41">
        <v>1605</v>
      </c>
      <c r="D489" s="11">
        <v>1.61</v>
      </c>
      <c r="E489" s="12">
        <f t="shared" si="31"/>
        <v>1</v>
      </c>
      <c r="F489" s="18">
        <f t="shared" si="32"/>
        <v>-1.9999999999999796E-2</v>
      </c>
      <c r="G489" s="19">
        <f t="shared" si="33"/>
        <v>-2.3676470588235295E-2</v>
      </c>
      <c r="H489" s="20">
        <f t="shared" si="34"/>
        <v>0.42236024844720499</v>
      </c>
    </row>
    <row r="490" spans="1:8">
      <c r="A490" s="10">
        <f t="shared" si="35"/>
        <v>-67</v>
      </c>
      <c r="B490" s="41">
        <v>-1673</v>
      </c>
      <c r="C490" s="41">
        <v>1606</v>
      </c>
      <c r="D490" s="11">
        <v>1.6</v>
      </c>
      <c r="E490" s="12">
        <f t="shared" si="31"/>
        <v>1</v>
      </c>
      <c r="F490" s="18">
        <f t="shared" si="32"/>
        <v>-1.0000000000000009E-2</v>
      </c>
      <c r="G490" s="19">
        <f t="shared" si="33"/>
        <v>-2.3880597014925373E-2</v>
      </c>
      <c r="H490" s="20">
        <f t="shared" si="34"/>
        <v>0.41875000000000001</v>
      </c>
    </row>
    <row r="491" spans="1:8">
      <c r="A491" s="10">
        <f t="shared" si="35"/>
        <v>-67</v>
      </c>
      <c r="B491" s="41">
        <v>-1241</v>
      </c>
      <c r="C491" s="41">
        <v>1174</v>
      </c>
      <c r="D491" s="11">
        <v>1.6</v>
      </c>
      <c r="E491" s="12">
        <f t="shared" si="31"/>
        <v>1</v>
      </c>
      <c r="F491" s="18">
        <f t="shared" si="32"/>
        <v>-1.0000000000000009E-2</v>
      </c>
      <c r="G491" s="19">
        <f t="shared" si="33"/>
        <v>-2.3880597014925373E-2</v>
      </c>
      <c r="H491" s="20">
        <f t="shared" si="34"/>
        <v>0.41875000000000001</v>
      </c>
    </row>
    <row r="492" spans="1:8">
      <c r="A492" s="10">
        <f t="shared" si="35"/>
        <v>-66</v>
      </c>
      <c r="B492" s="41">
        <v>-1673</v>
      </c>
      <c r="C492" s="41">
        <v>1607</v>
      </c>
      <c r="D492" s="11">
        <v>1.58</v>
      </c>
      <c r="E492" s="12">
        <f t="shared" si="31"/>
        <v>1</v>
      </c>
      <c r="F492" s="18">
        <f t="shared" si="32"/>
        <v>-2.0000000000000018E-2</v>
      </c>
      <c r="G492" s="19">
        <f t="shared" si="33"/>
        <v>-2.3939393939393941E-2</v>
      </c>
      <c r="H492" s="20">
        <f t="shared" si="34"/>
        <v>0.41772151898734172</v>
      </c>
    </row>
    <row r="493" spans="1:8">
      <c r="A493" s="10">
        <f t="shared" si="35"/>
        <v>-65</v>
      </c>
      <c r="B493" s="41">
        <v>-1673</v>
      </c>
      <c r="C493" s="41">
        <v>1608</v>
      </c>
      <c r="D493" s="11">
        <v>1.56</v>
      </c>
      <c r="E493" s="12">
        <f t="shared" si="31"/>
        <v>1</v>
      </c>
      <c r="F493" s="18">
        <f t="shared" si="32"/>
        <v>-2.0000000000000018E-2</v>
      </c>
      <c r="G493" s="19">
        <f t="shared" si="33"/>
        <v>-2.4E-2</v>
      </c>
      <c r="H493" s="20">
        <f t="shared" si="34"/>
        <v>0.41666666666666663</v>
      </c>
    </row>
    <row r="494" spans="1:8">
      <c r="A494" s="10">
        <f t="shared" si="35"/>
        <v>-64</v>
      </c>
      <c r="B494" s="41">
        <v>-1673</v>
      </c>
      <c r="C494" s="41">
        <v>1609</v>
      </c>
      <c r="D494" s="11">
        <v>1.55</v>
      </c>
      <c r="E494" s="12">
        <f t="shared" si="31"/>
        <v>1</v>
      </c>
      <c r="F494" s="18">
        <f t="shared" si="32"/>
        <v>-1.0000000000000009E-2</v>
      </c>
      <c r="G494" s="19">
        <f t="shared" si="33"/>
        <v>-2.4218750000000001E-2</v>
      </c>
      <c r="H494" s="20">
        <f t="shared" si="34"/>
        <v>0.41290322580645161</v>
      </c>
    </row>
    <row r="495" spans="1:8">
      <c r="A495" s="10">
        <f t="shared" si="35"/>
        <v>-63</v>
      </c>
      <c r="B495" s="41">
        <v>-1673</v>
      </c>
      <c r="C495" s="41">
        <v>1610</v>
      </c>
      <c r="D495" s="11">
        <v>1.53</v>
      </c>
      <c r="E495" s="12">
        <f t="shared" si="31"/>
        <v>1</v>
      </c>
      <c r="F495" s="18">
        <f t="shared" si="32"/>
        <v>-2.0000000000000018E-2</v>
      </c>
      <c r="G495" s="19">
        <f t="shared" si="33"/>
        <v>-2.4285714285714285E-2</v>
      </c>
      <c r="H495" s="20">
        <f t="shared" si="34"/>
        <v>0.41176470588235292</v>
      </c>
    </row>
    <row r="496" spans="1:8">
      <c r="A496" s="10">
        <f t="shared" si="35"/>
        <v>-63</v>
      </c>
      <c r="B496" s="41">
        <v>-1644</v>
      </c>
      <c r="C496" s="41">
        <v>1581</v>
      </c>
      <c r="D496" s="11">
        <v>1.53</v>
      </c>
      <c r="E496" s="12">
        <f t="shared" si="31"/>
        <v>1</v>
      </c>
      <c r="F496" s="18">
        <f t="shared" si="32"/>
        <v>-2.0000000000000018E-2</v>
      </c>
      <c r="G496" s="19">
        <f t="shared" si="33"/>
        <v>-2.4285714285714285E-2</v>
      </c>
      <c r="H496" s="20">
        <f t="shared" si="34"/>
        <v>0.41176470588235292</v>
      </c>
    </row>
    <row r="497" spans="1:8">
      <c r="A497" s="10">
        <f t="shared" si="35"/>
        <v>-62</v>
      </c>
      <c r="B497" s="41">
        <v>-1673</v>
      </c>
      <c r="C497" s="41">
        <v>1611</v>
      </c>
      <c r="D497" s="11">
        <v>1.51</v>
      </c>
      <c r="E497" s="12">
        <f t="shared" si="31"/>
        <v>1</v>
      </c>
      <c r="F497" s="18">
        <f t="shared" si="32"/>
        <v>-2.0000000000000018E-2</v>
      </c>
      <c r="G497" s="19">
        <f t="shared" si="33"/>
        <v>-2.4354838709677421E-2</v>
      </c>
      <c r="H497" s="20">
        <f t="shared" si="34"/>
        <v>0.41059602649006621</v>
      </c>
    </row>
    <row r="498" spans="1:8">
      <c r="A498" s="10">
        <f t="shared" si="35"/>
        <v>-62</v>
      </c>
      <c r="B498" s="41">
        <v>-1816</v>
      </c>
      <c r="C498" s="41">
        <v>1754</v>
      </c>
      <c r="D498" s="11">
        <v>1.51</v>
      </c>
      <c r="E498" s="12">
        <f t="shared" si="31"/>
        <v>1</v>
      </c>
      <c r="F498" s="18">
        <f t="shared" si="32"/>
        <v>-2.0000000000000018E-2</v>
      </c>
      <c r="G498" s="19">
        <f t="shared" si="33"/>
        <v>-2.4354838709677421E-2</v>
      </c>
      <c r="H498" s="20">
        <f t="shared" si="34"/>
        <v>0.41059602649006621</v>
      </c>
    </row>
    <row r="499" spans="1:8">
      <c r="A499" s="10">
        <f t="shared" si="35"/>
        <v>-62</v>
      </c>
      <c r="B499" s="41">
        <v>-1644</v>
      </c>
      <c r="C499" s="41">
        <v>1582</v>
      </c>
      <c r="D499" s="11">
        <v>1.51</v>
      </c>
      <c r="E499" s="12">
        <f t="shared" si="31"/>
        <v>1</v>
      </c>
      <c r="F499" s="18">
        <f t="shared" si="32"/>
        <v>-2.0000000000000018E-2</v>
      </c>
      <c r="G499" s="19">
        <f t="shared" si="33"/>
        <v>-2.4354838709677421E-2</v>
      </c>
      <c r="H499" s="20">
        <f t="shared" si="34"/>
        <v>0.41059602649006621</v>
      </c>
    </row>
    <row r="500" spans="1:8">
      <c r="A500" s="10">
        <f t="shared" si="35"/>
        <v>-61</v>
      </c>
      <c r="B500" s="41">
        <v>-1673</v>
      </c>
      <c r="C500" s="41">
        <v>1612</v>
      </c>
      <c r="D500" s="11">
        <v>1.5</v>
      </c>
      <c r="E500" s="12">
        <f t="shared" si="31"/>
        <v>1</v>
      </c>
      <c r="F500" s="18">
        <f t="shared" si="32"/>
        <v>-1.0000000000000009E-2</v>
      </c>
      <c r="G500" s="19">
        <f t="shared" si="33"/>
        <v>-2.4590163934426229E-2</v>
      </c>
      <c r="H500" s="20">
        <f t="shared" si="34"/>
        <v>0.40666666666666662</v>
      </c>
    </row>
    <row r="501" spans="1:8">
      <c r="A501" s="10">
        <f t="shared" si="35"/>
        <v>-60</v>
      </c>
      <c r="B501" s="41">
        <v>-1673</v>
      </c>
      <c r="C501" s="41">
        <v>1613</v>
      </c>
      <c r="D501" s="11">
        <v>1.48</v>
      </c>
      <c r="E501" s="12">
        <f t="shared" si="31"/>
        <v>1</v>
      </c>
      <c r="F501" s="18">
        <f t="shared" si="32"/>
        <v>-2.0000000000000018E-2</v>
      </c>
      <c r="G501" s="19">
        <f t="shared" si="33"/>
        <v>-2.4666666666666667E-2</v>
      </c>
      <c r="H501" s="20">
        <f t="shared" si="34"/>
        <v>0.40540540540540543</v>
      </c>
    </row>
    <row r="502" spans="1:8">
      <c r="A502" s="10">
        <f t="shared" si="35"/>
        <v>-60</v>
      </c>
      <c r="B502" s="41">
        <v>-1241</v>
      </c>
      <c r="C502" s="41">
        <v>1181</v>
      </c>
      <c r="D502" s="11">
        <v>1.48</v>
      </c>
      <c r="E502" s="12">
        <f t="shared" si="31"/>
        <v>1</v>
      </c>
      <c r="F502" s="18">
        <f t="shared" si="32"/>
        <v>-2.0000000000000018E-2</v>
      </c>
      <c r="G502" s="19">
        <f t="shared" si="33"/>
        <v>-2.4666666666666667E-2</v>
      </c>
      <c r="H502" s="20">
        <f t="shared" si="34"/>
        <v>0.40540540540540543</v>
      </c>
    </row>
    <row r="503" spans="1:8">
      <c r="A503" s="10">
        <f t="shared" si="35"/>
        <v>-59</v>
      </c>
      <c r="B503" s="41">
        <v>-1673</v>
      </c>
      <c r="C503" s="41">
        <v>1614</v>
      </c>
      <c r="D503" s="11">
        <v>1.46</v>
      </c>
      <c r="E503" s="12">
        <f t="shared" si="31"/>
        <v>1</v>
      </c>
      <c r="F503" s="18">
        <f t="shared" si="32"/>
        <v>-2.0000000000000018E-2</v>
      </c>
      <c r="G503" s="19">
        <f t="shared" si="33"/>
        <v>-2.4745762711864405E-2</v>
      </c>
      <c r="H503" s="20">
        <f t="shared" si="34"/>
        <v>0.4041095890410959</v>
      </c>
    </row>
    <row r="504" spans="1:8">
      <c r="A504" s="10">
        <f t="shared" si="35"/>
        <v>-58</v>
      </c>
      <c r="B504" s="41">
        <v>-1673</v>
      </c>
      <c r="C504" s="41">
        <v>1615</v>
      </c>
      <c r="D504" s="11">
        <v>1.44</v>
      </c>
      <c r="E504" s="12">
        <f t="shared" si="31"/>
        <v>1</v>
      </c>
      <c r="F504" s="18">
        <f t="shared" si="32"/>
        <v>-2.0000000000000018E-2</v>
      </c>
      <c r="G504" s="19">
        <f t="shared" si="33"/>
        <v>-2.4827586206896551E-2</v>
      </c>
      <c r="H504" s="20">
        <f t="shared" si="34"/>
        <v>0.40277777777777779</v>
      </c>
    </row>
    <row r="505" spans="1:8">
      <c r="A505" s="10">
        <f t="shared" si="35"/>
        <v>-57</v>
      </c>
      <c r="B505" s="41">
        <v>-1673</v>
      </c>
      <c r="C505" s="41">
        <v>1616</v>
      </c>
      <c r="D505" s="11">
        <v>1.43</v>
      </c>
      <c r="E505" s="12">
        <f t="shared" si="31"/>
        <v>1</v>
      </c>
      <c r="F505" s="18">
        <f t="shared" si="32"/>
        <v>-1.0000000000000009E-2</v>
      </c>
      <c r="G505" s="19">
        <f t="shared" si="33"/>
        <v>-2.5087719298245614E-2</v>
      </c>
      <c r="H505" s="20">
        <f t="shared" si="34"/>
        <v>0.39860139860139859</v>
      </c>
    </row>
    <row r="506" spans="1:8">
      <c r="A506" s="10">
        <f t="shared" si="35"/>
        <v>-56</v>
      </c>
      <c r="B506" s="41">
        <v>-1673</v>
      </c>
      <c r="C506" s="41">
        <v>1617</v>
      </c>
      <c r="D506" s="11">
        <v>1.41</v>
      </c>
      <c r="E506" s="12">
        <f t="shared" si="31"/>
        <v>1</v>
      </c>
      <c r="F506" s="18">
        <f t="shared" si="32"/>
        <v>-2.0000000000000018E-2</v>
      </c>
      <c r="G506" s="19">
        <f t="shared" si="33"/>
        <v>-2.5178571428571429E-2</v>
      </c>
      <c r="H506" s="20">
        <f t="shared" si="34"/>
        <v>0.3971631205673759</v>
      </c>
    </row>
    <row r="507" spans="1:8">
      <c r="A507" s="10">
        <f t="shared" si="35"/>
        <v>-55</v>
      </c>
      <c r="B507" s="41">
        <v>-1673</v>
      </c>
      <c r="C507" s="41">
        <v>1618</v>
      </c>
      <c r="D507" s="11">
        <v>1.39</v>
      </c>
      <c r="E507" s="12">
        <f t="shared" si="31"/>
        <v>1</v>
      </c>
      <c r="F507" s="18">
        <f t="shared" si="32"/>
        <v>-2.0000000000000018E-2</v>
      </c>
      <c r="G507" s="19">
        <f t="shared" si="33"/>
        <v>-2.527272727272727E-2</v>
      </c>
      <c r="H507" s="20">
        <f t="shared" si="34"/>
        <v>0.39568345323741011</v>
      </c>
    </row>
    <row r="508" spans="1:8">
      <c r="A508" s="10">
        <f t="shared" si="35"/>
        <v>-54</v>
      </c>
      <c r="B508" s="41">
        <v>-1673</v>
      </c>
      <c r="C508" s="41">
        <v>1619</v>
      </c>
      <c r="D508" s="11">
        <v>1.37</v>
      </c>
      <c r="E508" s="12">
        <f t="shared" si="31"/>
        <v>1</v>
      </c>
      <c r="F508" s="18">
        <f t="shared" si="32"/>
        <v>-1.9999999999999796E-2</v>
      </c>
      <c r="G508" s="19">
        <f t="shared" si="33"/>
        <v>-2.5370370370370373E-2</v>
      </c>
      <c r="H508" s="20">
        <f t="shared" si="34"/>
        <v>0.3941605839416058</v>
      </c>
    </row>
    <row r="509" spans="1:8">
      <c r="A509" s="10">
        <f t="shared" si="35"/>
        <v>-53</v>
      </c>
      <c r="B509" s="41">
        <v>-1673</v>
      </c>
      <c r="C509" s="41">
        <v>1620</v>
      </c>
      <c r="D509" s="11">
        <v>1.35</v>
      </c>
      <c r="E509" s="12">
        <f t="shared" si="31"/>
        <v>1</v>
      </c>
      <c r="F509" s="18">
        <f t="shared" si="32"/>
        <v>-2.0000000000000018E-2</v>
      </c>
      <c r="G509" s="19">
        <f t="shared" si="33"/>
        <v>-2.5471698113207548E-2</v>
      </c>
      <c r="H509" s="20">
        <f t="shared" si="34"/>
        <v>0.3925925925925926</v>
      </c>
    </row>
    <row r="510" spans="1:8">
      <c r="A510" s="10">
        <f t="shared" si="35"/>
        <v>-53</v>
      </c>
      <c r="B510" s="41">
        <v>-1655</v>
      </c>
      <c r="C510" s="41">
        <v>1602</v>
      </c>
      <c r="D510" s="11">
        <v>1.35</v>
      </c>
      <c r="E510" s="12">
        <f t="shared" si="31"/>
        <v>1</v>
      </c>
      <c r="F510" s="18">
        <f t="shared" si="32"/>
        <v>-2.0000000000000018E-2</v>
      </c>
      <c r="G510" s="19">
        <f t="shared" si="33"/>
        <v>-2.5471698113207548E-2</v>
      </c>
      <c r="H510" s="20">
        <f t="shared" si="34"/>
        <v>0.3925925925925926</v>
      </c>
    </row>
    <row r="511" spans="1:8">
      <c r="A511" s="10">
        <f t="shared" si="35"/>
        <v>-52</v>
      </c>
      <c r="B511" s="41">
        <v>-1673</v>
      </c>
      <c r="C511" s="41">
        <v>1621</v>
      </c>
      <c r="D511" s="11">
        <v>1.33</v>
      </c>
      <c r="E511" s="12">
        <f t="shared" si="31"/>
        <v>1</v>
      </c>
      <c r="F511" s="18">
        <f t="shared" si="32"/>
        <v>-2.0000000000000018E-2</v>
      </c>
      <c r="G511" s="19">
        <f t="shared" si="33"/>
        <v>-2.5576923076923077E-2</v>
      </c>
      <c r="H511" s="20">
        <f t="shared" si="34"/>
        <v>0.39097744360902253</v>
      </c>
    </row>
    <row r="512" spans="1:8">
      <c r="A512" s="10">
        <f t="shared" si="35"/>
        <v>-51</v>
      </c>
      <c r="B512" s="41">
        <v>-1673</v>
      </c>
      <c r="C512" s="41">
        <v>1622</v>
      </c>
      <c r="D512" s="11">
        <v>1.32</v>
      </c>
      <c r="E512" s="12">
        <f t="shared" si="31"/>
        <v>1</v>
      </c>
      <c r="F512" s="18">
        <f t="shared" si="32"/>
        <v>-1.0000000000000009E-2</v>
      </c>
      <c r="G512" s="19">
        <f t="shared" si="33"/>
        <v>-2.5882352941176471E-2</v>
      </c>
      <c r="H512" s="20">
        <f t="shared" si="34"/>
        <v>0.38636363636363635</v>
      </c>
    </row>
    <row r="513" spans="1:8">
      <c r="A513" s="10">
        <f t="shared" si="35"/>
        <v>-50</v>
      </c>
      <c r="B513" s="41">
        <v>-1673</v>
      </c>
      <c r="C513" s="41">
        <v>1623</v>
      </c>
      <c r="D513" s="11">
        <v>1.3</v>
      </c>
      <c r="E513" s="12">
        <f t="shared" si="31"/>
        <v>1</v>
      </c>
      <c r="F513" s="18">
        <f t="shared" si="32"/>
        <v>-2.0000000000000018E-2</v>
      </c>
      <c r="G513" s="19">
        <f t="shared" si="33"/>
        <v>-2.6000000000000002E-2</v>
      </c>
      <c r="H513" s="20">
        <f t="shared" si="34"/>
        <v>0.38461538461538458</v>
      </c>
    </row>
    <row r="514" spans="1:8">
      <c r="A514" s="10">
        <f t="shared" si="35"/>
        <v>-49</v>
      </c>
      <c r="B514" s="41">
        <v>-1673</v>
      </c>
      <c r="C514" s="41">
        <v>1624</v>
      </c>
      <c r="D514" s="11">
        <v>1.28</v>
      </c>
      <c r="E514" s="12">
        <f t="shared" si="31"/>
        <v>1</v>
      </c>
      <c r="F514" s="18">
        <f t="shared" si="32"/>
        <v>-2.0000000000000018E-2</v>
      </c>
      <c r="G514" s="19">
        <f t="shared" si="33"/>
        <v>-2.6122448979591838E-2</v>
      </c>
      <c r="H514" s="20">
        <f t="shared" si="34"/>
        <v>0.3828125</v>
      </c>
    </row>
    <row r="515" spans="1:8">
      <c r="A515" s="10">
        <f t="shared" si="35"/>
        <v>-48</v>
      </c>
      <c r="B515" s="41">
        <v>-1673</v>
      </c>
      <c r="C515" s="41">
        <v>1625</v>
      </c>
      <c r="D515" s="11">
        <v>1.26</v>
      </c>
      <c r="E515" s="12">
        <f t="shared" ref="E515:E578" si="36">SUM(A515,-VLOOKUP($A515-1,$A:$D,1))</f>
        <v>1</v>
      </c>
      <c r="F515" s="18">
        <f t="shared" ref="F515:F578" si="37">SUM(D515,-VLOOKUP($A515-1,$A:$D,4))</f>
        <v>-2.0000000000000018E-2</v>
      </c>
      <c r="G515" s="19">
        <f t="shared" si="33"/>
        <v>-2.6249999999999999E-2</v>
      </c>
      <c r="H515" s="20">
        <f t="shared" si="34"/>
        <v>0.38095238095238093</v>
      </c>
    </row>
    <row r="516" spans="1:8">
      <c r="A516" s="10">
        <f t="shared" si="35"/>
        <v>-47</v>
      </c>
      <c r="B516" s="41">
        <v>-1673</v>
      </c>
      <c r="C516" s="41">
        <v>1626</v>
      </c>
      <c r="D516" s="11">
        <v>1.24</v>
      </c>
      <c r="E516" s="12">
        <f t="shared" si="36"/>
        <v>1</v>
      </c>
      <c r="F516" s="18">
        <f t="shared" si="37"/>
        <v>-2.0000000000000018E-2</v>
      </c>
      <c r="G516" s="19">
        <f t="shared" si="33"/>
        <v>-2.6382978723404255E-2</v>
      </c>
      <c r="H516" s="20">
        <f t="shared" si="34"/>
        <v>0.37903225806451618</v>
      </c>
    </row>
    <row r="517" spans="1:8">
      <c r="A517" s="10">
        <f t="shared" si="35"/>
        <v>-47</v>
      </c>
      <c r="B517" s="41">
        <v>-1241</v>
      </c>
      <c r="C517" s="41">
        <v>1194</v>
      </c>
      <c r="D517" s="11">
        <v>1.24</v>
      </c>
      <c r="E517" s="12">
        <f t="shared" si="36"/>
        <v>1</v>
      </c>
      <c r="F517" s="18">
        <f t="shared" si="37"/>
        <v>-2.0000000000000018E-2</v>
      </c>
      <c r="G517" s="19">
        <f t="shared" si="33"/>
        <v>-2.6382978723404255E-2</v>
      </c>
      <c r="H517" s="20">
        <f t="shared" si="34"/>
        <v>0.37903225806451618</v>
      </c>
    </row>
    <row r="518" spans="1:8">
      <c r="A518" s="10">
        <f t="shared" si="35"/>
        <v>-46</v>
      </c>
      <c r="B518" s="41">
        <v>-1673</v>
      </c>
      <c r="C518" s="41">
        <v>1627</v>
      </c>
      <c r="D518" s="11">
        <v>1.22</v>
      </c>
      <c r="E518" s="12">
        <f t="shared" si="36"/>
        <v>1</v>
      </c>
      <c r="F518" s="18">
        <f t="shared" si="37"/>
        <v>-2.0000000000000018E-2</v>
      </c>
      <c r="G518" s="19">
        <f t="shared" si="33"/>
        <v>-2.6521739130434784E-2</v>
      </c>
      <c r="H518" s="20">
        <f t="shared" si="34"/>
        <v>0.37704918032786883</v>
      </c>
    </row>
    <row r="519" spans="1:8">
      <c r="A519" s="10">
        <f t="shared" si="35"/>
        <v>-46</v>
      </c>
      <c r="B519" s="41">
        <v>-1241</v>
      </c>
      <c r="C519" s="41">
        <v>1195</v>
      </c>
      <c r="D519" s="11">
        <v>1.22</v>
      </c>
      <c r="E519" s="12">
        <f t="shared" si="36"/>
        <v>1</v>
      </c>
      <c r="F519" s="18">
        <f t="shared" si="37"/>
        <v>-2.0000000000000018E-2</v>
      </c>
      <c r="G519" s="19">
        <f t="shared" si="33"/>
        <v>-2.6521739130434784E-2</v>
      </c>
      <c r="H519" s="20">
        <f t="shared" si="34"/>
        <v>0.37704918032786883</v>
      </c>
    </row>
    <row r="520" spans="1:8">
      <c r="A520" s="10">
        <f t="shared" si="35"/>
        <v>-45</v>
      </c>
      <c r="B520" s="41">
        <v>-1673</v>
      </c>
      <c r="C520" s="41">
        <v>1628</v>
      </c>
      <c r="D520" s="11">
        <v>1.2</v>
      </c>
      <c r="E520" s="12">
        <f t="shared" si="36"/>
        <v>1</v>
      </c>
      <c r="F520" s="18">
        <f t="shared" si="37"/>
        <v>-2.0000000000000018E-2</v>
      </c>
      <c r="G520" s="19">
        <f t="shared" si="33"/>
        <v>-2.6666666666666665E-2</v>
      </c>
      <c r="H520" s="20">
        <f t="shared" si="34"/>
        <v>0.375</v>
      </c>
    </row>
    <row r="521" spans="1:8">
      <c r="A521" s="10">
        <f t="shared" si="35"/>
        <v>-45</v>
      </c>
      <c r="B521" s="41">
        <v>-1241</v>
      </c>
      <c r="C521" s="41">
        <v>1196</v>
      </c>
      <c r="D521" s="11">
        <v>1.2</v>
      </c>
      <c r="E521" s="12">
        <f t="shared" si="36"/>
        <v>1</v>
      </c>
      <c r="F521" s="18">
        <f t="shared" si="37"/>
        <v>-2.0000000000000018E-2</v>
      </c>
      <c r="G521" s="19">
        <f t="shared" ref="G521:G586" si="38">IFERROR(D521/A521,0)</f>
        <v>-2.6666666666666665E-2</v>
      </c>
      <c r="H521" s="20">
        <f t="shared" ref="H521:H586" si="39">IFERROR(A521/D521/-100,0)</f>
        <v>0.375</v>
      </c>
    </row>
    <row r="522" spans="1:8">
      <c r="A522" s="10">
        <f t="shared" si="35"/>
        <v>-44</v>
      </c>
      <c r="B522" s="41">
        <v>-1673</v>
      </c>
      <c r="C522" s="41">
        <v>1629</v>
      </c>
      <c r="D522" s="11">
        <v>1.18</v>
      </c>
      <c r="E522" s="12">
        <f t="shared" si="36"/>
        <v>1</v>
      </c>
      <c r="F522" s="18">
        <f t="shared" si="37"/>
        <v>-2.0000000000000018E-2</v>
      </c>
      <c r="G522" s="19">
        <f t="shared" si="38"/>
        <v>-2.6818181818181817E-2</v>
      </c>
      <c r="H522" s="20">
        <f t="shared" si="39"/>
        <v>0.3728813559322034</v>
      </c>
    </row>
    <row r="523" spans="1:8">
      <c r="A523" s="10">
        <f t="shared" si="35"/>
        <v>-43</v>
      </c>
      <c r="B523" s="41">
        <v>-1673</v>
      </c>
      <c r="C523" s="41">
        <v>1630</v>
      </c>
      <c r="D523" s="11">
        <v>1.1599999999999999</v>
      </c>
      <c r="E523" s="12">
        <f t="shared" si="36"/>
        <v>1</v>
      </c>
      <c r="F523" s="18">
        <f t="shared" si="37"/>
        <v>-2.0000000000000018E-2</v>
      </c>
      <c r="G523" s="19">
        <f t="shared" si="38"/>
        <v>-2.6976744186046508E-2</v>
      </c>
      <c r="H523" s="20">
        <f t="shared" si="39"/>
        <v>0.37068965517241381</v>
      </c>
    </row>
    <row r="524" spans="1:8">
      <c r="A524" s="10">
        <f t="shared" si="35"/>
        <v>-43</v>
      </c>
      <c r="B524" s="41">
        <v>-1241</v>
      </c>
      <c r="C524" s="41">
        <v>1198</v>
      </c>
      <c r="D524" s="11">
        <v>1.1599999999999999</v>
      </c>
      <c r="E524" s="12">
        <f t="shared" si="36"/>
        <v>1</v>
      </c>
      <c r="F524" s="18">
        <f t="shared" si="37"/>
        <v>-2.0000000000000018E-2</v>
      </c>
      <c r="G524" s="19">
        <f t="shared" si="38"/>
        <v>-2.6976744186046508E-2</v>
      </c>
      <c r="H524" s="20">
        <f t="shared" si="39"/>
        <v>0.37068965517241381</v>
      </c>
    </row>
    <row r="525" spans="1:8">
      <c r="A525" s="10">
        <f t="shared" si="35"/>
        <v>-42</v>
      </c>
      <c r="B525" s="41">
        <v>-1673</v>
      </c>
      <c r="C525" s="41">
        <v>1631</v>
      </c>
      <c r="D525" s="11">
        <v>1.1399999999999999</v>
      </c>
      <c r="E525" s="12">
        <f t="shared" si="36"/>
        <v>1</v>
      </c>
      <c r="F525" s="18">
        <f t="shared" si="37"/>
        <v>-2.0000000000000018E-2</v>
      </c>
      <c r="G525" s="19">
        <f t="shared" si="38"/>
        <v>-2.7142857142857142E-2</v>
      </c>
      <c r="H525" s="20">
        <f t="shared" si="39"/>
        <v>0.36842105263157898</v>
      </c>
    </row>
    <row r="526" spans="1:8">
      <c r="A526" s="10">
        <f t="shared" si="35"/>
        <v>-41</v>
      </c>
      <c r="B526" s="41">
        <v>-1673</v>
      </c>
      <c r="C526" s="41">
        <v>1632</v>
      </c>
      <c r="D526" s="11">
        <v>1.1100000000000001</v>
      </c>
      <c r="E526" s="12">
        <f t="shared" si="36"/>
        <v>1</v>
      </c>
      <c r="F526" s="18">
        <f t="shared" si="37"/>
        <v>-2.9999999999999805E-2</v>
      </c>
      <c r="G526" s="19">
        <f t="shared" si="38"/>
        <v>-2.707317073170732E-2</v>
      </c>
      <c r="H526" s="20">
        <f t="shared" si="39"/>
        <v>0.36936936936936932</v>
      </c>
    </row>
    <row r="527" spans="1:8">
      <c r="A527" s="10">
        <f t="shared" si="35"/>
        <v>-41</v>
      </c>
      <c r="B527" s="41">
        <v>-1241</v>
      </c>
      <c r="C527" s="41">
        <v>1200</v>
      </c>
      <c r="D527" s="11">
        <v>1.1100000000000001</v>
      </c>
      <c r="E527" s="12">
        <f t="shared" si="36"/>
        <v>1</v>
      </c>
      <c r="F527" s="18">
        <f t="shared" si="37"/>
        <v>-2.9999999999999805E-2</v>
      </c>
      <c r="G527" s="19">
        <f t="shared" si="38"/>
        <v>-2.707317073170732E-2</v>
      </c>
      <c r="H527" s="20">
        <f t="shared" si="39"/>
        <v>0.36936936936936932</v>
      </c>
    </row>
    <row r="528" spans="1:8">
      <c r="A528" s="10">
        <f t="shared" si="35"/>
        <v>-40</v>
      </c>
      <c r="B528" s="41">
        <v>-1673</v>
      </c>
      <c r="C528" s="41">
        <v>1633</v>
      </c>
      <c r="D528" s="11">
        <v>1.0900000000000001</v>
      </c>
      <c r="E528" s="12">
        <f t="shared" si="36"/>
        <v>1</v>
      </c>
      <c r="F528" s="18">
        <f t="shared" si="37"/>
        <v>-2.0000000000000018E-2</v>
      </c>
      <c r="G528" s="19">
        <f t="shared" si="38"/>
        <v>-2.7250000000000003E-2</v>
      </c>
      <c r="H528" s="20">
        <f t="shared" si="39"/>
        <v>0.3669724770642202</v>
      </c>
    </row>
    <row r="529" spans="1:8">
      <c r="A529" s="10">
        <f t="shared" si="35"/>
        <v>-40</v>
      </c>
      <c r="B529" s="41">
        <v>-1241</v>
      </c>
      <c r="C529" s="41">
        <v>1201</v>
      </c>
      <c r="D529" s="11">
        <v>1.0900000000000001</v>
      </c>
      <c r="E529" s="12">
        <f t="shared" si="36"/>
        <v>1</v>
      </c>
      <c r="F529" s="18">
        <f t="shared" si="37"/>
        <v>-2.0000000000000018E-2</v>
      </c>
      <c r="G529" s="19">
        <f t="shared" si="38"/>
        <v>-2.7250000000000003E-2</v>
      </c>
      <c r="H529" s="20">
        <f t="shared" si="39"/>
        <v>0.3669724770642202</v>
      </c>
    </row>
    <row r="530" spans="1:8">
      <c r="A530" s="10">
        <f t="shared" si="35"/>
        <v>-39</v>
      </c>
      <c r="B530" s="41">
        <v>-1673</v>
      </c>
      <c r="C530" s="41">
        <v>1634</v>
      </c>
      <c r="D530" s="11">
        <v>1.07</v>
      </c>
      <c r="E530" s="12">
        <f t="shared" si="36"/>
        <v>1</v>
      </c>
      <c r="F530" s="18">
        <f t="shared" si="37"/>
        <v>-2.0000000000000018E-2</v>
      </c>
      <c r="G530" s="19">
        <f t="shared" si="38"/>
        <v>-2.7435897435897437E-2</v>
      </c>
      <c r="H530" s="20">
        <f t="shared" si="39"/>
        <v>0.3644859813084112</v>
      </c>
    </row>
    <row r="531" spans="1:8">
      <c r="A531" s="10">
        <f t="shared" si="35"/>
        <v>-39</v>
      </c>
      <c r="B531" s="41">
        <v>-1241</v>
      </c>
      <c r="C531" s="41">
        <v>1202</v>
      </c>
      <c r="D531" s="11">
        <v>1.07</v>
      </c>
      <c r="E531" s="12">
        <f t="shared" si="36"/>
        <v>1</v>
      </c>
      <c r="F531" s="18">
        <f t="shared" si="37"/>
        <v>-2.0000000000000018E-2</v>
      </c>
      <c r="G531" s="19">
        <f t="shared" si="38"/>
        <v>-2.7435897435897437E-2</v>
      </c>
      <c r="H531" s="20">
        <f t="shared" si="39"/>
        <v>0.3644859813084112</v>
      </c>
    </row>
    <row r="532" spans="1:8">
      <c r="A532" s="10">
        <f t="shared" si="35"/>
        <v>-38</v>
      </c>
      <c r="B532" s="41">
        <v>-1673</v>
      </c>
      <c r="C532" s="41">
        <v>1635</v>
      </c>
      <c r="D532" s="11">
        <v>1.05</v>
      </c>
      <c r="E532" s="12">
        <f t="shared" si="36"/>
        <v>1</v>
      </c>
      <c r="F532" s="18">
        <f t="shared" si="37"/>
        <v>-2.0000000000000018E-2</v>
      </c>
      <c r="G532" s="19">
        <f t="shared" si="38"/>
        <v>-2.7631578947368424E-2</v>
      </c>
      <c r="H532" s="20">
        <f t="shared" si="39"/>
        <v>0.3619047619047619</v>
      </c>
    </row>
    <row r="533" spans="1:8">
      <c r="A533" s="10">
        <f t="shared" si="35"/>
        <v>-37</v>
      </c>
      <c r="B533" s="41">
        <v>-1673</v>
      </c>
      <c r="C533" s="41">
        <v>1636</v>
      </c>
      <c r="D533" s="11">
        <v>1.03</v>
      </c>
      <c r="E533" s="12">
        <f t="shared" si="36"/>
        <v>1</v>
      </c>
      <c r="F533" s="18">
        <f t="shared" si="37"/>
        <v>-2.0000000000000018E-2</v>
      </c>
      <c r="G533" s="19">
        <f t="shared" si="38"/>
        <v>-2.7837837837837838E-2</v>
      </c>
      <c r="H533" s="20">
        <f t="shared" si="39"/>
        <v>0.35922330097087374</v>
      </c>
    </row>
    <row r="534" spans="1:8">
      <c r="A534" s="10">
        <f t="shared" si="35"/>
        <v>-36</v>
      </c>
      <c r="B534" s="41">
        <v>-1673</v>
      </c>
      <c r="C534" s="41">
        <v>1637</v>
      </c>
      <c r="D534" s="11">
        <v>1.01</v>
      </c>
      <c r="E534" s="12">
        <f t="shared" si="36"/>
        <v>1</v>
      </c>
      <c r="F534" s="18">
        <f t="shared" si="37"/>
        <v>-2.0000000000000018E-2</v>
      </c>
      <c r="G534" s="19">
        <f t="shared" si="38"/>
        <v>-2.8055555555555556E-2</v>
      </c>
      <c r="H534" s="20">
        <f t="shared" si="39"/>
        <v>0.35643564356435647</v>
      </c>
    </row>
    <row r="535" spans="1:8">
      <c r="A535" s="10">
        <f t="shared" si="35"/>
        <v>-35</v>
      </c>
      <c r="B535" s="41">
        <v>-1673</v>
      </c>
      <c r="C535" s="41">
        <v>1638</v>
      </c>
      <c r="D535" s="11">
        <v>0.98</v>
      </c>
      <c r="E535" s="12">
        <f t="shared" si="36"/>
        <v>1</v>
      </c>
      <c r="F535" s="18">
        <f t="shared" si="37"/>
        <v>-3.0000000000000027E-2</v>
      </c>
      <c r="G535" s="19">
        <f t="shared" si="38"/>
        <v>-2.8000000000000001E-2</v>
      </c>
      <c r="H535" s="20">
        <f t="shared" si="39"/>
        <v>0.35714285714285715</v>
      </c>
    </row>
    <row r="536" spans="1:8">
      <c r="A536" s="10">
        <f t="shared" si="35"/>
        <v>-34</v>
      </c>
      <c r="B536" s="41">
        <v>-1673</v>
      </c>
      <c r="C536" s="41">
        <v>1639</v>
      </c>
      <c r="D536" s="11">
        <v>0.96</v>
      </c>
      <c r="E536" s="12">
        <f t="shared" si="36"/>
        <v>1</v>
      </c>
      <c r="F536" s="18">
        <f t="shared" si="37"/>
        <v>-2.0000000000000018E-2</v>
      </c>
      <c r="G536" s="19">
        <f t="shared" si="38"/>
        <v>-2.8235294117647056E-2</v>
      </c>
      <c r="H536" s="20">
        <f t="shared" si="39"/>
        <v>0.35416666666666674</v>
      </c>
    </row>
    <row r="537" spans="1:8">
      <c r="A537" s="10">
        <f t="shared" ref="A537:A560" si="40">SUM(B537:C537)</f>
        <v>-33</v>
      </c>
      <c r="B537" s="41">
        <v>-1673</v>
      </c>
      <c r="C537" s="41">
        <v>1640</v>
      </c>
      <c r="D537" s="11">
        <v>0.94</v>
      </c>
      <c r="E537" s="12">
        <f t="shared" si="36"/>
        <v>1</v>
      </c>
      <c r="F537" s="18">
        <f t="shared" si="37"/>
        <v>-2.0000000000000018E-2</v>
      </c>
      <c r="G537" s="19">
        <f t="shared" si="38"/>
        <v>-2.8484848484848484E-2</v>
      </c>
      <c r="H537" s="20">
        <f t="shared" si="39"/>
        <v>0.35106382978723405</v>
      </c>
    </row>
    <row r="538" spans="1:8">
      <c r="A538" s="10">
        <f t="shared" si="40"/>
        <v>-33</v>
      </c>
      <c r="B538" s="41">
        <v>-1241</v>
      </c>
      <c r="C538" s="41">
        <v>1208</v>
      </c>
      <c r="D538" s="11">
        <v>0.94</v>
      </c>
      <c r="E538" s="12">
        <f t="shared" si="36"/>
        <v>1</v>
      </c>
      <c r="F538" s="18">
        <f t="shared" si="37"/>
        <v>-2.0000000000000018E-2</v>
      </c>
      <c r="G538" s="19">
        <f t="shared" si="38"/>
        <v>-2.8484848484848484E-2</v>
      </c>
      <c r="H538" s="20">
        <f t="shared" si="39"/>
        <v>0.35106382978723405</v>
      </c>
    </row>
    <row r="539" spans="1:8">
      <c r="A539" s="10">
        <f t="shared" si="40"/>
        <v>-32</v>
      </c>
      <c r="B539" s="41">
        <v>-1673</v>
      </c>
      <c r="C539" s="41">
        <v>1641</v>
      </c>
      <c r="D539" s="11">
        <v>0.92</v>
      </c>
      <c r="E539" s="12">
        <f t="shared" si="36"/>
        <v>1</v>
      </c>
      <c r="F539" s="18">
        <f t="shared" si="37"/>
        <v>-1.9999999999999907E-2</v>
      </c>
      <c r="G539" s="19">
        <f t="shared" si="38"/>
        <v>-2.8750000000000001E-2</v>
      </c>
      <c r="H539" s="20">
        <f t="shared" si="39"/>
        <v>0.34782608695652173</v>
      </c>
    </row>
    <row r="540" spans="1:8">
      <c r="A540" s="10">
        <f t="shared" si="40"/>
        <v>-31</v>
      </c>
      <c r="B540" s="41">
        <v>-1673</v>
      </c>
      <c r="C540" s="41">
        <v>1642</v>
      </c>
      <c r="D540" s="11">
        <v>0.89</v>
      </c>
      <c r="E540" s="12">
        <f t="shared" si="36"/>
        <v>1</v>
      </c>
      <c r="F540" s="18">
        <f t="shared" si="37"/>
        <v>-3.0000000000000027E-2</v>
      </c>
      <c r="G540" s="19">
        <f t="shared" si="38"/>
        <v>-2.8709677419354838E-2</v>
      </c>
      <c r="H540" s="20">
        <f t="shared" si="39"/>
        <v>0.34831460674157305</v>
      </c>
    </row>
    <row r="541" spans="1:8">
      <c r="A541" s="10">
        <f t="shared" si="40"/>
        <v>-31</v>
      </c>
      <c r="B541" s="41">
        <v>-1241</v>
      </c>
      <c r="C541" s="41">
        <v>1210</v>
      </c>
      <c r="D541" s="11">
        <v>0.89</v>
      </c>
      <c r="E541" s="12">
        <f t="shared" si="36"/>
        <v>1</v>
      </c>
      <c r="F541" s="18">
        <f t="shared" si="37"/>
        <v>-3.0000000000000027E-2</v>
      </c>
      <c r="G541" s="19">
        <f t="shared" si="38"/>
        <v>-2.8709677419354838E-2</v>
      </c>
      <c r="H541" s="20">
        <f t="shared" si="39"/>
        <v>0.34831460674157305</v>
      </c>
    </row>
    <row r="542" spans="1:8">
      <c r="A542" s="10">
        <f t="shared" si="40"/>
        <v>-30</v>
      </c>
      <c r="B542" s="41">
        <v>-1673</v>
      </c>
      <c r="C542" s="41">
        <v>1643</v>
      </c>
      <c r="D542" s="11">
        <v>0.87</v>
      </c>
      <c r="E542" s="12">
        <f t="shared" si="36"/>
        <v>1</v>
      </c>
      <c r="F542" s="18">
        <f t="shared" si="37"/>
        <v>-2.0000000000000018E-2</v>
      </c>
      <c r="G542" s="19">
        <f t="shared" si="38"/>
        <v>-2.9000000000000001E-2</v>
      </c>
      <c r="H542" s="20">
        <f t="shared" si="39"/>
        <v>0.34482758620689657</v>
      </c>
    </row>
    <row r="543" spans="1:8">
      <c r="A543" s="10">
        <f t="shared" si="40"/>
        <v>-29</v>
      </c>
      <c r="B543" s="41">
        <v>-1673</v>
      </c>
      <c r="C543" s="41">
        <v>1644</v>
      </c>
      <c r="D543" s="11">
        <v>0.84</v>
      </c>
      <c r="E543" s="12">
        <f t="shared" si="36"/>
        <v>1</v>
      </c>
      <c r="F543" s="18">
        <f t="shared" si="37"/>
        <v>-3.0000000000000027E-2</v>
      </c>
      <c r="G543" s="19">
        <f t="shared" si="38"/>
        <v>-2.8965517241379309E-2</v>
      </c>
      <c r="H543" s="20">
        <f t="shared" si="39"/>
        <v>0.34523809523809523</v>
      </c>
    </row>
    <row r="544" spans="1:8">
      <c r="A544" s="10">
        <f t="shared" si="40"/>
        <v>-29</v>
      </c>
      <c r="B544" s="41">
        <v>-1816</v>
      </c>
      <c r="C544" s="41">
        <v>1787</v>
      </c>
      <c r="D544" s="11">
        <v>0.84</v>
      </c>
      <c r="E544" s="12">
        <f t="shared" si="36"/>
        <v>1</v>
      </c>
      <c r="F544" s="18">
        <f t="shared" si="37"/>
        <v>-3.0000000000000027E-2</v>
      </c>
      <c r="G544" s="19">
        <f t="shared" si="38"/>
        <v>-2.8965517241379309E-2</v>
      </c>
      <c r="H544" s="20">
        <f t="shared" si="39"/>
        <v>0.34523809523809523</v>
      </c>
    </row>
    <row r="545" spans="1:8">
      <c r="A545" s="10">
        <f t="shared" si="40"/>
        <v>-29</v>
      </c>
      <c r="B545" s="41">
        <v>-1644</v>
      </c>
      <c r="C545" s="41">
        <v>1615</v>
      </c>
      <c r="D545" s="11">
        <v>0.84</v>
      </c>
      <c r="E545" s="12">
        <f t="shared" si="36"/>
        <v>1</v>
      </c>
      <c r="F545" s="18">
        <f t="shared" si="37"/>
        <v>-3.0000000000000027E-2</v>
      </c>
      <c r="G545" s="19">
        <f t="shared" si="38"/>
        <v>-2.8965517241379309E-2</v>
      </c>
      <c r="H545" s="20">
        <f t="shared" si="39"/>
        <v>0.34523809523809523</v>
      </c>
    </row>
    <row r="546" spans="1:8">
      <c r="A546" s="10">
        <f t="shared" si="40"/>
        <v>-28</v>
      </c>
      <c r="B546" s="41">
        <v>-1673</v>
      </c>
      <c r="C546" s="41">
        <v>1645</v>
      </c>
      <c r="D546" s="11">
        <v>0.82</v>
      </c>
      <c r="E546" s="12">
        <f t="shared" si="36"/>
        <v>1</v>
      </c>
      <c r="F546" s="18">
        <f t="shared" si="37"/>
        <v>-2.0000000000000018E-2</v>
      </c>
      <c r="G546" s="19">
        <f t="shared" si="38"/>
        <v>-2.9285714285714283E-2</v>
      </c>
      <c r="H546" s="20">
        <f t="shared" si="39"/>
        <v>0.34146341463414637</v>
      </c>
    </row>
    <row r="547" spans="1:8">
      <c r="A547" s="10">
        <f t="shared" si="40"/>
        <v>-28</v>
      </c>
      <c r="B547" s="41">
        <v>-1241</v>
      </c>
      <c r="C547" s="41">
        <v>1213</v>
      </c>
      <c r="D547" s="11">
        <v>0.82</v>
      </c>
      <c r="E547" s="12">
        <f t="shared" si="36"/>
        <v>1</v>
      </c>
      <c r="F547" s="18">
        <f t="shared" si="37"/>
        <v>-2.0000000000000018E-2</v>
      </c>
      <c r="G547" s="19">
        <f t="shared" si="38"/>
        <v>-2.9285714285714283E-2</v>
      </c>
      <c r="H547" s="20">
        <f t="shared" si="39"/>
        <v>0.34146341463414637</v>
      </c>
    </row>
    <row r="548" spans="1:8">
      <c r="A548" s="10">
        <f t="shared" si="40"/>
        <v>-27</v>
      </c>
      <c r="B548" s="41">
        <v>-1673</v>
      </c>
      <c r="C548" s="41">
        <v>1646</v>
      </c>
      <c r="D548" s="11">
        <v>0.79</v>
      </c>
      <c r="E548" s="12">
        <f t="shared" si="36"/>
        <v>1</v>
      </c>
      <c r="F548" s="18">
        <f t="shared" si="37"/>
        <v>-2.9999999999999916E-2</v>
      </c>
      <c r="G548" s="19">
        <f t="shared" si="38"/>
        <v>-2.9259259259259259E-2</v>
      </c>
      <c r="H548" s="20">
        <f t="shared" si="39"/>
        <v>0.34177215189873417</v>
      </c>
    </row>
    <row r="549" spans="1:8">
      <c r="A549" s="10">
        <f t="shared" si="40"/>
        <v>-27</v>
      </c>
      <c r="B549" s="41">
        <v>-1241</v>
      </c>
      <c r="C549" s="41">
        <v>1214</v>
      </c>
      <c r="D549" s="11">
        <v>0.79</v>
      </c>
      <c r="E549" s="12">
        <f t="shared" si="36"/>
        <v>1</v>
      </c>
      <c r="F549" s="18">
        <f t="shared" si="37"/>
        <v>-2.9999999999999916E-2</v>
      </c>
      <c r="G549" s="19">
        <f t="shared" si="38"/>
        <v>-2.9259259259259259E-2</v>
      </c>
      <c r="H549" s="20">
        <f t="shared" si="39"/>
        <v>0.34177215189873417</v>
      </c>
    </row>
    <row r="550" spans="1:8">
      <c r="A550" s="10">
        <f t="shared" si="40"/>
        <v>-26</v>
      </c>
      <c r="B550" s="41">
        <v>-1673</v>
      </c>
      <c r="C550" s="41">
        <v>1647</v>
      </c>
      <c r="D550" s="11">
        <v>0.77</v>
      </c>
      <c r="E550" s="12">
        <f t="shared" si="36"/>
        <v>1</v>
      </c>
      <c r="F550" s="18">
        <f t="shared" si="37"/>
        <v>-2.0000000000000018E-2</v>
      </c>
      <c r="G550" s="19">
        <f t="shared" si="38"/>
        <v>-2.9615384615384616E-2</v>
      </c>
      <c r="H550" s="20">
        <f t="shared" si="39"/>
        <v>0.33766233766233766</v>
      </c>
    </row>
    <row r="551" spans="1:8">
      <c r="A551" s="10">
        <f t="shared" si="40"/>
        <v>-25</v>
      </c>
      <c r="B551" s="41">
        <v>-1673</v>
      </c>
      <c r="C551" s="41">
        <v>1648</v>
      </c>
      <c r="D551" s="11">
        <v>0.74</v>
      </c>
      <c r="E551" s="12">
        <f t="shared" si="36"/>
        <v>1</v>
      </c>
      <c r="F551" s="18">
        <f t="shared" si="37"/>
        <v>-3.0000000000000027E-2</v>
      </c>
      <c r="G551" s="19">
        <f t="shared" si="38"/>
        <v>-2.9600000000000001E-2</v>
      </c>
      <c r="H551" s="20">
        <f t="shared" si="39"/>
        <v>0.33783783783783783</v>
      </c>
    </row>
    <row r="552" spans="1:8">
      <c r="A552" s="10">
        <f t="shared" si="40"/>
        <v>-24</v>
      </c>
      <c r="B552" s="41">
        <v>-1673</v>
      </c>
      <c r="C552" s="41">
        <v>1649</v>
      </c>
      <c r="D552" s="11">
        <v>0.72</v>
      </c>
      <c r="E552" s="12">
        <f t="shared" si="36"/>
        <v>1</v>
      </c>
      <c r="F552" s="18">
        <f t="shared" si="37"/>
        <v>-2.0000000000000018E-2</v>
      </c>
      <c r="G552" s="19">
        <f t="shared" si="38"/>
        <v>-0.03</v>
      </c>
      <c r="H552" s="20">
        <f t="shared" si="39"/>
        <v>0.33333333333333337</v>
      </c>
    </row>
    <row r="553" spans="1:8">
      <c r="A553" s="10">
        <f t="shared" si="40"/>
        <v>-23</v>
      </c>
      <c r="B553" s="41">
        <v>-1673</v>
      </c>
      <c r="C553" s="41">
        <v>1650</v>
      </c>
      <c r="D553" s="11">
        <v>0.69</v>
      </c>
      <c r="E553" s="12">
        <f t="shared" si="36"/>
        <v>1</v>
      </c>
      <c r="F553" s="18">
        <f t="shared" si="37"/>
        <v>-3.0000000000000027E-2</v>
      </c>
      <c r="G553" s="19">
        <f t="shared" si="38"/>
        <v>-0.03</v>
      </c>
      <c r="H553" s="20">
        <f t="shared" si="39"/>
        <v>0.33333333333333337</v>
      </c>
    </row>
    <row r="554" spans="1:8">
      <c r="A554" s="10">
        <f t="shared" si="40"/>
        <v>-22</v>
      </c>
      <c r="B554" s="41">
        <v>-1673</v>
      </c>
      <c r="C554" s="41">
        <v>1651</v>
      </c>
      <c r="D554" s="11">
        <v>0.67</v>
      </c>
      <c r="E554" s="12">
        <f t="shared" si="36"/>
        <v>1</v>
      </c>
      <c r="F554" s="18">
        <f t="shared" si="37"/>
        <v>-1.9999999999999907E-2</v>
      </c>
      <c r="G554" s="19">
        <f t="shared" si="38"/>
        <v>-3.0454545454545456E-2</v>
      </c>
      <c r="H554" s="20">
        <f t="shared" si="39"/>
        <v>0.32835820895522388</v>
      </c>
    </row>
    <row r="555" spans="1:8">
      <c r="A555" s="10">
        <f t="shared" si="40"/>
        <v>-21</v>
      </c>
      <c r="B555" s="41">
        <v>-1673</v>
      </c>
      <c r="C555" s="41">
        <v>1652</v>
      </c>
      <c r="D555" s="11">
        <v>0.64</v>
      </c>
      <c r="E555" s="12">
        <f t="shared" si="36"/>
        <v>1</v>
      </c>
      <c r="F555" s="18">
        <f t="shared" si="37"/>
        <v>-3.0000000000000027E-2</v>
      </c>
      <c r="G555" s="19">
        <f t="shared" si="38"/>
        <v>-3.0476190476190476E-2</v>
      </c>
      <c r="H555" s="20">
        <f t="shared" si="39"/>
        <v>0.328125</v>
      </c>
    </row>
    <row r="556" spans="1:8">
      <c r="A556" s="10">
        <f t="shared" si="40"/>
        <v>-20</v>
      </c>
      <c r="B556" s="41">
        <v>-1673</v>
      </c>
      <c r="C556" s="41">
        <v>1653</v>
      </c>
      <c r="D556" s="11">
        <v>0.61</v>
      </c>
      <c r="E556" s="12">
        <f t="shared" si="36"/>
        <v>1</v>
      </c>
      <c r="F556" s="18">
        <f t="shared" si="37"/>
        <v>-3.0000000000000027E-2</v>
      </c>
      <c r="G556" s="19">
        <f t="shared" si="38"/>
        <v>-3.0499999999999999E-2</v>
      </c>
      <c r="H556" s="20">
        <f t="shared" si="39"/>
        <v>0.32786885245901637</v>
      </c>
    </row>
    <row r="557" spans="1:8">
      <c r="A557" s="10">
        <f t="shared" si="40"/>
        <v>-19</v>
      </c>
      <c r="B557" s="41">
        <v>-1673</v>
      </c>
      <c r="C557" s="41">
        <v>1654</v>
      </c>
      <c r="D557" s="11">
        <v>0.59</v>
      </c>
      <c r="E557" s="12">
        <f t="shared" si="36"/>
        <v>1</v>
      </c>
      <c r="F557" s="18">
        <f t="shared" si="37"/>
        <v>-2.0000000000000018E-2</v>
      </c>
      <c r="G557" s="19">
        <f t="shared" si="38"/>
        <v>-3.1052631578947366E-2</v>
      </c>
      <c r="H557" s="20">
        <f t="shared" si="39"/>
        <v>0.32203389830508478</v>
      </c>
    </row>
    <row r="558" spans="1:8">
      <c r="A558" s="10">
        <f>SUM(B558:C558)</f>
        <v>-18</v>
      </c>
      <c r="B558" s="41">
        <v>-1816</v>
      </c>
      <c r="C558" s="41">
        <v>1798</v>
      </c>
      <c r="D558" s="11">
        <v>0.56000000000000005</v>
      </c>
      <c r="E558" s="12">
        <f t="shared" si="36"/>
        <v>1</v>
      </c>
      <c r="F558" s="18">
        <f t="shared" si="37"/>
        <v>-2.9999999999999916E-2</v>
      </c>
      <c r="G558" s="19">
        <f t="shared" si="38"/>
        <v>-3.1111111111111114E-2</v>
      </c>
      <c r="H558" s="20">
        <f t="shared" si="39"/>
        <v>0.3214285714285714</v>
      </c>
    </row>
    <row r="559" spans="1:8">
      <c r="A559" s="10">
        <f t="shared" si="40"/>
        <v>-18</v>
      </c>
      <c r="B559" s="41">
        <v>-1673</v>
      </c>
      <c r="C559" s="41">
        <v>1655</v>
      </c>
      <c r="D559" s="11">
        <v>0.56000000000000005</v>
      </c>
      <c r="E559" s="12">
        <f t="shared" si="36"/>
        <v>1</v>
      </c>
      <c r="F559" s="18">
        <f t="shared" si="37"/>
        <v>-2.9999999999999916E-2</v>
      </c>
      <c r="G559" s="19">
        <f t="shared" si="38"/>
        <v>-3.1111111111111114E-2</v>
      </c>
      <c r="H559" s="20">
        <f t="shared" si="39"/>
        <v>0.3214285714285714</v>
      </c>
    </row>
    <row r="560" spans="1:8">
      <c r="A560" s="10">
        <f t="shared" si="40"/>
        <v>-17</v>
      </c>
      <c r="B560" s="41">
        <v>-1673</v>
      </c>
      <c r="C560" s="41">
        <v>1656</v>
      </c>
      <c r="D560" s="11">
        <v>0.53</v>
      </c>
      <c r="E560" s="12">
        <f t="shared" si="36"/>
        <v>1</v>
      </c>
      <c r="F560" s="18">
        <f t="shared" si="37"/>
        <v>-3.0000000000000027E-2</v>
      </c>
      <c r="G560" s="19">
        <f t="shared" si="38"/>
        <v>-3.1176470588235295E-2</v>
      </c>
      <c r="H560" s="20">
        <f t="shared" si="39"/>
        <v>0.32075471698113206</v>
      </c>
    </row>
    <row r="561" spans="1:8">
      <c r="A561" s="10">
        <f>SUM(B561:C561)</f>
        <v>-16</v>
      </c>
      <c r="B561" s="41">
        <v>-1673</v>
      </c>
      <c r="C561" s="41">
        <v>1657</v>
      </c>
      <c r="D561" s="11">
        <v>0.5</v>
      </c>
      <c r="E561" s="12">
        <f t="shared" si="36"/>
        <v>1</v>
      </c>
      <c r="F561" s="18">
        <f t="shared" si="37"/>
        <v>-3.0000000000000027E-2</v>
      </c>
      <c r="G561" s="19">
        <f t="shared" si="38"/>
        <v>-3.125E-2</v>
      </c>
      <c r="H561" s="20">
        <f t="shared" si="39"/>
        <v>0.32</v>
      </c>
    </row>
    <row r="562" spans="1:8">
      <c r="A562" s="10">
        <f t="shared" ref="A562:A572" si="41">SUM(B562:C562)</f>
        <v>-15</v>
      </c>
      <c r="B562" s="41">
        <v>-1673</v>
      </c>
      <c r="C562" s="41">
        <v>1658</v>
      </c>
      <c r="D562" s="11">
        <v>0.48</v>
      </c>
      <c r="E562" s="12">
        <f t="shared" si="36"/>
        <v>1</v>
      </c>
      <c r="F562" s="18">
        <f t="shared" si="37"/>
        <v>-2.0000000000000018E-2</v>
      </c>
      <c r="G562" s="19">
        <f t="shared" si="38"/>
        <v>-3.2000000000000001E-2</v>
      </c>
      <c r="H562" s="20">
        <f t="shared" si="39"/>
        <v>0.3125</v>
      </c>
    </row>
    <row r="563" spans="1:8">
      <c r="A563" s="10">
        <f t="shared" si="41"/>
        <v>-15</v>
      </c>
      <c r="B563" s="41">
        <v>-1655</v>
      </c>
      <c r="C563" s="41">
        <v>1640</v>
      </c>
      <c r="D563" s="11">
        <v>0.48</v>
      </c>
      <c r="E563" s="12">
        <f t="shared" si="36"/>
        <v>1</v>
      </c>
      <c r="F563" s="18">
        <f t="shared" si="37"/>
        <v>-2.0000000000000018E-2</v>
      </c>
      <c r="G563" s="19">
        <f t="shared" si="38"/>
        <v>-3.2000000000000001E-2</v>
      </c>
      <c r="H563" s="20">
        <f t="shared" si="39"/>
        <v>0.3125</v>
      </c>
    </row>
    <row r="564" spans="1:8">
      <c r="A564" s="10">
        <f t="shared" si="41"/>
        <v>-15</v>
      </c>
      <c r="B564" s="41">
        <v>-1241</v>
      </c>
      <c r="C564" s="41">
        <v>1226</v>
      </c>
      <c r="D564" s="11">
        <v>0.48</v>
      </c>
      <c r="E564" s="12">
        <f t="shared" si="36"/>
        <v>1</v>
      </c>
      <c r="F564" s="18">
        <f t="shared" si="37"/>
        <v>-2.0000000000000018E-2</v>
      </c>
      <c r="G564" s="19">
        <f t="shared" si="38"/>
        <v>-3.2000000000000001E-2</v>
      </c>
      <c r="H564" s="20">
        <f t="shared" si="39"/>
        <v>0.3125</v>
      </c>
    </row>
    <row r="565" spans="1:8">
      <c r="A565" s="10">
        <f t="shared" si="41"/>
        <v>-14</v>
      </c>
      <c r="B565" s="41">
        <v>-1673</v>
      </c>
      <c r="C565" s="41">
        <v>1659</v>
      </c>
      <c r="D565" s="11">
        <v>0.45</v>
      </c>
      <c r="E565" s="12">
        <f t="shared" si="36"/>
        <v>1</v>
      </c>
      <c r="F565" s="18">
        <f t="shared" si="37"/>
        <v>-2.9999999999999971E-2</v>
      </c>
      <c r="G565" s="19">
        <f t="shared" si="38"/>
        <v>-3.2142857142857147E-2</v>
      </c>
      <c r="H565" s="20">
        <f t="shared" si="39"/>
        <v>0.31111111111111112</v>
      </c>
    </row>
    <row r="566" spans="1:8">
      <c r="A566" s="10">
        <f t="shared" si="41"/>
        <v>-13</v>
      </c>
      <c r="B566" s="41">
        <v>-1673</v>
      </c>
      <c r="C566" s="41">
        <v>1660</v>
      </c>
      <c r="D566" s="11">
        <v>0.42</v>
      </c>
      <c r="E566" s="12">
        <f t="shared" si="36"/>
        <v>1</v>
      </c>
      <c r="F566" s="18">
        <f t="shared" si="37"/>
        <v>-3.0000000000000027E-2</v>
      </c>
      <c r="G566" s="19">
        <f t="shared" si="38"/>
        <v>-3.2307692307692308E-2</v>
      </c>
      <c r="H566" s="20">
        <f t="shared" si="39"/>
        <v>0.30952380952380953</v>
      </c>
    </row>
    <row r="567" spans="1:8">
      <c r="A567" s="10">
        <f t="shared" si="41"/>
        <v>-12</v>
      </c>
      <c r="B567" s="41">
        <v>-1673</v>
      </c>
      <c r="C567" s="41">
        <v>1661</v>
      </c>
      <c r="D567" s="11">
        <v>0.39</v>
      </c>
      <c r="E567" s="12">
        <f t="shared" si="36"/>
        <v>1</v>
      </c>
      <c r="F567" s="18">
        <f t="shared" si="37"/>
        <v>-2.9999999999999971E-2</v>
      </c>
      <c r="G567" s="19">
        <f t="shared" si="38"/>
        <v>-3.2500000000000001E-2</v>
      </c>
      <c r="H567" s="20">
        <f t="shared" si="39"/>
        <v>0.30769230769230765</v>
      </c>
    </row>
    <row r="568" spans="1:8">
      <c r="A568" s="10">
        <f t="shared" si="41"/>
        <v>-11</v>
      </c>
      <c r="B568" s="41">
        <v>-1673</v>
      </c>
      <c r="C568" s="41">
        <v>1662</v>
      </c>
      <c r="D568" s="11">
        <v>0.36</v>
      </c>
      <c r="E568" s="12">
        <f t="shared" si="36"/>
        <v>1</v>
      </c>
      <c r="F568" s="18">
        <f t="shared" si="37"/>
        <v>-3.0000000000000027E-2</v>
      </c>
      <c r="G568" s="19">
        <f t="shared" si="38"/>
        <v>-3.2727272727272723E-2</v>
      </c>
      <c r="H568" s="20">
        <f t="shared" si="39"/>
        <v>0.30555555555555558</v>
      </c>
    </row>
    <row r="569" spans="1:8">
      <c r="A569" s="10">
        <f t="shared" si="41"/>
        <v>-11</v>
      </c>
      <c r="B569" s="41">
        <v>-1241</v>
      </c>
      <c r="C569" s="41">
        <v>1230</v>
      </c>
      <c r="D569" s="11">
        <v>0.36</v>
      </c>
      <c r="E569" s="12">
        <f t="shared" si="36"/>
        <v>1</v>
      </c>
      <c r="F569" s="18">
        <f t="shared" si="37"/>
        <v>-3.0000000000000027E-2</v>
      </c>
      <c r="G569" s="19">
        <f t="shared" si="38"/>
        <v>-3.2727272727272723E-2</v>
      </c>
      <c r="H569" s="20">
        <f t="shared" si="39"/>
        <v>0.30555555555555558</v>
      </c>
    </row>
    <row r="570" spans="1:8">
      <c r="A570" s="10">
        <f t="shared" si="41"/>
        <v>-10</v>
      </c>
      <c r="B570" s="41">
        <v>-1673</v>
      </c>
      <c r="C570" s="41">
        <v>1663</v>
      </c>
      <c r="D570" s="11">
        <v>0.33</v>
      </c>
      <c r="E570" s="12">
        <f t="shared" si="36"/>
        <v>1</v>
      </c>
      <c r="F570" s="18">
        <f t="shared" si="37"/>
        <v>-2.9999999999999971E-2</v>
      </c>
      <c r="G570" s="19">
        <f t="shared" si="38"/>
        <v>-3.3000000000000002E-2</v>
      </c>
      <c r="H570" s="20">
        <f t="shared" si="39"/>
        <v>0.30303030303030298</v>
      </c>
    </row>
    <row r="571" spans="1:8">
      <c r="A571" s="10">
        <f t="shared" si="41"/>
        <v>-9</v>
      </c>
      <c r="B571" s="41">
        <v>-1673</v>
      </c>
      <c r="C571" s="41">
        <v>1664</v>
      </c>
      <c r="D571" s="11">
        <v>0.3</v>
      </c>
      <c r="E571" s="12">
        <f t="shared" si="36"/>
        <v>1</v>
      </c>
      <c r="F571" s="18">
        <f t="shared" si="37"/>
        <v>-3.0000000000000027E-2</v>
      </c>
      <c r="G571" s="19">
        <f t="shared" si="38"/>
        <v>-3.3333333333333333E-2</v>
      </c>
      <c r="H571" s="20">
        <f t="shared" si="39"/>
        <v>0.3</v>
      </c>
    </row>
    <row r="572" spans="1:8">
      <c r="A572" s="10">
        <f t="shared" si="41"/>
        <v>-8</v>
      </c>
      <c r="B572" s="41">
        <v>-1673</v>
      </c>
      <c r="C572" s="41">
        <v>1665</v>
      </c>
      <c r="D572" s="11">
        <v>0.27</v>
      </c>
      <c r="E572" s="12">
        <f t="shared" si="36"/>
        <v>1</v>
      </c>
      <c r="F572" s="18">
        <f t="shared" si="37"/>
        <v>-2.9999999999999971E-2</v>
      </c>
      <c r="G572" s="19">
        <f t="shared" si="38"/>
        <v>-3.3750000000000002E-2</v>
      </c>
      <c r="H572" s="20">
        <f t="shared" si="39"/>
        <v>0.29629629629629628</v>
      </c>
    </row>
    <row r="573" spans="1:8">
      <c r="A573" s="10">
        <f>SUM(B573:C573)</f>
        <v>-7</v>
      </c>
      <c r="B573" s="41">
        <v>-1673</v>
      </c>
      <c r="C573" s="41">
        <v>1666</v>
      </c>
      <c r="D573" s="11">
        <v>0.23</v>
      </c>
      <c r="E573" s="12">
        <f t="shared" si="36"/>
        <v>1</v>
      </c>
      <c r="F573" s="18">
        <f t="shared" si="37"/>
        <v>-4.0000000000000008E-2</v>
      </c>
      <c r="G573" s="19">
        <f t="shared" si="38"/>
        <v>-3.2857142857142856E-2</v>
      </c>
      <c r="H573" s="20">
        <f t="shared" si="39"/>
        <v>0.30434782608695654</v>
      </c>
    </row>
    <row r="574" spans="1:8">
      <c r="A574" s="10">
        <f>SUM(B574:C574)</f>
        <v>-6</v>
      </c>
      <c r="B574" s="41">
        <v>-1673</v>
      </c>
      <c r="C574" s="41">
        <v>1667</v>
      </c>
      <c r="D574" s="11">
        <v>0.2</v>
      </c>
      <c r="E574" s="12">
        <f t="shared" si="36"/>
        <v>1</v>
      </c>
      <c r="F574" s="18">
        <f t="shared" si="37"/>
        <v>-0.03</v>
      </c>
      <c r="G574" s="19">
        <f t="shared" si="38"/>
        <v>-3.3333333333333333E-2</v>
      </c>
      <c r="H574" s="20">
        <f t="shared" si="39"/>
        <v>0.3</v>
      </c>
    </row>
    <row r="575" spans="1:8">
      <c r="A575" s="10">
        <f>SUM(B575:C575)</f>
        <v>-6</v>
      </c>
      <c r="B575" s="41">
        <v>-1241</v>
      </c>
      <c r="C575" s="41">
        <v>1235</v>
      </c>
      <c r="D575" s="11">
        <v>0.2</v>
      </c>
      <c r="E575" s="12">
        <f t="shared" si="36"/>
        <v>1</v>
      </c>
      <c r="F575" s="18">
        <f t="shared" si="37"/>
        <v>-0.03</v>
      </c>
      <c r="G575" s="19">
        <f t="shared" si="38"/>
        <v>-3.3333333333333333E-2</v>
      </c>
      <c r="H575" s="20">
        <f t="shared" si="39"/>
        <v>0.3</v>
      </c>
    </row>
    <row r="576" spans="1:8">
      <c r="A576" s="10">
        <f>SUM(B576:C576)</f>
        <v>-5</v>
      </c>
      <c r="B576" s="41">
        <v>-1673</v>
      </c>
      <c r="C576" s="41">
        <v>1668</v>
      </c>
      <c r="D576" s="11">
        <v>0.17</v>
      </c>
      <c r="E576" s="12">
        <f t="shared" si="36"/>
        <v>1</v>
      </c>
      <c r="F576" s="18">
        <f t="shared" si="37"/>
        <v>-0.03</v>
      </c>
      <c r="G576" s="19">
        <f t="shared" si="38"/>
        <v>-3.4000000000000002E-2</v>
      </c>
      <c r="H576" s="20">
        <f t="shared" si="39"/>
        <v>0.29411764705882354</v>
      </c>
    </row>
    <row r="577" spans="1:8">
      <c r="A577" s="10">
        <f t="shared" ref="A577:A613" si="42">SUM(B577:C577)</f>
        <v>-4</v>
      </c>
      <c r="B577" s="41">
        <v>-1673</v>
      </c>
      <c r="C577" s="41">
        <v>1669</v>
      </c>
      <c r="D577" s="11">
        <v>0.14000000000000001</v>
      </c>
      <c r="E577" s="12">
        <f t="shared" si="36"/>
        <v>1</v>
      </c>
      <c r="F577" s="18">
        <f t="shared" si="37"/>
        <v>-0.03</v>
      </c>
      <c r="G577" s="19">
        <f t="shared" si="38"/>
        <v>-3.5000000000000003E-2</v>
      </c>
      <c r="H577" s="20">
        <f t="shared" si="39"/>
        <v>0.2857142857142857</v>
      </c>
    </row>
    <row r="578" spans="1:8">
      <c r="A578" s="10">
        <f t="shared" si="42"/>
        <v>-3</v>
      </c>
      <c r="B578" s="41">
        <v>-1673</v>
      </c>
      <c r="C578" s="41">
        <v>1670</v>
      </c>
      <c r="D578" s="11">
        <v>0.1</v>
      </c>
      <c r="E578" s="12">
        <f t="shared" si="36"/>
        <v>1</v>
      </c>
      <c r="F578" s="18">
        <f t="shared" si="37"/>
        <v>-4.0000000000000008E-2</v>
      </c>
      <c r="G578" s="19">
        <f t="shared" si="38"/>
        <v>-3.3333333333333333E-2</v>
      </c>
      <c r="H578" s="20">
        <f t="shared" si="39"/>
        <v>0.3</v>
      </c>
    </row>
    <row r="579" spans="1:8">
      <c r="A579" s="10">
        <f t="shared" si="42"/>
        <v>-2</v>
      </c>
      <c r="B579" s="41">
        <v>-1673</v>
      </c>
      <c r="C579" s="41">
        <v>1671</v>
      </c>
      <c r="D579" s="11">
        <v>7.0000000000000007E-2</v>
      </c>
      <c r="E579" s="12">
        <f t="shared" ref="E579:E642" si="43">SUM(A579,-VLOOKUP($A579-1,$A:$D,1))</f>
        <v>1</v>
      </c>
      <c r="F579" s="18">
        <f t="shared" ref="F579:F642" si="44">SUM(D579,-VLOOKUP($A579-1,$A:$D,4))</f>
        <v>-0.03</v>
      </c>
      <c r="G579" s="19">
        <f t="shared" si="38"/>
        <v>-3.5000000000000003E-2</v>
      </c>
      <c r="H579" s="20">
        <f t="shared" si="39"/>
        <v>0.2857142857142857</v>
      </c>
    </row>
    <row r="580" spans="1:8">
      <c r="A580" s="10">
        <f t="shared" si="42"/>
        <v>-1</v>
      </c>
      <c r="B580" s="41">
        <v>-1816</v>
      </c>
      <c r="C580" s="41">
        <v>1815</v>
      </c>
      <c r="D580" s="11">
        <v>0.03</v>
      </c>
      <c r="E580" s="12">
        <f t="shared" si="43"/>
        <v>1</v>
      </c>
      <c r="F580" s="18">
        <f t="shared" si="44"/>
        <v>-4.0000000000000008E-2</v>
      </c>
      <c r="G580" s="19">
        <f t="shared" si="38"/>
        <v>-0.03</v>
      </c>
      <c r="H580" s="20">
        <f t="shared" si="39"/>
        <v>0.33333333333333337</v>
      </c>
    </row>
    <row r="581" spans="1:8">
      <c r="A581" s="10">
        <f t="shared" si="42"/>
        <v>-1</v>
      </c>
      <c r="B581" s="41">
        <v>-1673</v>
      </c>
      <c r="C581" s="41">
        <v>1672</v>
      </c>
      <c r="D581" s="11">
        <v>0.03</v>
      </c>
      <c r="E581" s="12">
        <f t="shared" si="43"/>
        <v>1</v>
      </c>
      <c r="F581" s="18">
        <f t="shared" si="44"/>
        <v>-4.0000000000000008E-2</v>
      </c>
      <c r="G581" s="19">
        <f t="shared" si="38"/>
        <v>-0.03</v>
      </c>
      <c r="H581" s="20">
        <f t="shared" si="39"/>
        <v>0.33333333333333337</v>
      </c>
    </row>
    <row r="582" spans="1:8">
      <c r="A582" s="10">
        <f t="shared" si="42"/>
        <v>-1</v>
      </c>
      <c r="B582" s="41">
        <v>-1256</v>
      </c>
      <c r="C582" s="41">
        <v>1255</v>
      </c>
      <c r="D582" s="11">
        <v>0.03</v>
      </c>
      <c r="E582" s="12">
        <f t="shared" si="43"/>
        <v>1</v>
      </c>
      <c r="F582" s="18">
        <f t="shared" si="44"/>
        <v>-4.0000000000000008E-2</v>
      </c>
      <c r="G582" s="19">
        <f t="shared" si="38"/>
        <v>-0.03</v>
      </c>
      <c r="H582" s="20">
        <f t="shared" si="39"/>
        <v>0.33333333333333337</v>
      </c>
    </row>
    <row r="583" spans="1:8">
      <c r="A583" s="13">
        <f t="shared" si="42"/>
        <v>0</v>
      </c>
      <c r="B583" s="41">
        <v>-1673</v>
      </c>
      <c r="C583" s="41">
        <v>1673</v>
      </c>
      <c r="D583" s="11">
        <v>0</v>
      </c>
      <c r="E583" s="12">
        <f t="shared" si="43"/>
        <v>1</v>
      </c>
      <c r="F583" s="18">
        <f t="shared" si="44"/>
        <v>-0.03</v>
      </c>
      <c r="G583" s="19">
        <f t="shared" si="38"/>
        <v>0</v>
      </c>
      <c r="H583" s="20">
        <f t="shared" si="39"/>
        <v>0</v>
      </c>
    </row>
    <row r="584" spans="1:8">
      <c r="A584" s="13">
        <f t="shared" si="42"/>
        <v>1</v>
      </c>
      <c r="B584" s="41">
        <v>-1673</v>
      </c>
      <c r="C584" s="41">
        <v>1674</v>
      </c>
      <c r="D584" s="11">
        <v>-0.01</v>
      </c>
      <c r="E584" s="12">
        <f t="shared" si="43"/>
        <v>1</v>
      </c>
      <c r="F584" s="18">
        <f t="shared" si="44"/>
        <v>-0.01</v>
      </c>
      <c r="G584" s="19">
        <f t="shared" si="38"/>
        <v>-0.01</v>
      </c>
      <c r="H584" s="20">
        <f t="shared" si="39"/>
        <v>1</v>
      </c>
    </row>
    <row r="585" spans="1:8">
      <c r="A585" s="13">
        <f t="shared" si="42"/>
        <v>2</v>
      </c>
      <c r="B585" s="41">
        <v>-1673</v>
      </c>
      <c r="C585" s="41">
        <v>1675</v>
      </c>
      <c r="D585" s="11">
        <v>-0.03</v>
      </c>
      <c r="E585" s="12">
        <f t="shared" si="43"/>
        <v>1</v>
      </c>
      <c r="F585" s="18">
        <f t="shared" si="44"/>
        <v>-1.9999999999999997E-2</v>
      </c>
      <c r="G585" s="19">
        <f t="shared" si="38"/>
        <v>-1.4999999999999999E-2</v>
      </c>
      <c r="H585" s="20">
        <f t="shared" si="39"/>
        <v>0.66666666666666674</v>
      </c>
    </row>
    <row r="586" spans="1:8">
      <c r="A586" s="13">
        <f t="shared" si="42"/>
        <v>2</v>
      </c>
      <c r="B586" s="41">
        <v>-1256</v>
      </c>
      <c r="C586" s="41">
        <v>1258</v>
      </c>
      <c r="D586" s="11">
        <v>-0.03</v>
      </c>
      <c r="E586" s="12">
        <f t="shared" si="43"/>
        <v>1</v>
      </c>
      <c r="F586" s="18">
        <f t="shared" si="44"/>
        <v>-1.9999999999999997E-2</v>
      </c>
      <c r="G586" s="19">
        <f t="shared" si="38"/>
        <v>-1.4999999999999999E-2</v>
      </c>
      <c r="H586" s="20">
        <f t="shared" si="39"/>
        <v>0.66666666666666674</v>
      </c>
    </row>
    <row r="587" spans="1:8">
      <c r="A587" s="13">
        <f t="shared" si="42"/>
        <v>3</v>
      </c>
      <c r="B587" s="41">
        <v>-1673</v>
      </c>
      <c r="C587" s="41">
        <v>1676</v>
      </c>
      <c r="D587" s="11">
        <v>-0.04</v>
      </c>
      <c r="E587" s="12">
        <f t="shared" si="43"/>
        <v>1</v>
      </c>
      <c r="F587" s="18">
        <f t="shared" si="44"/>
        <v>-1.0000000000000002E-2</v>
      </c>
      <c r="G587" s="19">
        <f t="shared" ref="G587:G650" si="45">IFERROR(D587/A587,0)</f>
        <v>-1.3333333333333334E-2</v>
      </c>
      <c r="H587" s="20">
        <f t="shared" ref="H587:H650" si="46">IFERROR(A587/D587/-100,0)</f>
        <v>0.75</v>
      </c>
    </row>
    <row r="588" spans="1:8">
      <c r="A588" s="13">
        <f t="shared" si="42"/>
        <v>4</v>
      </c>
      <c r="B588" s="41">
        <v>-1816</v>
      </c>
      <c r="C588" s="41">
        <v>1820</v>
      </c>
      <c r="D588" s="11">
        <v>-0.06</v>
      </c>
      <c r="E588" s="12">
        <f t="shared" si="43"/>
        <v>1</v>
      </c>
      <c r="F588" s="18">
        <f t="shared" si="44"/>
        <v>-1.9999999999999997E-2</v>
      </c>
      <c r="G588" s="19">
        <f t="shared" si="45"/>
        <v>-1.4999999999999999E-2</v>
      </c>
      <c r="H588" s="20">
        <f t="shared" si="46"/>
        <v>0.66666666666666674</v>
      </c>
    </row>
    <row r="589" spans="1:8">
      <c r="A589" s="13">
        <f t="shared" si="42"/>
        <v>4</v>
      </c>
      <c r="B589" s="41">
        <v>-1673</v>
      </c>
      <c r="C589" s="41">
        <v>1677</v>
      </c>
      <c r="D589" s="11">
        <v>-0.06</v>
      </c>
      <c r="E589" s="12">
        <f t="shared" si="43"/>
        <v>1</v>
      </c>
      <c r="F589" s="18">
        <f t="shared" si="44"/>
        <v>-1.9999999999999997E-2</v>
      </c>
      <c r="G589" s="19">
        <f t="shared" si="45"/>
        <v>-1.4999999999999999E-2</v>
      </c>
      <c r="H589" s="20">
        <f t="shared" si="46"/>
        <v>0.66666666666666674</v>
      </c>
    </row>
    <row r="590" spans="1:8">
      <c r="A590" s="13">
        <f t="shared" si="42"/>
        <v>4</v>
      </c>
      <c r="B590" s="41">
        <v>-1644</v>
      </c>
      <c r="C590" s="41">
        <v>1648</v>
      </c>
      <c r="D590" s="11">
        <v>-0.06</v>
      </c>
      <c r="E590" s="12">
        <f t="shared" si="43"/>
        <v>1</v>
      </c>
      <c r="F590" s="18">
        <f t="shared" si="44"/>
        <v>-1.9999999999999997E-2</v>
      </c>
      <c r="G590" s="19">
        <f t="shared" si="45"/>
        <v>-1.4999999999999999E-2</v>
      </c>
      <c r="H590" s="20">
        <f t="shared" si="46"/>
        <v>0.66666666666666674</v>
      </c>
    </row>
    <row r="591" spans="1:8">
      <c r="A591" s="13">
        <f t="shared" si="42"/>
        <v>5</v>
      </c>
      <c r="B591" s="41">
        <v>-1673</v>
      </c>
      <c r="C591" s="41">
        <v>1678</v>
      </c>
      <c r="D591" s="11">
        <v>-7.0000000000000007E-2</v>
      </c>
      <c r="E591" s="12">
        <f t="shared" si="43"/>
        <v>1</v>
      </c>
      <c r="F591" s="18">
        <f t="shared" si="44"/>
        <v>-1.0000000000000009E-2</v>
      </c>
      <c r="G591" s="19">
        <f t="shared" si="45"/>
        <v>-1.4000000000000002E-2</v>
      </c>
      <c r="H591" s="20">
        <f t="shared" si="46"/>
        <v>0.71428571428571419</v>
      </c>
    </row>
    <row r="592" spans="1:8">
      <c r="A592" s="13">
        <f t="shared" si="42"/>
        <v>5</v>
      </c>
      <c r="B592" s="41">
        <v>-1256</v>
      </c>
      <c r="C592" s="41">
        <v>1261</v>
      </c>
      <c r="D592" s="11">
        <v>-7.0000000000000007E-2</v>
      </c>
      <c r="E592" s="12">
        <f t="shared" si="43"/>
        <v>1</v>
      </c>
      <c r="F592" s="18">
        <f t="shared" si="44"/>
        <v>-1.0000000000000009E-2</v>
      </c>
      <c r="G592" s="19">
        <f t="shared" si="45"/>
        <v>-1.4000000000000002E-2</v>
      </c>
      <c r="H592" s="20">
        <f t="shared" si="46"/>
        <v>0.71428571428571419</v>
      </c>
    </row>
    <row r="593" spans="1:8">
      <c r="A593" s="13">
        <f t="shared" si="42"/>
        <v>6</v>
      </c>
      <c r="B593" s="41">
        <v>-1673</v>
      </c>
      <c r="C593" s="41">
        <v>1679</v>
      </c>
      <c r="D593" s="11">
        <v>-0.08</v>
      </c>
      <c r="E593" s="12">
        <f t="shared" si="43"/>
        <v>1</v>
      </c>
      <c r="F593" s="18">
        <f t="shared" si="44"/>
        <v>-9.999999999999995E-3</v>
      </c>
      <c r="G593" s="19">
        <f t="shared" si="45"/>
        <v>-1.3333333333333334E-2</v>
      </c>
      <c r="H593" s="20">
        <f t="shared" si="46"/>
        <v>0.75</v>
      </c>
    </row>
    <row r="594" spans="1:8">
      <c r="A594" s="13">
        <f t="shared" si="42"/>
        <v>6</v>
      </c>
      <c r="B594" s="41">
        <v>-1256</v>
      </c>
      <c r="C594" s="41">
        <v>1262</v>
      </c>
      <c r="D594" s="11">
        <v>-0.08</v>
      </c>
      <c r="E594" s="12">
        <f t="shared" si="43"/>
        <v>1</v>
      </c>
      <c r="F594" s="18">
        <f t="shared" si="44"/>
        <v>-9.999999999999995E-3</v>
      </c>
      <c r="G594" s="19">
        <f t="shared" si="45"/>
        <v>-1.3333333333333334E-2</v>
      </c>
      <c r="H594" s="20">
        <f t="shared" si="46"/>
        <v>0.75</v>
      </c>
    </row>
    <row r="595" spans="1:8">
      <c r="A595" s="13">
        <f t="shared" si="42"/>
        <v>6</v>
      </c>
      <c r="B595" s="41">
        <v>-1241</v>
      </c>
      <c r="C595" s="41">
        <v>1247</v>
      </c>
      <c r="D595" s="11">
        <v>-0.08</v>
      </c>
      <c r="E595" s="12">
        <f t="shared" si="43"/>
        <v>1</v>
      </c>
      <c r="F595" s="18">
        <f t="shared" si="44"/>
        <v>-9.999999999999995E-3</v>
      </c>
      <c r="G595" s="19">
        <f t="shared" si="45"/>
        <v>-1.3333333333333334E-2</v>
      </c>
      <c r="H595" s="20">
        <f t="shared" si="46"/>
        <v>0.75</v>
      </c>
    </row>
    <row r="596" spans="1:8">
      <c r="A596" s="13">
        <f t="shared" si="42"/>
        <v>7</v>
      </c>
      <c r="B596" s="41">
        <v>-1673</v>
      </c>
      <c r="C596" s="41">
        <v>1680</v>
      </c>
      <c r="D596" s="11">
        <v>-0.1</v>
      </c>
      <c r="E596" s="12">
        <f t="shared" si="43"/>
        <v>1</v>
      </c>
      <c r="F596" s="18">
        <f t="shared" si="44"/>
        <v>-2.0000000000000004E-2</v>
      </c>
      <c r="G596" s="19">
        <f t="shared" si="45"/>
        <v>-1.4285714285714287E-2</v>
      </c>
      <c r="H596" s="20">
        <f t="shared" si="46"/>
        <v>0.7</v>
      </c>
    </row>
    <row r="597" spans="1:8">
      <c r="A597" s="13">
        <f t="shared" si="42"/>
        <v>7</v>
      </c>
      <c r="B597" s="41">
        <v>-1241</v>
      </c>
      <c r="C597" s="41">
        <v>1248</v>
      </c>
      <c r="D597" s="11">
        <v>-0.1</v>
      </c>
      <c r="E597" s="12">
        <f t="shared" si="43"/>
        <v>1</v>
      </c>
      <c r="F597" s="18">
        <f t="shared" si="44"/>
        <v>-2.0000000000000004E-2</v>
      </c>
      <c r="G597" s="19">
        <f t="shared" si="45"/>
        <v>-1.4285714285714287E-2</v>
      </c>
      <c r="H597" s="20">
        <f t="shared" si="46"/>
        <v>0.7</v>
      </c>
    </row>
    <row r="598" spans="1:8">
      <c r="A598" s="13">
        <f t="shared" si="42"/>
        <v>8</v>
      </c>
      <c r="B598" s="41">
        <v>-1673</v>
      </c>
      <c r="C598" s="41">
        <v>1681</v>
      </c>
      <c r="D598" s="11">
        <v>-0.11</v>
      </c>
      <c r="E598" s="12">
        <f t="shared" si="43"/>
        <v>1</v>
      </c>
      <c r="F598" s="18">
        <f t="shared" si="44"/>
        <v>-9.999999999999995E-3</v>
      </c>
      <c r="G598" s="19">
        <f t="shared" si="45"/>
        <v>-1.375E-2</v>
      </c>
      <c r="H598" s="20">
        <f t="shared" si="46"/>
        <v>0.72727272727272729</v>
      </c>
    </row>
    <row r="599" spans="1:8">
      <c r="A599" s="13">
        <f t="shared" si="42"/>
        <v>8</v>
      </c>
      <c r="B599" s="41">
        <v>-1241</v>
      </c>
      <c r="C599" s="41">
        <v>1249</v>
      </c>
      <c r="D599" s="11">
        <v>-0.11</v>
      </c>
      <c r="E599" s="12">
        <f t="shared" si="43"/>
        <v>1</v>
      </c>
      <c r="F599" s="18">
        <f t="shared" si="44"/>
        <v>-9.999999999999995E-3</v>
      </c>
      <c r="G599" s="19">
        <f t="shared" si="45"/>
        <v>-1.375E-2</v>
      </c>
      <c r="H599" s="20">
        <f t="shared" si="46"/>
        <v>0.72727272727272729</v>
      </c>
    </row>
    <row r="600" spans="1:8">
      <c r="A600" s="13">
        <f t="shared" si="42"/>
        <v>9</v>
      </c>
      <c r="B600" s="41">
        <v>-1673</v>
      </c>
      <c r="C600" s="41">
        <v>1682</v>
      </c>
      <c r="D600" s="11">
        <v>-0.12</v>
      </c>
      <c r="E600" s="12">
        <f t="shared" si="43"/>
        <v>1</v>
      </c>
      <c r="F600" s="18">
        <f t="shared" si="44"/>
        <v>-9.999999999999995E-3</v>
      </c>
      <c r="G600" s="19">
        <f t="shared" si="45"/>
        <v>-1.3333333333333332E-2</v>
      </c>
      <c r="H600" s="20">
        <f t="shared" si="46"/>
        <v>0.75</v>
      </c>
    </row>
    <row r="601" spans="1:8">
      <c r="A601" s="13">
        <f t="shared" si="42"/>
        <v>10</v>
      </c>
      <c r="B601" s="41">
        <v>-1673</v>
      </c>
      <c r="C601" s="41">
        <v>1683</v>
      </c>
      <c r="D601" s="11">
        <v>-0.13</v>
      </c>
      <c r="E601" s="12">
        <f t="shared" si="43"/>
        <v>1</v>
      </c>
      <c r="F601" s="18">
        <f t="shared" si="44"/>
        <v>-1.0000000000000009E-2</v>
      </c>
      <c r="G601" s="19">
        <f t="shared" si="45"/>
        <v>-1.3000000000000001E-2</v>
      </c>
      <c r="H601" s="20">
        <f t="shared" si="46"/>
        <v>0.76923076923076916</v>
      </c>
    </row>
    <row r="602" spans="1:8">
      <c r="A602" s="13">
        <f t="shared" si="42"/>
        <v>10</v>
      </c>
      <c r="B602" s="41">
        <v>-1256</v>
      </c>
      <c r="C602" s="41">
        <v>1266</v>
      </c>
      <c r="D602" s="11">
        <v>-0.13</v>
      </c>
      <c r="E602" s="12">
        <f t="shared" si="43"/>
        <v>1</v>
      </c>
      <c r="F602" s="18">
        <f t="shared" si="44"/>
        <v>-1.0000000000000009E-2</v>
      </c>
      <c r="G602" s="19">
        <f t="shared" si="45"/>
        <v>-1.3000000000000001E-2</v>
      </c>
      <c r="H602" s="20">
        <f t="shared" si="46"/>
        <v>0.76923076923076916</v>
      </c>
    </row>
    <row r="603" spans="1:8">
      <c r="A603" s="13">
        <f t="shared" si="42"/>
        <v>10</v>
      </c>
      <c r="B603" s="41">
        <v>-1241</v>
      </c>
      <c r="C603" s="41">
        <v>1251</v>
      </c>
      <c r="D603" s="11">
        <v>-0.13</v>
      </c>
      <c r="E603" s="12">
        <f t="shared" si="43"/>
        <v>1</v>
      </c>
      <c r="F603" s="18">
        <f t="shared" si="44"/>
        <v>-1.0000000000000009E-2</v>
      </c>
      <c r="G603" s="19">
        <f t="shared" si="45"/>
        <v>-1.3000000000000001E-2</v>
      </c>
      <c r="H603" s="20">
        <f t="shared" si="46"/>
        <v>0.76923076923076916</v>
      </c>
    </row>
    <row r="604" spans="1:8">
      <c r="A604" s="13">
        <f t="shared" si="42"/>
        <v>11</v>
      </c>
      <c r="B604" s="41">
        <v>-1673</v>
      </c>
      <c r="C604" s="41">
        <v>1684</v>
      </c>
      <c r="D604" s="11">
        <v>-0.14000000000000001</v>
      </c>
      <c r="E604" s="12">
        <f t="shared" si="43"/>
        <v>1</v>
      </c>
      <c r="F604" s="18">
        <f t="shared" si="44"/>
        <v>-1.0000000000000009E-2</v>
      </c>
      <c r="G604" s="19">
        <f t="shared" si="45"/>
        <v>-1.2727272727272728E-2</v>
      </c>
      <c r="H604" s="20">
        <f t="shared" si="46"/>
        <v>0.7857142857142857</v>
      </c>
    </row>
    <row r="605" spans="1:8">
      <c r="A605" s="13">
        <f t="shared" si="42"/>
        <v>12</v>
      </c>
      <c r="B605" s="41">
        <v>-1673</v>
      </c>
      <c r="C605" s="41">
        <v>1685</v>
      </c>
      <c r="D605" s="11">
        <v>-0.15</v>
      </c>
      <c r="E605" s="12">
        <f t="shared" si="43"/>
        <v>1</v>
      </c>
      <c r="F605" s="18">
        <f t="shared" si="44"/>
        <v>-9.9999999999999811E-3</v>
      </c>
      <c r="G605" s="19">
        <f t="shared" si="45"/>
        <v>-1.2499999999999999E-2</v>
      </c>
      <c r="H605" s="20">
        <f t="shared" si="46"/>
        <v>0.8</v>
      </c>
    </row>
    <row r="606" spans="1:8">
      <c r="A606" s="13">
        <f t="shared" si="42"/>
        <v>12</v>
      </c>
      <c r="B606" s="41">
        <v>-1256</v>
      </c>
      <c r="C606" s="41">
        <v>1268</v>
      </c>
      <c r="D606" s="11">
        <v>-0.15</v>
      </c>
      <c r="E606" s="12">
        <f t="shared" si="43"/>
        <v>1</v>
      </c>
      <c r="F606" s="18">
        <f t="shared" si="44"/>
        <v>-9.9999999999999811E-3</v>
      </c>
      <c r="G606" s="19">
        <f t="shared" si="45"/>
        <v>-1.2499999999999999E-2</v>
      </c>
      <c r="H606" s="20">
        <f t="shared" si="46"/>
        <v>0.8</v>
      </c>
    </row>
    <row r="607" spans="1:8">
      <c r="A607" s="13">
        <f t="shared" si="42"/>
        <v>13</v>
      </c>
      <c r="B607" s="41">
        <v>-1673</v>
      </c>
      <c r="C607" s="41">
        <v>1686</v>
      </c>
      <c r="D607" s="11">
        <v>-0.16</v>
      </c>
      <c r="E607" s="12">
        <f t="shared" si="43"/>
        <v>1</v>
      </c>
      <c r="F607" s="18">
        <f t="shared" si="44"/>
        <v>-1.0000000000000009E-2</v>
      </c>
      <c r="G607" s="19">
        <f t="shared" si="45"/>
        <v>-1.2307692307692308E-2</v>
      </c>
      <c r="H607" s="20">
        <f t="shared" si="46"/>
        <v>0.8125</v>
      </c>
    </row>
    <row r="608" spans="1:8">
      <c r="A608" s="13">
        <f t="shared" si="42"/>
        <v>13</v>
      </c>
      <c r="B608" s="41">
        <v>-1241</v>
      </c>
      <c r="C608" s="41">
        <v>1254</v>
      </c>
      <c r="D608" s="11">
        <v>-0.16</v>
      </c>
      <c r="E608" s="12">
        <f t="shared" si="43"/>
        <v>1</v>
      </c>
      <c r="F608" s="18">
        <f t="shared" si="44"/>
        <v>-1.0000000000000009E-2</v>
      </c>
      <c r="G608" s="19">
        <f t="shared" si="45"/>
        <v>-1.2307692307692308E-2</v>
      </c>
      <c r="H608" s="20">
        <f t="shared" si="46"/>
        <v>0.8125</v>
      </c>
    </row>
    <row r="609" spans="1:8">
      <c r="A609" s="13">
        <f t="shared" si="42"/>
        <v>14</v>
      </c>
      <c r="B609" s="41">
        <v>-1673</v>
      </c>
      <c r="C609" s="41">
        <v>1687</v>
      </c>
      <c r="D609" s="11">
        <v>-0.17</v>
      </c>
      <c r="E609" s="12">
        <f t="shared" si="43"/>
        <v>1</v>
      </c>
      <c r="F609" s="18">
        <f t="shared" si="44"/>
        <v>-1.0000000000000009E-2</v>
      </c>
      <c r="G609" s="19">
        <f t="shared" si="45"/>
        <v>-1.2142857142857144E-2</v>
      </c>
      <c r="H609" s="20">
        <f t="shared" si="46"/>
        <v>0.82352941176470584</v>
      </c>
    </row>
    <row r="610" spans="1:8">
      <c r="A610" s="13">
        <f t="shared" si="42"/>
        <v>15</v>
      </c>
      <c r="B610" s="41">
        <v>-1816</v>
      </c>
      <c r="C610" s="41">
        <v>1831</v>
      </c>
      <c r="D610" s="11">
        <v>-0.18</v>
      </c>
      <c r="E610" s="12">
        <f t="shared" si="43"/>
        <v>1</v>
      </c>
      <c r="F610" s="18">
        <f t="shared" si="44"/>
        <v>-9.9999999999999811E-3</v>
      </c>
      <c r="G610" s="19">
        <f t="shared" si="45"/>
        <v>-1.2E-2</v>
      </c>
      <c r="H610" s="20">
        <f t="shared" si="46"/>
        <v>0.83333333333333348</v>
      </c>
    </row>
    <row r="611" spans="1:8">
      <c r="A611" s="13">
        <f t="shared" si="42"/>
        <v>15</v>
      </c>
      <c r="B611" s="41">
        <v>-1256</v>
      </c>
      <c r="C611" s="41">
        <v>1271</v>
      </c>
      <c r="D611" s="11">
        <v>-0.18</v>
      </c>
      <c r="E611" s="12">
        <f t="shared" si="43"/>
        <v>1</v>
      </c>
      <c r="F611" s="18">
        <f t="shared" si="44"/>
        <v>-9.9999999999999811E-3</v>
      </c>
      <c r="G611" s="19">
        <f t="shared" si="45"/>
        <v>-1.2E-2</v>
      </c>
      <c r="H611" s="20">
        <f t="shared" si="46"/>
        <v>0.83333333333333348</v>
      </c>
    </row>
    <row r="612" spans="1:8">
      <c r="A612" s="13">
        <f t="shared" si="42"/>
        <v>16</v>
      </c>
      <c r="B612" s="41">
        <v>-1256</v>
      </c>
      <c r="C612" s="41">
        <v>1272</v>
      </c>
      <c r="D612" s="11">
        <v>-0.19</v>
      </c>
      <c r="E612" s="12">
        <f t="shared" si="43"/>
        <v>1</v>
      </c>
      <c r="F612" s="18">
        <f t="shared" si="44"/>
        <v>-1.0000000000000009E-2</v>
      </c>
      <c r="G612" s="19">
        <f t="shared" si="45"/>
        <v>-1.1875E-2</v>
      </c>
      <c r="H612" s="20">
        <f t="shared" si="46"/>
        <v>0.8421052631578948</v>
      </c>
    </row>
    <row r="613" spans="1:8">
      <c r="A613" s="13">
        <f t="shared" si="42"/>
        <v>17</v>
      </c>
      <c r="B613" s="41">
        <v>-1816</v>
      </c>
      <c r="C613" s="41">
        <v>1833</v>
      </c>
      <c r="D613" s="11">
        <v>-0.2</v>
      </c>
      <c r="E613" s="12">
        <f t="shared" si="43"/>
        <v>1</v>
      </c>
      <c r="F613" s="18">
        <f t="shared" si="44"/>
        <v>-1.0000000000000009E-2</v>
      </c>
      <c r="G613" s="19">
        <f t="shared" si="45"/>
        <v>-1.1764705882352941E-2</v>
      </c>
      <c r="H613" s="20">
        <f t="shared" si="46"/>
        <v>0.85</v>
      </c>
    </row>
    <row r="614" spans="1:8">
      <c r="A614" s="13">
        <f>SUM(B614:C614)</f>
        <v>18</v>
      </c>
      <c r="B614" s="41">
        <v>-1241</v>
      </c>
      <c r="C614" s="41">
        <v>1259</v>
      </c>
      <c r="D614" s="11">
        <v>-0.21</v>
      </c>
      <c r="E614" s="12">
        <f t="shared" si="43"/>
        <v>1</v>
      </c>
      <c r="F614" s="18">
        <f t="shared" si="44"/>
        <v>-9.9999999999999811E-3</v>
      </c>
      <c r="G614" s="19">
        <f t="shared" si="45"/>
        <v>-1.1666666666666665E-2</v>
      </c>
      <c r="H614" s="20">
        <f t="shared" si="46"/>
        <v>0.85714285714285721</v>
      </c>
    </row>
    <row r="615" spans="1:8">
      <c r="A615" s="13">
        <f t="shared" ref="A615:A617" si="47">SUM(B615:C615)</f>
        <v>19</v>
      </c>
      <c r="B615" s="41">
        <v>-1816</v>
      </c>
      <c r="C615" s="41">
        <v>1835</v>
      </c>
      <c r="D615" s="11">
        <v>-0.22</v>
      </c>
      <c r="E615" s="12">
        <f t="shared" si="43"/>
        <v>1</v>
      </c>
      <c r="F615" s="18">
        <f t="shared" si="44"/>
        <v>-1.0000000000000009E-2</v>
      </c>
      <c r="G615" s="19">
        <f t="shared" si="45"/>
        <v>-1.1578947368421053E-2</v>
      </c>
      <c r="H615" s="20">
        <f t="shared" si="46"/>
        <v>0.86363636363636365</v>
      </c>
    </row>
    <row r="616" spans="1:8">
      <c r="A616" s="13">
        <f t="shared" si="47"/>
        <v>20</v>
      </c>
      <c r="B616" s="41">
        <v>-1816</v>
      </c>
      <c r="C616" s="41">
        <v>1836</v>
      </c>
      <c r="D616" s="11">
        <v>-0.23</v>
      </c>
      <c r="E616" s="12">
        <f t="shared" si="43"/>
        <v>1</v>
      </c>
      <c r="F616" s="18">
        <f t="shared" si="44"/>
        <v>-1.0000000000000009E-2</v>
      </c>
      <c r="G616" s="19">
        <f t="shared" si="45"/>
        <v>-1.15E-2</v>
      </c>
      <c r="H616" s="20">
        <f t="shared" si="46"/>
        <v>0.86956521739130432</v>
      </c>
    </row>
    <row r="617" spans="1:8">
      <c r="A617" s="13">
        <f t="shared" si="47"/>
        <v>21</v>
      </c>
      <c r="B617" s="41">
        <v>-1816</v>
      </c>
      <c r="C617" s="41">
        <v>1837</v>
      </c>
      <c r="D617" s="11">
        <v>-0.24</v>
      </c>
      <c r="E617" s="12">
        <f t="shared" si="43"/>
        <v>1</v>
      </c>
      <c r="F617" s="18">
        <f t="shared" si="44"/>
        <v>-9.9999999999999811E-3</v>
      </c>
      <c r="G617" s="19">
        <f t="shared" si="45"/>
        <v>-1.1428571428571429E-2</v>
      </c>
      <c r="H617" s="20">
        <f t="shared" si="46"/>
        <v>0.875</v>
      </c>
    </row>
    <row r="618" spans="1:8">
      <c r="A618" s="13">
        <f>SUM(B618:C618)</f>
        <v>22</v>
      </c>
      <c r="B618" s="41">
        <v>-1241</v>
      </c>
      <c r="C618" s="41">
        <v>1263</v>
      </c>
      <c r="D618" s="11">
        <v>-0.25</v>
      </c>
      <c r="E618" s="12">
        <f t="shared" si="43"/>
        <v>1</v>
      </c>
      <c r="F618" s="18">
        <f t="shared" si="44"/>
        <v>-1.0000000000000009E-2</v>
      </c>
      <c r="G618" s="19">
        <f t="shared" si="45"/>
        <v>-1.1363636363636364E-2</v>
      </c>
      <c r="H618" s="20">
        <f t="shared" si="46"/>
        <v>0.88</v>
      </c>
    </row>
    <row r="619" spans="1:8">
      <c r="A619" s="13">
        <f>SUM(B619:C619)</f>
        <v>23</v>
      </c>
      <c r="B619" s="41">
        <v>-1655</v>
      </c>
      <c r="C619" s="41">
        <v>1678</v>
      </c>
      <c r="D619" s="11">
        <v>-0.26</v>
      </c>
      <c r="E619" s="12">
        <f t="shared" si="43"/>
        <v>1</v>
      </c>
      <c r="F619" s="18">
        <f t="shared" si="44"/>
        <v>-1.0000000000000009E-2</v>
      </c>
      <c r="G619" s="19">
        <f t="shared" si="45"/>
        <v>-1.1304347826086957E-2</v>
      </c>
      <c r="H619" s="20">
        <f t="shared" si="46"/>
        <v>0.88461538461538458</v>
      </c>
    </row>
    <row r="620" spans="1:8">
      <c r="A620" s="13">
        <f t="shared" ref="A620" si="48">SUM(B620:C620)</f>
        <v>24</v>
      </c>
      <c r="B620" s="41">
        <v>-1816</v>
      </c>
      <c r="C620" s="41">
        <v>1840</v>
      </c>
      <c r="D620" s="11">
        <v>-0.26</v>
      </c>
      <c r="E620" s="12">
        <f t="shared" si="43"/>
        <v>1</v>
      </c>
      <c r="F620" s="18">
        <f t="shared" si="44"/>
        <v>0</v>
      </c>
      <c r="G620" s="19">
        <f t="shared" si="45"/>
        <v>-1.0833333333333334E-2</v>
      </c>
      <c r="H620" s="20">
        <f t="shared" si="46"/>
        <v>0.92307692307692302</v>
      </c>
    </row>
    <row r="621" spans="1:8">
      <c r="A621" s="13">
        <f>SUM(B621:C621)</f>
        <v>25</v>
      </c>
      <c r="B621" s="41">
        <v>-1256</v>
      </c>
      <c r="C621" s="41">
        <v>1281</v>
      </c>
      <c r="D621" s="11">
        <v>-0.27</v>
      </c>
      <c r="E621" s="12">
        <f t="shared" si="43"/>
        <v>1</v>
      </c>
      <c r="F621" s="18">
        <f t="shared" si="44"/>
        <v>-1.0000000000000009E-2</v>
      </c>
      <c r="G621" s="19">
        <f t="shared" si="45"/>
        <v>-1.0800000000000001E-2</v>
      </c>
      <c r="H621" s="20">
        <f t="shared" si="46"/>
        <v>0.92592592592592582</v>
      </c>
    </row>
    <row r="622" spans="1:8">
      <c r="A622" s="13">
        <f>SUM(B622:C622)</f>
        <v>26</v>
      </c>
      <c r="B622" s="41">
        <v>-1241</v>
      </c>
      <c r="C622" s="41">
        <v>1267</v>
      </c>
      <c r="D622" s="11">
        <v>-0.28000000000000003</v>
      </c>
      <c r="E622" s="12">
        <f t="shared" si="43"/>
        <v>1</v>
      </c>
      <c r="F622" s="18">
        <f t="shared" si="44"/>
        <v>-1.0000000000000009E-2</v>
      </c>
      <c r="G622" s="19">
        <f t="shared" si="45"/>
        <v>-1.0769230769230771E-2</v>
      </c>
      <c r="H622" s="20">
        <f t="shared" si="46"/>
        <v>0.92857142857142849</v>
      </c>
    </row>
    <row r="623" spans="1:8">
      <c r="A623" s="13">
        <f>SUM(B623:C623)</f>
        <v>27</v>
      </c>
      <c r="B623" s="41">
        <v>-1241</v>
      </c>
      <c r="C623" s="41">
        <v>1268</v>
      </c>
      <c r="D623" s="11">
        <v>-0.28999999999999998</v>
      </c>
      <c r="E623" s="12">
        <f t="shared" si="43"/>
        <v>1</v>
      </c>
      <c r="F623" s="18">
        <f t="shared" si="44"/>
        <v>-9.9999999999999534E-3</v>
      </c>
      <c r="G623" s="19">
        <f t="shared" si="45"/>
        <v>-1.074074074074074E-2</v>
      </c>
      <c r="H623" s="20">
        <f t="shared" si="46"/>
        <v>0.93103448275862077</v>
      </c>
    </row>
    <row r="624" spans="1:8">
      <c r="A624" s="22">
        <v>28</v>
      </c>
      <c r="B624" s="41"/>
      <c r="C624" s="41"/>
      <c r="D624" s="23">
        <v>-0.3</v>
      </c>
      <c r="E624" s="12">
        <f t="shared" si="43"/>
        <v>1</v>
      </c>
      <c r="F624" s="18">
        <f t="shared" si="44"/>
        <v>-1.0000000000000009E-2</v>
      </c>
      <c r="G624" s="19">
        <f t="shared" si="45"/>
        <v>-1.0714285714285714E-2</v>
      </c>
      <c r="H624" s="20">
        <f t="shared" si="46"/>
        <v>0.93333333333333346</v>
      </c>
    </row>
    <row r="625" spans="1:8">
      <c r="A625" s="22">
        <v>28</v>
      </c>
      <c r="B625" s="41"/>
      <c r="C625" s="41"/>
      <c r="D625" s="23">
        <v>-0.3</v>
      </c>
      <c r="E625" s="12">
        <f t="shared" si="43"/>
        <v>1</v>
      </c>
      <c r="F625" s="18">
        <f t="shared" si="44"/>
        <v>-1.0000000000000009E-2</v>
      </c>
      <c r="G625" s="19">
        <f t="shared" si="45"/>
        <v>-1.0714285714285714E-2</v>
      </c>
      <c r="H625" s="20">
        <f t="shared" si="46"/>
        <v>0.93333333333333346</v>
      </c>
    </row>
    <row r="626" spans="1:8">
      <c r="A626" s="22">
        <v>29</v>
      </c>
      <c r="B626" s="41"/>
      <c r="C626" s="41"/>
      <c r="D626" s="23">
        <v>-0.3</v>
      </c>
      <c r="E626" s="12">
        <f t="shared" si="43"/>
        <v>1</v>
      </c>
      <c r="F626" s="18">
        <f t="shared" si="44"/>
        <v>0</v>
      </c>
      <c r="G626" s="19">
        <f t="shared" si="45"/>
        <v>-1.0344827586206896E-2</v>
      </c>
      <c r="H626" s="20">
        <f t="shared" si="46"/>
        <v>0.96666666666666667</v>
      </c>
    </row>
    <row r="627" spans="1:8">
      <c r="A627" s="22">
        <v>29</v>
      </c>
      <c r="B627" s="41"/>
      <c r="C627" s="41"/>
      <c r="D627" s="23">
        <v>-0.3</v>
      </c>
      <c r="E627" s="12">
        <f t="shared" si="43"/>
        <v>1</v>
      </c>
      <c r="F627" s="18">
        <f t="shared" si="44"/>
        <v>0</v>
      </c>
      <c r="G627" s="19">
        <f t="shared" si="45"/>
        <v>-1.0344827586206896E-2</v>
      </c>
      <c r="H627" s="20">
        <f t="shared" si="46"/>
        <v>0.96666666666666667</v>
      </c>
    </row>
    <row r="628" spans="1:8">
      <c r="A628" s="22">
        <v>30</v>
      </c>
      <c r="B628" s="41"/>
      <c r="C628" s="41"/>
      <c r="D628" s="23">
        <v>-0.31</v>
      </c>
      <c r="E628" s="12">
        <f t="shared" si="43"/>
        <v>1</v>
      </c>
      <c r="F628" s="18">
        <f t="shared" si="44"/>
        <v>-1.0000000000000009E-2</v>
      </c>
      <c r="G628" s="19">
        <f t="shared" si="45"/>
        <v>-1.0333333333333333E-2</v>
      </c>
      <c r="H628" s="20">
        <f t="shared" si="46"/>
        <v>0.967741935483871</v>
      </c>
    </row>
    <row r="629" spans="1:8">
      <c r="A629" s="22">
        <v>31</v>
      </c>
      <c r="B629" s="41"/>
      <c r="C629" s="41"/>
      <c r="D629" s="23">
        <v>-0.32</v>
      </c>
      <c r="E629" s="12">
        <f t="shared" si="43"/>
        <v>1</v>
      </c>
      <c r="F629" s="18">
        <f t="shared" si="44"/>
        <v>-1.0000000000000009E-2</v>
      </c>
      <c r="G629" s="19">
        <f t="shared" si="45"/>
        <v>-1.032258064516129E-2</v>
      </c>
      <c r="H629" s="20">
        <f t="shared" si="46"/>
        <v>0.96875</v>
      </c>
    </row>
    <row r="630" spans="1:8">
      <c r="A630" s="13">
        <f>SUM(B630:C630)</f>
        <v>32</v>
      </c>
      <c r="B630" s="41">
        <v>-1241</v>
      </c>
      <c r="C630" s="41">
        <v>1273</v>
      </c>
      <c r="D630" s="11">
        <v>-0.32</v>
      </c>
      <c r="E630" s="12">
        <f t="shared" si="43"/>
        <v>1</v>
      </c>
      <c r="F630" s="18">
        <f t="shared" si="44"/>
        <v>0</v>
      </c>
      <c r="G630" s="19">
        <f t="shared" si="45"/>
        <v>-0.01</v>
      </c>
      <c r="H630" s="20">
        <f t="shared" si="46"/>
        <v>1</v>
      </c>
    </row>
    <row r="631" spans="1:8">
      <c r="A631" s="22">
        <v>33</v>
      </c>
      <c r="B631" s="41"/>
      <c r="C631" s="41"/>
      <c r="D631" s="23">
        <v>-0.33</v>
      </c>
      <c r="E631" s="12">
        <f t="shared" si="43"/>
        <v>1</v>
      </c>
      <c r="F631" s="18">
        <f t="shared" si="44"/>
        <v>-1.0000000000000009E-2</v>
      </c>
      <c r="G631" s="19">
        <f t="shared" si="45"/>
        <v>-0.01</v>
      </c>
      <c r="H631" s="20">
        <f t="shared" si="46"/>
        <v>1</v>
      </c>
    </row>
    <row r="632" spans="1:8">
      <c r="A632" s="22">
        <v>34</v>
      </c>
      <c r="B632" s="41"/>
      <c r="C632" s="41"/>
      <c r="D632" s="23">
        <v>-0.34</v>
      </c>
      <c r="E632" s="12">
        <f t="shared" si="43"/>
        <v>1</v>
      </c>
      <c r="F632" s="18">
        <f t="shared" si="44"/>
        <v>-1.0000000000000009E-2</v>
      </c>
      <c r="G632" s="19">
        <f t="shared" si="45"/>
        <v>-0.01</v>
      </c>
      <c r="H632" s="20">
        <f t="shared" si="46"/>
        <v>0.99999999999999989</v>
      </c>
    </row>
    <row r="633" spans="1:8">
      <c r="A633" s="22">
        <v>35</v>
      </c>
      <c r="B633" s="41"/>
      <c r="C633" s="41"/>
      <c r="D633" s="23">
        <v>-0.34</v>
      </c>
      <c r="E633" s="12">
        <f t="shared" si="43"/>
        <v>1</v>
      </c>
      <c r="F633" s="18">
        <f t="shared" si="44"/>
        <v>0</v>
      </c>
      <c r="G633" s="19">
        <f t="shared" si="45"/>
        <v>-9.7142857142857152E-3</v>
      </c>
      <c r="H633" s="20">
        <f t="shared" si="46"/>
        <v>1.0294117647058822</v>
      </c>
    </row>
    <row r="634" spans="1:8">
      <c r="A634" s="22">
        <v>36</v>
      </c>
      <c r="B634" s="41"/>
      <c r="C634" s="41"/>
      <c r="D634" s="23">
        <v>-0.35</v>
      </c>
      <c r="E634" s="12">
        <f t="shared" si="43"/>
        <v>1</v>
      </c>
      <c r="F634" s="18">
        <f t="shared" si="44"/>
        <v>-9.9999999999999534E-3</v>
      </c>
      <c r="G634" s="19">
        <f t="shared" si="45"/>
        <v>-9.7222222222222224E-3</v>
      </c>
      <c r="H634" s="20">
        <f t="shared" si="46"/>
        <v>1.0285714285714287</v>
      </c>
    </row>
    <row r="635" spans="1:8">
      <c r="A635" s="13">
        <f>SUM(B635:C635)</f>
        <v>37</v>
      </c>
      <c r="B635" s="41">
        <v>-1644</v>
      </c>
      <c r="C635" s="41">
        <v>1681</v>
      </c>
      <c r="D635" s="11">
        <v>-0.36</v>
      </c>
      <c r="E635" s="12">
        <f t="shared" si="43"/>
        <v>1</v>
      </c>
      <c r="F635" s="18">
        <f t="shared" si="44"/>
        <v>-1.0000000000000009E-2</v>
      </c>
      <c r="G635" s="19">
        <f t="shared" si="45"/>
        <v>-9.7297297297297292E-3</v>
      </c>
      <c r="H635" s="20">
        <f t="shared" si="46"/>
        <v>1.0277777777777779</v>
      </c>
    </row>
    <row r="636" spans="1:8">
      <c r="A636" s="22">
        <v>38</v>
      </c>
      <c r="B636" s="41"/>
      <c r="C636" s="41"/>
      <c r="D636" s="23">
        <v>-0.36</v>
      </c>
      <c r="E636" s="12">
        <f t="shared" si="43"/>
        <v>1</v>
      </c>
      <c r="F636" s="18">
        <f t="shared" si="44"/>
        <v>0</v>
      </c>
      <c r="G636" s="19">
        <f t="shared" si="45"/>
        <v>-9.4736842105263147E-3</v>
      </c>
      <c r="H636" s="20">
        <f t="shared" si="46"/>
        <v>1.0555555555555556</v>
      </c>
    </row>
    <row r="637" spans="1:8">
      <c r="A637" s="13">
        <f>SUM(B637:C637)</f>
        <v>39</v>
      </c>
      <c r="B637" s="41">
        <v>-1781</v>
      </c>
      <c r="C637" s="41">
        <v>1820</v>
      </c>
      <c r="D637" s="11">
        <v>-0.37</v>
      </c>
      <c r="E637" s="12">
        <f t="shared" si="43"/>
        <v>1</v>
      </c>
      <c r="F637" s="18">
        <f t="shared" si="44"/>
        <v>-1.0000000000000009E-2</v>
      </c>
      <c r="G637" s="19">
        <f t="shared" si="45"/>
        <v>-9.4871794871794878E-3</v>
      </c>
      <c r="H637" s="20">
        <f t="shared" si="46"/>
        <v>1.0540540540540539</v>
      </c>
    </row>
    <row r="638" spans="1:8">
      <c r="A638" s="13">
        <f>SUM(B638:C638)</f>
        <v>39</v>
      </c>
      <c r="B638" s="41">
        <v>-1241</v>
      </c>
      <c r="C638" s="41">
        <v>1280</v>
      </c>
      <c r="D638" s="11">
        <v>-0.37</v>
      </c>
      <c r="E638" s="12">
        <f t="shared" si="43"/>
        <v>1</v>
      </c>
      <c r="F638" s="18">
        <f t="shared" si="44"/>
        <v>-1.0000000000000009E-2</v>
      </c>
      <c r="G638" s="19">
        <f t="shared" si="45"/>
        <v>-9.4871794871794878E-3</v>
      </c>
      <c r="H638" s="20">
        <f t="shared" si="46"/>
        <v>1.0540540540540539</v>
      </c>
    </row>
    <row r="639" spans="1:8">
      <c r="A639" s="22">
        <v>40</v>
      </c>
      <c r="B639" s="41"/>
      <c r="C639" s="41"/>
      <c r="D639" s="23">
        <v>-0.38</v>
      </c>
      <c r="E639" s="12">
        <f t="shared" si="43"/>
        <v>1</v>
      </c>
      <c r="F639" s="18">
        <f t="shared" si="44"/>
        <v>-1.0000000000000009E-2</v>
      </c>
      <c r="G639" s="19">
        <f t="shared" si="45"/>
        <v>-9.4999999999999998E-3</v>
      </c>
      <c r="H639" s="20">
        <f t="shared" si="46"/>
        <v>1.0526315789473684</v>
      </c>
    </row>
    <row r="640" spans="1:8">
      <c r="A640" s="13">
        <f>SUM(B640:C640)</f>
        <v>41</v>
      </c>
      <c r="B640" s="41">
        <v>-1241</v>
      </c>
      <c r="C640" s="41">
        <v>1282</v>
      </c>
      <c r="D640" s="11">
        <v>-0.38</v>
      </c>
      <c r="E640" s="12">
        <f t="shared" si="43"/>
        <v>1</v>
      </c>
      <c r="F640" s="18">
        <f t="shared" si="44"/>
        <v>0</v>
      </c>
      <c r="G640" s="19">
        <f t="shared" si="45"/>
        <v>-9.2682926829268288E-3</v>
      </c>
      <c r="H640" s="20">
        <f t="shared" si="46"/>
        <v>1.0789473684210527</v>
      </c>
    </row>
    <row r="641" spans="1:8">
      <c r="A641" s="22">
        <v>42</v>
      </c>
      <c r="B641" s="41"/>
      <c r="C641" s="41"/>
      <c r="D641" s="23">
        <v>-0.39</v>
      </c>
      <c r="E641" s="12">
        <f t="shared" si="43"/>
        <v>1</v>
      </c>
      <c r="F641" s="18">
        <f t="shared" si="44"/>
        <v>-1.0000000000000009E-2</v>
      </c>
      <c r="G641" s="19">
        <f t="shared" si="45"/>
        <v>-9.285714285714286E-3</v>
      </c>
      <c r="H641" s="20">
        <f t="shared" si="46"/>
        <v>1.0769230769230769</v>
      </c>
    </row>
    <row r="642" spans="1:8">
      <c r="A642" s="13">
        <f>SUM(B642:C642)</f>
        <v>43</v>
      </c>
      <c r="B642" s="41">
        <v>-1241</v>
      </c>
      <c r="C642" s="41">
        <v>1284</v>
      </c>
      <c r="D642" s="11">
        <v>-0.39</v>
      </c>
      <c r="E642" s="12">
        <f t="shared" si="43"/>
        <v>1</v>
      </c>
      <c r="F642" s="18">
        <f t="shared" si="44"/>
        <v>0</v>
      </c>
      <c r="G642" s="19">
        <f t="shared" si="45"/>
        <v>-9.069767441860466E-3</v>
      </c>
      <c r="H642" s="20">
        <f t="shared" si="46"/>
        <v>1.1025641025641024</v>
      </c>
    </row>
    <row r="643" spans="1:8">
      <c r="A643" s="22">
        <v>44</v>
      </c>
      <c r="B643" s="41"/>
      <c r="C643" s="41"/>
      <c r="D643" s="23">
        <v>-0.4</v>
      </c>
      <c r="E643" s="12">
        <f t="shared" ref="E643:E706" si="49">SUM(A643,-VLOOKUP($A643-1,$A:$D,1))</f>
        <v>1</v>
      </c>
      <c r="F643" s="18">
        <f t="shared" ref="F643:F706" si="50">SUM(D643,-VLOOKUP($A643-1,$A:$D,4))</f>
        <v>-1.0000000000000009E-2</v>
      </c>
      <c r="G643" s="19">
        <f t="shared" si="45"/>
        <v>-9.0909090909090922E-3</v>
      </c>
      <c r="H643" s="20">
        <f t="shared" si="46"/>
        <v>1.1000000000000001</v>
      </c>
    </row>
    <row r="644" spans="1:8">
      <c r="A644" s="22">
        <v>44</v>
      </c>
      <c r="B644" s="41"/>
      <c r="C644" s="41"/>
      <c r="D644" s="23">
        <v>-0.4</v>
      </c>
      <c r="E644" s="12">
        <f t="shared" si="49"/>
        <v>1</v>
      </c>
      <c r="F644" s="18">
        <f t="shared" si="50"/>
        <v>-1.0000000000000009E-2</v>
      </c>
      <c r="G644" s="19">
        <f t="shared" si="45"/>
        <v>-9.0909090909090922E-3</v>
      </c>
      <c r="H644" s="20">
        <f t="shared" si="46"/>
        <v>1.1000000000000001</v>
      </c>
    </row>
    <row r="645" spans="1:8">
      <c r="A645" s="13">
        <f>SUM(B645:C645)</f>
        <v>45</v>
      </c>
      <c r="B645" s="41">
        <v>-1241</v>
      </c>
      <c r="C645" s="41">
        <v>1286</v>
      </c>
      <c r="D645" s="11">
        <v>-0.4</v>
      </c>
      <c r="E645" s="12">
        <f t="shared" si="49"/>
        <v>1</v>
      </c>
      <c r="F645" s="18">
        <f t="shared" si="50"/>
        <v>0</v>
      </c>
      <c r="G645" s="19">
        <f t="shared" si="45"/>
        <v>-8.8888888888888889E-3</v>
      </c>
      <c r="H645" s="20">
        <f t="shared" si="46"/>
        <v>1.125</v>
      </c>
    </row>
    <row r="646" spans="1:8">
      <c r="A646" s="13">
        <f>SUM(B646:C646)</f>
        <v>46</v>
      </c>
      <c r="B646" s="41">
        <v>-1241</v>
      </c>
      <c r="C646" s="41">
        <v>1287</v>
      </c>
      <c r="D646" s="11">
        <v>-0.41</v>
      </c>
      <c r="E646" s="12">
        <f t="shared" si="49"/>
        <v>1</v>
      </c>
      <c r="F646" s="18">
        <f t="shared" si="50"/>
        <v>-9.9999999999999534E-3</v>
      </c>
      <c r="G646" s="19">
        <f t="shared" si="45"/>
        <v>-8.9130434782608691E-3</v>
      </c>
      <c r="H646" s="20">
        <f t="shared" si="46"/>
        <v>1.1219512195121952</v>
      </c>
    </row>
    <row r="647" spans="1:8">
      <c r="A647" s="13">
        <f>SUM(B647:C647)</f>
        <v>47</v>
      </c>
      <c r="B647" s="41">
        <v>-1256</v>
      </c>
      <c r="C647" s="41">
        <v>1303</v>
      </c>
      <c r="D647" s="11">
        <v>-0.41</v>
      </c>
      <c r="E647" s="12">
        <f t="shared" si="49"/>
        <v>1</v>
      </c>
      <c r="F647" s="18">
        <f t="shared" si="50"/>
        <v>0</v>
      </c>
      <c r="G647" s="19">
        <f t="shared" si="45"/>
        <v>-8.7234042553191483E-3</v>
      </c>
      <c r="H647" s="20">
        <f t="shared" si="46"/>
        <v>1.1463414634146343</v>
      </c>
    </row>
    <row r="648" spans="1:8">
      <c r="A648" s="13">
        <f>SUM(B648:C648)</f>
        <v>48</v>
      </c>
      <c r="B648" s="41">
        <v>-1256</v>
      </c>
      <c r="C648" s="41">
        <v>1304</v>
      </c>
      <c r="D648" s="11">
        <v>-0.42</v>
      </c>
      <c r="E648" s="12">
        <f t="shared" si="49"/>
        <v>1</v>
      </c>
      <c r="F648" s="18">
        <f t="shared" si="50"/>
        <v>-1.0000000000000009E-2</v>
      </c>
      <c r="G648" s="19">
        <f t="shared" si="45"/>
        <v>-8.7499999999999991E-3</v>
      </c>
      <c r="H648" s="20">
        <f t="shared" si="46"/>
        <v>1.142857142857143</v>
      </c>
    </row>
    <row r="649" spans="1:8">
      <c r="A649" s="22">
        <v>49</v>
      </c>
      <c r="B649" s="41"/>
      <c r="C649" s="41"/>
      <c r="D649" s="23">
        <v>-0.42</v>
      </c>
      <c r="E649" s="12">
        <f t="shared" si="49"/>
        <v>1</v>
      </c>
      <c r="F649" s="18">
        <f t="shared" si="50"/>
        <v>0</v>
      </c>
      <c r="G649" s="19">
        <f t="shared" si="45"/>
        <v>-8.5714285714285719E-3</v>
      </c>
      <c r="H649" s="20">
        <f t="shared" si="46"/>
        <v>1.1666666666666667</v>
      </c>
    </row>
    <row r="650" spans="1:8">
      <c r="A650" s="22">
        <v>50</v>
      </c>
      <c r="B650" s="41"/>
      <c r="C650" s="41"/>
      <c r="D650" s="23">
        <v>-0.43</v>
      </c>
      <c r="E650" s="12">
        <f t="shared" si="49"/>
        <v>1</v>
      </c>
      <c r="F650" s="18">
        <f t="shared" si="50"/>
        <v>-1.0000000000000009E-2</v>
      </c>
      <c r="G650" s="19">
        <f t="shared" si="45"/>
        <v>-8.6E-3</v>
      </c>
      <c r="H650" s="20">
        <f t="shared" si="46"/>
        <v>1.1627906976744187</v>
      </c>
    </row>
    <row r="651" spans="1:8">
      <c r="A651" s="22">
        <v>51</v>
      </c>
      <c r="B651" s="41"/>
      <c r="C651" s="41"/>
      <c r="D651" s="23">
        <v>-0.43</v>
      </c>
      <c r="E651" s="12">
        <f t="shared" si="49"/>
        <v>1</v>
      </c>
      <c r="F651" s="18">
        <f t="shared" si="50"/>
        <v>0</v>
      </c>
      <c r="G651" s="19">
        <f t="shared" ref="G651:G715" si="51">IFERROR(D651/A651,0)</f>
        <v>-8.431372549019607E-3</v>
      </c>
      <c r="H651" s="20">
        <f t="shared" ref="H651:H715" si="52">IFERROR(A651/D651/-100,0)</f>
        <v>1.1860465116279071</v>
      </c>
    </row>
    <row r="652" spans="1:8">
      <c r="A652" s="22">
        <v>52</v>
      </c>
      <c r="B652" s="41"/>
      <c r="C652" s="41"/>
      <c r="D652" s="23">
        <v>-0.44</v>
      </c>
      <c r="E652" s="12">
        <f t="shared" si="49"/>
        <v>1</v>
      </c>
      <c r="F652" s="18">
        <f t="shared" si="50"/>
        <v>-1.0000000000000009E-2</v>
      </c>
      <c r="G652" s="19">
        <f t="shared" si="51"/>
        <v>-8.4615384615384613E-3</v>
      </c>
      <c r="H652" s="20">
        <f t="shared" si="52"/>
        <v>1.1818181818181819</v>
      </c>
    </row>
    <row r="653" spans="1:8">
      <c r="A653" s="13">
        <f>SUM(B653:C653)</f>
        <v>53</v>
      </c>
      <c r="B653" s="41">
        <v>-1241</v>
      </c>
      <c r="C653" s="41">
        <v>1294</v>
      </c>
      <c r="D653" s="11">
        <v>-0.44</v>
      </c>
      <c r="E653" s="12">
        <f t="shared" si="49"/>
        <v>1</v>
      </c>
      <c r="F653" s="18">
        <f t="shared" si="50"/>
        <v>0</v>
      </c>
      <c r="G653" s="19">
        <f t="shared" si="51"/>
        <v>-8.3018867924528304E-3</v>
      </c>
      <c r="H653" s="20">
        <f t="shared" si="52"/>
        <v>1.2045454545454546</v>
      </c>
    </row>
    <row r="654" spans="1:8">
      <c r="A654" s="13">
        <f t="shared" ref="A654" si="53">SUM(B654:C654)</f>
        <v>54</v>
      </c>
      <c r="B654" s="41">
        <v>-1816</v>
      </c>
      <c r="C654" s="41">
        <v>1870</v>
      </c>
      <c r="D654" s="11">
        <v>-0.45</v>
      </c>
      <c r="E654" s="12">
        <f t="shared" si="49"/>
        <v>1</v>
      </c>
      <c r="F654" s="18">
        <f t="shared" si="50"/>
        <v>-1.0000000000000009E-2</v>
      </c>
      <c r="G654" s="19">
        <f t="shared" si="51"/>
        <v>-8.3333333333333332E-3</v>
      </c>
      <c r="H654" s="20">
        <f t="shared" si="52"/>
        <v>1.2</v>
      </c>
    </row>
    <row r="655" spans="1:8">
      <c r="A655" s="22">
        <v>54</v>
      </c>
      <c r="B655" s="41"/>
      <c r="C655" s="41"/>
      <c r="D655" s="23">
        <v>-0.45</v>
      </c>
      <c r="E655" s="12">
        <f t="shared" si="49"/>
        <v>1</v>
      </c>
      <c r="F655" s="18">
        <f t="shared" si="50"/>
        <v>-1.0000000000000009E-2</v>
      </c>
      <c r="G655" s="19">
        <f t="shared" si="51"/>
        <v>-8.3333333333333332E-3</v>
      </c>
      <c r="H655" s="20">
        <f t="shared" si="52"/>
        <v>1.2</v>
      </c>
    </row>
    <row r="656" spans="1:8">
      <c r="A656" s="22">
        <v>55</v>
      </c>
      <c r="B656" s="41"/>
      <c r="C656" s="41"/>
      <c r="D656" s="23">
        <v>-0.45</v>
      </c>
      <c r="E656" s="12">
        <f t="shared" si="49"/>
        <v>1</v>
      </c>
      <c r="F656" s="18">
        <f t="shared" si="50"/>
        <v>0</v>
      </c>
      <c r="G656" s="19">
        <f t="shared" si="51"/>
        <v>-8.1818181818181825E-3</v>
      </c>
      <c r="H656" s="20">
        <f t="shared" si="52"/>
        <v>1.2222222222222221</v>
      </c>
    </row>
    <row r="657" spans="1:8">
      <c r="A657" s="22">
        <v>56</v>
      </c>
      <c r="B657" s="41"/>
      <c r="C657" s="41"/>
      <c r="D657" s="23">
        <v>-0.46</v>
      </c>
      <c r="E657" s="12">
        <f t="shared" si="49"/>
        <v>1</v>
      </c>
      <c r="F657" s="18">
        <f t="shared" si="50"/>
        <v>-1.0000000000000009E-2</v>
      </c>
      <c r="G657" s="19">
        <f t="shared" si="51"/>
        <v>-8.2142857142857139E-3</v>
      </c>
      <c r="H657" s="20">
        <f t="shared" si="52"/>
        <v>1.2173913043478262</v>
      </c>
    </row>
    <row r="658" spans="1:8">
      <c r="A658" s="22">
        <v>57</v>
      </c>
      <c r="B658" s="41"/>
      <c r="C658" s="41"/>
      <c r="D658" s="23">
        <v>-0.46</v>
      </c>
      <c r="E658" s="12">
        <f t="shared" si="49"/>
        <v>1</v>
      </c>
      <c r="F658" s="18">
        <f t="shared" si="50"/>
        <v>0</v>
      </c>
      <c r="G658" s="19">
        <f t="shared" si="51"/>
        <v>-8.0701754385964913E-3</v>
      </c>
      <c r="H658" s="20">
        <f t="shared" si="52"/>
        <v>1.2391304347826086</v>
      </c>
    </row>
    <row r="659" spans="1:8">
      <c r="A659" s="22">
        <v>58</v>
      </c>
      <c r="B659" s="41"/>
      <c r="C659" s="41"/>
      <c r="D659" s="23">
        <v>-0.47</v>
      </c>
      <c r="E659" s="12">
        <f t="shared" si="49"/>
        <v>1</v>
      </c>
      <c r="F659" s="18">
        <f t="shared" si="50"/>
        <v>-9.9999999999999534E-3</v>
      </c>
      <c r="G659" s="19">
        <f t="shared" si="51"/>
        <v>-8.1034482758620685E-3</v>
      </c>
      <c r="H659" s="20">
        <f t="shared" si="52"/>
        <v>1.2340425531914894</v>
      </c>
    </row>
    <row r="660" spans="1:8">
      <c r="A660" s="13">
        <f>SUM(B660:C660)</f>
        <v>59</v>
      </c>
      <c r="B660" s="41">
        <v>-1241</v>
      </c>
      <c r="C660" s="41">
        <v>1300</v>
      </c>
      <c r="D660" s="11">
        <v>-0.47</v>
      </c>
      <c r="E660" s="12">
        <f t="shared" si="49"/>
        <v>1</v>
      </c>
      <c r="F660" s="18">
        <f t="shared" si="50"/>
        <v>0</v>
      </c>
      <c r="G660" s="19">
        <f t="shared" si="51"/>
        <v>-7.9661016949152536E-3</v>
      </c>
      <c r="H660" s="20">
        <f t="shared" si="52"/>
        <v>1.2553191489361704</v>
      </c>
    </row>
    <row r="661" spans="1:8">
      <c r="A661" s="22">
        <v>60</v>
      </c>
      <c r="B661" s="41"/>
      <c r="C661" s="41"/>
      <c r="D661" s="23">
        <v>-0.47</v>
      </c>
      <c r="E661" s="12">
        <f t="shared" si="49"/>
        <v>1</v>
      </c>
      <c r="F661" s="18">
        <f t="shared" si="50"/>
        <v>0</v>
      </c>
      <c r="G661" s="19">
        <f t="shared" si="51"/>
        <v>-7.8333333333333328E-3</v>
      </c>
      <c r="H661" s="20">
        <f t="shared" si="52"/>
        <v>1.2765957446808511</v>
      </c>
    </row>
    <row r="662" spans="1:8">
      <c r="A662" s="22">
        <v>60</v>
      </c>
      <c r="B662" s="41"/>
      <c r="C662" s="41"/>
      <c r="D662" s="23">
        <v>-0.47</v>
      </c>
      <c r="E662" s="12">
        <f t="shared" si="49"/>
        <v>1</v>
      </c>
      <c r="F662" s="18">
        <f t="shared" si="50"/>
        <v>0</v>
      </c>
      <c r="G662" s="19">
        <f t="shared" si="51"/>
        <v>-7.8333333333333328E-3</v>
      </c>
      <c r="H662" s="20">
        <f t="shared" si="52"/>
        <v>1.2765957446808511</v>
      </c>
    </row>
    <row r="663" spans="1:8">
      <c r="A663" s="22">
        <v>61</v>
      </c>
      <c r="B663" s="41"/>
      <c r="C663" s="41"/>
      <c r="D663" s="23">
        <v>-0.48</v>
      </c>
      <c r="E663" s="12">
        <f t="shared" si="49"/>
        <v>1</v>
      </c>
      <c r="F663" s="18">
        <f t="shared" si="50"/>
        <v>-1.0000000000000009E-2</v>
      </c>
      <c r="G663" s="19">
        <f t="shared" si="51"/>
        <v>-7.8688524590163934E-3</v>
      </c>
      <c r="H663" s="20">
        <f t="shared" si="52"/>
        <v>1.2708333333333335</v>
      </c>
    </row>
    <row r="664" spans="1:8">
      <c r="A664" s="22">
        <v>62</v>
      </c>
      <c r="B664" s="41"/>
      <c r="C664" s="41"/>
      <c r="D664" s="23">
        <v>-0.48</v>
      </c>
      <c r="E664" s="12">
        <f t="shared" si="49"/>
        <v>1</v>
      </c>
      <c r="F664" s="18">
        <f t="shared" si="50"/>
        <v>0</v>
      </c>
      <c r="G664" s="19">
        <f t="shared" si="51"/>
        <v>-7.7419354838709677E-3</v>
      </c>
      <c r="H664" s="20">
        <f t="shared" si="52"/>
        <v>1.291666666666667</v>
      </c>
    </row>
    <row r="665" spans="1:8">
      <c r="A665" s="22">
        <v>63</v>
      </c>
      <c r="B665" s="41"/>
      <c r="C665" s="41"/>
      <c r="D665" s="23">
        <v>-0.49</v>
      </c>
      <c r="E665" s="12">
        <f t="shared" si="49"/>
        <v>1</v>
      </c>
      <c r="F665" s="18">
        <f t="shared" si="50"/>
        <v>-1.0000000000000009E-2</v>
      </c>
      <c r="G665" s="19">
        <f t="shared" si="51"/>
        <v>-7.7777777777777776E-3</v>
      </c>
      <c r="H665" s="20">
        <f t="shared" si="52"/>
        <v>1.2857142857142858</v>
      </c>
    </row>
    <row r="666" spans="1:8">
      <c r="A666" s="22">
        <v>64</v>
      </c>
      <c r="B666" s="41"/>
      <c r="C666" s="41"/>
      <c r="D666" s="23">
        <v>-0.49</v>
      </c>
      <c r="E666" s="12">
        <f t="shared" si="49"/>
        <v>1</v>
      </c>
      <c r="F666" s="18">
        <f t="shared" si="50"/>
        <v>0</v>
      </c>
      <c r="G666" s="19">
        <f t="shared" si="51"/>
        <v>-7.6562499999999999E-3</v>
      </c>
      <c r="H666" s="20">
        <f t="shared" si="52"/>
        <v>1.306122448979592</v>
      </c>
    </row>
    <row r="667" spans="1:8">
      <c r="A667" s="22">
        <v>65</v>
      </c>
      <c r="B667" s="41"/>
      <c r="C667" s="41"/>
      <c r="D667" s="23">
        <v>-0.49</v>
      </c>
      <c r="E667" s="12">
        <f t="shared" si="49"/>
        <v>1</v>
      </c>
      <c r="F667" s="18">
        <f t="shared" si="50"/>
        <v>0</v>
      </c>
      <c r="G667" s="19">
        <f t="shared" si="51"/>
        <v>-7.5384615384615382E-3</v>
      </c>
      <c r="H667" s="20">
        <f t="shared" si="52"/>
        <v>1.3265306122448979</v>
      </c>
    </row>
    <row r="668" spans="1:8">
      <c r="A668" s="22">
        <v>65</v>
      </c>
      <c r="B668" s="41"/>
      <c r="C668" s="41"/>
      <c r="D668" s="23">
        <v>-0.49</v>
      </c>
      <c r="E668" s="12">
        <f t="shared" si="49"/>
        <v>1</v>
      </c>
      <c r="F668" s="18">
        <f t="shared" si="50"/>
        <v>0</v>
      </c>
      <c r="G668" s="19">
        <f t="shared" si="51"/>
        <v>-7.5384615384615382E-3</v>
      </c>
      <c r="H668" s="20">
        <f t="shared" si="52"/>
        <v>1.3265306122448979</v>
      </c>
    </row>
    <row r="669" spans="1:8">
      <c r="A669" s="13">
        <f>SUM(B669:C669)</f>
        <v>66</v>
      </c>
      <c r="B669" s="41">
        <v>-1241</v>
      </c>
      <c r="C669" s="41">
        <v>1307</v>
      </c>
      <c r="D669" s="11">
        <v>-0.5</v>
      </c>
      <c r="E669" s="12">
        <f t="shared" si="49"/>
        <v>1</v>
      </c>
      <c r="F669" s="18">
        <f t="shared" si="50"/>
        <v>-1.0000000000000009E-2</v>
      </c>
      <c r="G669" s="19">
        <f t="shared" si="51"/>
        <v>-7.575757575757576E-3</v>
      </c>
      <c r="H669" s="20">
        <f t="shared" si="52"/>
        <v>1.32</v>
      </c>
    </row>
    <row r="670" spans="1:8">
      <c r="A670" s="22">
        <v>67</v>
      </c>
      <c r="B670" s="41"/>
      <c r="C670" s="41"/>
      <c r="D670" s="23">
        <v>-0.5</v>
      </c>
      <c r="E670" s="12">
        <f t="shared" si="49"/>
        <v>1</v>
      </c>
      <c r="F670" s="18">
        <f t="shared" si="50"/>
        <v>0</v>
      </c>
      <c r="G670" s="19">
        <f t="shared" si="51"/>
        <v>-7.462686567164179E-3</v>
      </c>
      <c r="H670" s="20">
        <f t="shared" si="52"/>
        <v>1.34</v>
      </c>
    </row>
    <row r="671" spans="1:8">
      <c r="A671" s="22">
        <v>68</v>
      </c>
      <c r="B671" s="41"/>
      <c r="C671" s="41"/>
      <c r="D671" s="23">
        <v>-0.5</v>
      </c>
      <c r="E671" s="12">
        <f t="shared" si="49"/>
        <v>1</v>
      </c>
      <c r="F671" s="18">
        <f t="shared" si="50"/>
        <v>0</v>
      </c>
      <c r="G671" s="19">
        <f t="shared" si="51"/>
        <v>-7.3529411764705881E-3</v>
      </c>
      <c r="H671" s="20">
        <f t="shared" si="52"/>
        <v>1.36</v>
      </c>
    </row>
    <row r="672" spans="1:8">
      <c r="A672" s="22">
        <v>68</v>
      </c>
      <c r="B672" s="41"/>
      <c r="C672" s="41"/>
      <c r="D672" s="23">
        <v>-0.5</v>
      </c>
      <c r="E672" s="12">
        <f t="shared" si="49"/>
        <v>1</v>
      </c>
      <c r="F672" s="18">
        <f t="shared" si="50"/>
        <v>0</v>
      </c>
      <c r="G672" s="19">
        <f t="shared" si="51"/>
        <v>-7.3529411764705881E-3</v>
      </c>
      <c r="H672" s="20">
        <f t="shared" si="52"/>
        <v>1.36</v>
      </c>
    </row>
    <row r="673" spans="1:8">
      <c r="A673" s="22">
        <v>68</v>
      </c>
      <c r="B673" s="41"/>
      <c r="C673" s="41"/>
      <c r="D673" s="23">
        <v>-0.5</v>
      </c>
      <c r="E673" s="12">
        <f t="shared" si="49"/>
        <v>1</v>
      </c>
      <c r="F673" s="18">
        <f t="shared" si="50"/>
        <v>0</v>
      </c>
      <c r="G673" s="19">
        <f t="shared" si="51"/>
        <v>-7.3529411764705881E-3</v>
      </c>
      <c r="H673" s="20">
        <f t="shared" si="52"/>
        <v>1.36</v>
      </c>
    </row>
    <row r="674" spans="1:8">
      <c r="A674" s="22">
        <v>69</v>
      </c>
      <c r="B674" s="41"/>
      <c r="C674" s="41"/>
      <c r="D674" s="23">
        <v>-0.51</v>
      </c>
      <c r="E674" s="12">
        <f t="shared" si="49"/>
        <v>1</v>
      </c>
      <c r="F674" s="18">
        <f t="shared" si="50"/>
        <v>-1.0000000000000009E-2</v>
      </c>
      <c r="G674" s="19">
        <f t="shared" si="51"/>
        <v>-7.391304347826087E-3</v>
      </c>
      <c r="H674" s="20">
        <f t="shared" si="52"/>
        <v>1.3529411764705881</v>
      </c>
    </row>
    <row r="675" spans="1:8">
      <c r="A675" s="13">
        <f>SUM(B675:C675)</f>
        <v>70</v>
      </c>
      <c r="B675" s="41">
        <v>-1644</v>
      </c>
      <c r="C675" s="41">
        <v>1714</v>
      </c>
      <c r="D675" s="11">
        <v>-0.51</v>
      </c>
      <c r="E675" s="12">
        <f t="shared" si="49"/>
        <v>1</v>
      </c>
      <c r="F675" s="18">
        <f t="shared" si="50"/>
        <v>0</v>
      </c>
      <c r="G675" s="19">
        <f t="shared" si="51"/>
        <v>-7.285714285714286E-3</v>
      </c>
      <c r="H675" s="20">
        <f t="shared" si="52"/>
        <v>1.3725490196078431</v>
      </c>
    </row>
    <row r="676" spans="1:8">
      <c r="A676" s="22">
        <v>71</v>
      </c>
      <c r="B676" s="41"/>
      <c r="C676" s="41"/>
      <c r="D676" s="23">
        <v>-0.52</v>
      </c>
      <c r="E676" s="12">
        <f t="shared" si="49"/>
        <v>1</v>
      </c>
      <c r="F676" s="18">
        <f t="shared" si="50"/>
        <v>-1.0000000000000009E-2</v>
      </c>
      <c r="G676" s="19">
        <f t="shared" si="51"/>
        <v>-7.3239436619718309E-3</v>
      </c>
      <c r="H676" s="20">
        <f t="shared" si="52"/>
        <v>1.3653846153846154</v>
      </c>
    </row>
    <row r="677" spans="1:8">
      <c r="A677" s="22">
        <v>72</v>
      </c>
      <c r="B677" s="41"/>
      <c r="C677" s="41"/>
      <c r="D677" s="23">
        <v>-0.52</v>
      </c>
      <c r="E677" s="12">
        <f t="shared" si="49"/>
        <v>1</v>
      </c>
      <c r="F677" s="18">
        <f t="shared" si="50"/>
        <v>0</v>
      </c>
      <c r="G677" s="19">
        <f t="shared" si="51"/>
        <v>-7.2222222222222228E-3</v>
      </c>
      <c r="H677" s="20">
        <f t="shared" si="52"/>
        <v>1.3846153846153846</v>
      </c>
    </row>
    <row r="678" spans="1:8">
      <c r="A678" s="22">
        <v>73</v>
      </c>
      <c r="B678" s="41"/>
      <c r="C678" s="41"/>
      <c r="D678" s="23">
        <v>-0.52</v>
      </c>
      <c r="E678" s="12">
        <f t="shared" si="49"/>
        <v>1</v>
      </c>
      <c r="F678" s="18">
        <f t="shared" si="50"/>
        <v>0</v>
      </c>
      <c r="G678" s="19">
        <f t="shared" si="51"/>
        <v>-7.1232876712328773E-3</v>
      </c>
      <c r="H678" s="20">
        <f t="shared" si="52"/>
        <v>1.403846153846154</v>
      </c>
    </row>
    <row r="679" spans="1:8">
      <c r="A679" s="22">
        <v>74</v>
      </c>
      <c r="B679" s="41"/>
      <c r="C679" s="41"/>
      <c r="D679" s="23">
        <v>-0.53</v>
      </c>
      <c r="E679" s="12">
        <f t="shared" si="49"/>
        <v>1</v>
      </c>
      <c r="F679" s="18">
        <f t="shared" si="50"/>
        <v>-1.0000000000000009E-2</v>
      </c>
      <c r="G679" s="19">
        <f t="shared" si="51"/>
        <v>-7.1621621621621627E-3</v>
      </c>
      <c r="H679" s="20">
        <f t="shared" si="52"/>
        <v>1.3962264150943395</v>
      </c>
    </row>
    <row r="680" spans="1:8">
      <c r="A680" s="22">
        <v>75</v>
      </c>
      <c r="B680" s="41"/>
      <c r="C680" s="41"/>
      <c r="D680" s="23">
        <v>-0.53</v>
      </c>
      <c r="E680" s="12">
        <f t="shared" si="49"/>
        <v>1</v>
      </c>
      <c r="F680" s="18">
        <f t="shared" si="50"/>
        <v>0</v>
      </c>
      <c r="G680" s="19">
        <f t="shared" si="51"/>
        <v>-7.0666666666666673E-3</v>
      </c>
      <c r="H680" s="20">
        <f t="shared" si="52"/>
        <v>1.4150943396226416</v>
      </c>
    </row>
    <row r="681" spans="1:8">
      <c r="A681" s="22">
        <v>76</v>
      </c>
      <c r="B681" s="41"/>
      <c r="C681" s="41"/>
      <c r="D681" s="23">
        <v>-0.53</v>
      </c>
      <c r="E681" s="12">
        <f t="shared" si="49"/>
        <v>1</v>
      </c>
      <c r="F681" s="18">
        <f t="shared" si="50"/>
        <v>0</v>
      </c>
      <c r="G681" s="19">
        <f t="shared" si="51"/>
        <v>-6.973684210526316E-3</v>
      </c>
      <c r="H681" s="20">
        <f t="shared" si="52"/>
        <v>1.4339622641509433</v>
      </c>
    </row>
    <row r="682" spans="1:8">
      <c r="A682" s="22">
        <v>77</v>
      </c>
      <c r="B682" s="41"/>
      <c r="C682" s="41"/>
      <c r="D682" s="23">
        <v>-0.54</v>
      </c>
      <c r="E682" s="12">
        <f t="shared" si="49"/>
        <v>1</v>
      </c>
      <c r="F682" s="18">
        <f t="shared" si="50"/>
        <v>-1.0000000000000009E-2</v>
      </c>
      <c r="G682" s="19">
        <f t="shared" si="51"/>
        <v>-7.0129870129870134E-3</v>
      </c>
      <c r="H682" s="20">
        <f t="shared" si="52"/>
        <v>1.4259259259259258</v>
      </c>
    </row>
    <row r="683" spans="1:8">
      <c r="A683" s="13">
        <f>SUM(B683:C683)</f>
        <v>78</v>
      </c>
      <c r="B683" s="41">
        <v>-1781</v>
      </c>
      <c r="C683" s="41">
        <v>1859</v>
      </c>
      <c r="D683" s="11">
        <v>-0.54</v>
      </c>
      <c r="E683" s="12">
        <f t="shared" si="49"/>
        <v>1</v>
      </c>
      <c r="F683" s="18">
        <f t="shared" si="50"/>
        <v>0</v>
      </c>
      <c r="G683" s="19">
        <f t="shared" si="51"/>
        <v>-6.9230769230769233E-3</v>
      </c>
      <c r="H683" s="20">
        <f t="shared" si="52"/>
        <v>1.4444444444444442</v>
      </c>
    </row>
    <row r="684" spans="1:8">
      <c r="A684" s="22">
        <v>79</v>
      </c>
      <c r="B684" s="41"/>
      <c r="C684" s="41"/>
      <c r="D684" s="23">
        <v>-0.54</v>
      </c>
      <c r="E684" s="12">
        <f t="shared" si="49"/>
        <v>1</v>
      </c>
      <c r="F684" s="18">
        <f t="shared" si="50"/>
        <v>0</v>
      </c>
      <c r="G684" s="19">
        <f t="shared" si="51"/>
        <v>-6.8354430379746842E-3</v>
      </c>
      <c r="H684" s="20">
        <f t="shared" si="52"/>
        <v>1.4629629629629628</v>
      </c>
    </row>
    <row r="685" spans="1:8">
      <c r="A685" s="22">
        <v>80</v>
      </c>
      <c r="B685" s="41"/>
      <c r="C685" s="41"/>
      <c r="D685" s="23">
        <v>-0.55000000000000004</v>
      </c>
      <c r="E685" s="12">
        <f t="shared" si="49"/>
        <v>1</v>
      </c>
      <c r="F685" s="18">
        <f t="shared" si="50"/>
        <v>-1.0000000000000009E-2</v>
      </c>
      <c r="G685" s="19">
        <f t="shared" si="51"/>
        <v>-6.8750000000000009E-3</v>
      </c>
      <c r="H685" s="20">
        <f t="shared" si="52"/>
        <v>1.4545454545454544</v>
      </c>
    </row>
    <row r="686" spans="1:8">
      <c r="A686" s="22">
        <v>81</v>
      </c>
      <c r="B686" s="41"/>
      <c r="C686" s="41"/>
      <c r="D686" s="23">
        <v>-0.55000000000000004</v>
      </c>
      <c r="E686" s="12">
        <f t="shared" si="49"/>
        <v>1</v>
      </c>
      <c r="F686" s="18">
        <f t="shared" si="50"/>
        <v>0</v>
      </c>
      <c r="G686" s="19">
        <f t="shared" si="51"/>
        <v>-6.7901234567901243E-3</v>
      </c>
      <c r="H686" s="20">
        <f t="shared" si="52"/>
        <v>1.4727272727272724</v>
      </c>
    </row>
    <row r="687" spans="1:8">
      <c r="A687" s="22">
        <v>82</v>
      </c>
      <c r="B687" s="41"/>
      <c r="C687" s="41"/>
      <c r="D687" s="23">
        <v>-0.55000000000000004</v>
      </c>
      <c r="E687" s="12">
        <f t="shared" si="49"/>
        <v>1</v>
      </c>
      <c r="F687" s="18">
        <f t="shared" si="50"/>
        <v>0</v>
      </c>
      <c r="G687" s="19">
        <f t="shared" si="51"/>
        <v>-6.7073170731707325E-3</v>
      </c>
      <c r="H687" s="20">
        <f t="shared" si="52"/>
        <v>1.4909090909090907</v>
      </c>
    </row>
    <row r="688" spans="1:8">
      <c r="A688" s="22">
        <v>83</v>
      </c>
      <c r="B688" s="41"/>
      <c r="C688" s="41"/>
      <c r="D688" s="23">
        <v>-0.55000000000000004</v>
      </c>
      <c r="E688" s="12">
        <f t="shared" si="49"/>
        <v>1</v>
      </c>
      <c r="F688" s="18">
        <f t="shared" si="50"/>
        <v>0</v>
      </c>
      <c r="G688" s="19">
        <f t="shared" si="51"/>
        <v>-6.6265060240963862E-3</v>
      </c>
      <c r="H688" s="20">
        <f t="shared" si="52"/>
        <v>1.509090909090909</v>
      </c>
    </row>
    <row r="689" spans="1:8">
      <c r="A689" s="22">
        <v>83</v>
      </c>
      <c r="B689" s="41"/>
      <c r="C689" s="41"/>
      <c r="D689" s="23">
        <v>-0.55000000000000004</v>
      </c>
      <c r="E689" s="12">
        <f t="shared" si="49"/>
        <v>1</v>
      </c>
      <c r="F689" s="18">
        <f t="shared" si="50"/>
        <v>0</v>
      </c>
      <c r="G689" s="19">
        <f t="shared" si="51"/>
        <v>-6.6265060240963862E-3</v>
      </c>
      <c r="H689" s="20">
        <f t="shared" si="52"/>
        <v>1.509090909090909</v>
      </c>
    </row>
    <row r="690" spans="1:8">
      <c r="A690" s="22">
        <v>84</v>
      </c>
      <c r="B690" s="41"/>
      <c r="C690" s="41"/>
      <c r="D690" s="23">
        <v>-0.56000000000000005</v>
      </c>
      <c r="E690" s="12">
        <f t="shared" si="49"/>
        <v>1</v>
      </c>
      <c r="F690" s="18">
        <f t="shared" si="50"/>
        <v>-1.0000000000000009E-2</v>
      </c>
      <c r="G690" s="19">
        <f t="shared" si="51"/>
        <v>-6.6666666666666671E-3</v>
      </c>
      <c r="H690" s="20">
        <f t="shared" si="52"/>
        <v>1.4999999999999998</v>
      </c>
    </row>
    <row r="691" spans="1:8">
      <c r="A691" s="22">
        <v>85</v>
      </c>
      <c r="B691" s="41"/>
      <c r="C691" s="41"/>
      <c r="D691" s="23">
        <v>-0.56000000000000005</v>
      </c>
      <c r="E691" s="12">
        <f t="shared" si="49"/>
        <v>1</v>
      </c>
      <c r="F691" s="18">
        <f t="shared" si="50"/>
        <v>0</v>
      </c>
      <c r="G691" s="19">
        <f t="shared" si="51"/>
        <v>-6.5882352941176473E-3</v>
      </c>
      <c r="H691" s="20">
        <f t="shared" si="52"/>
        <v>1.5178571428571428</v>
      </c>
    </row>
    <row r="692" spans="1:8">
      <c r="A692" s="13">
        <f>SUM(B692:C692)</f>
        <v>86</v>
      </c>
      <c r="B692" s="41">
        <v>-1241</v>
      </c>
      <c r="C692" s="41">
        <v>1327</v>
      </c>
      <c r="D692" s="11">
        <v>-0.56000000000000005</v>
      </c>
      <c r="E692" s="12">
        <f t="shared" si="49"/>
        <v>1</v>
      </c>
      <c r="F692" s="18">
        <f t="shared" si="50"/>
        <v>0</v>
      </c>
      <c r="G692" s="19">
        <f t="shared" si="51"/>
        <v>-6.5116279069767444E-3</v>
      </c>
      <c r="H692" s="20">
        <f t="shared" si="52"/>
        <v>1.5357142857142856</v>
      </c>
    </row>
    <row r="693" spans="1:8">
      <c r="A693" s="22">
        <v>87</v>
      </c>
      <c r="B693" s="41"/>
      <c r="C693" s="41"/>
      <c r="D693" s="23">
        <v>-0.56999999999999995</v>
      </c>
      <c r="E693" s="12">
        <f t="shared" si="49"/>
        <v>1</v>
      </c>
      <c r="F693" s="18">
        <f t="shared" si="50"/>
        <v>-9.9999999999998979E-3</v>
      </c>
      <c r="G693" s="19">
        <f t="shared" si="51"/>
        <v>-6.5517241379310339E-3</v>
      </c>
      <c r="H693" s="20">
        <f t="shared" si="52"/>
        <v>1.5263157894736843</v>
      </c>
    </row>
    <row r="694" spans="1:8">
      <c r="A694" s="22">
        <v>88</v>
      </c>
      <c r="B694" s="41"/>
      <c r="C694" s="41"/>
      <c r="D694" s="23">
        <v>-0.56999999999999995</v>
      </c>
      <c r="E694" s="12">
        <f t="shared" si="49"/>
        <v>1</v>
      </c>
      <c r="F694" s="18">
        <f t="shared" si="50"/>
        <v>0</v>
      </c>
      <c r="G694" s="19">
        <f t="shared" si="51"/>
        <v>-6.4772727272727265E-3</v>
      </c>
      <c r="H694" s="20">
        <f t="shared" si="52"/>
        <v>1.5438596491228072</v>
      </c>
    </row>
    <row r="695" spans="1:8">
      <c r="A695" s="22">
        <v>89</v>
      </c>
      <c r="B695" s="41"/>
      <c r="C695" s="41"/>
      <c r="D695" s="23">
        <v>-0.56999999999999995</v>
      </c>
      <c r="E695" s="12">
        <f t="shared" si="49"/>
        <v>1</v>
      </c>
      <c r="F695" s="18">
        <f t="shared" si="50"/>
        <v>0</v>
      </c>
      <c r="G695" s="19">
        <f t="shared" si="51"/>
        <v>-6.4044943820224711E-3</v>
      </c>
      <c r="H695" s="20">
        <f t="shared" si="52"/>
        <v>1.5614035087719298</v>
      </c>
    </row>
    <row r="696" spans="1:8">
      <c r="A696" s="22">
        <v>89</v>
      </c>
      <c r="B696" s="41"/>
      <c r="C696" s="41"/>
      <c r="D696" s="23">
        <v>-0.56999999999999995</v>
      </c>
      <c r="E696" s="12">
        <f t="shared" si="49"/>
        <v>1</v>
      </c>
      <c r="F696" s="18">
        <f t="shared" si="50"/>
        <v>0</v>
      </c>
      <c r="G696" s="19">
        <f t="shared" si="51"/>
        <v>-6.4044943820224711E-3</v>
      </c>
      <c r="H696" s="20">
        <f t="shared" si="52"/>
        <v>1.5614035087719298</v>
      </c>
    </row>
    <row r="697" spans="1:8">
      <c r="A697" s="22">
        <v>90</v>
      </c>
      <c r="B697" s="41"/>
      <c r="C697" s="41"/>
      <c r="D697" s="23">
        <v>-0.56999999999999995</v>
      </c>
      <c r="E697" s="12">
        <f t="shared" si="49"/>
        <v>1</v>
      </c>
      <c r="F697" s="18">
        <f t="shared" si="50"/>
        <v>0</v>
      </c>
      <c r="G697" s="19">
        <f t="shared" si="51"/>
        <v>-6.3333333333333332E-3</v>
      </c>
      <c r="H697" s="20">
        <f t="shared" si="52"/>
        <v>1.5789473684210529</v>
      </c>
    </row>
    <row r="698" spans="1:8">
      <c r="A698" s="22">
        <v>90</v>
      </c>
      <c r="B698" s="41"/>
      <c r="C698" s="41"/>
      <c r="D698" s="23">
        <v>-0.56999999999999995</v>
      </c>
      <c r="E698" s="12">
        <f t="shared" si="49"/>
        <v>1</v>
      </c>
      <c r="F698" s="18">
        <f t="shared" si="50"/>
        <v>0</v>
      </c>
      <c r="G698" s="19">
        <f t="shared" si="51"/>
        <v>-6.3333333333333332E-3</v>
      </c>
      <c r="H698" s="20">
        <f t="shared" si="52"/>
        <v>1.5789473684210529</v>
      </c>
    </row>
    <row r="699" spans="1:8">
      <c r="A699" s="22">
        <v>91</v>
      </c>
      <c r="B699" s="41"/>
      <c r="C699" s="41"/>
      <c r="D699" s="23">
        <v>-0.57999999999999996</v>
      </c>
      <c r="E699" s="12">
        <f t="shared" si="49"/>
        <v>1</v>
      </c>
      <c r="F699" s="18">
        <f t="shared" si="50"/>
        <v>-1.0000000000000009E-2</v>
      </c>
      <c r="G699" s="19">
        <f t="shared" si="51"/>
        <v>-6.3736263736263732E-3</v>
      </c>
      <c r="H699" s="20">
        <f t="shared" si="52"/>
        <v>1.5689655172413794</v>
      </c>
    </row>
    <row r="700" spans="1:8">
      <c r="A700" s="22">
        <v>92</v>
      </c>
      <c r="B700" s="41"/>
      <c r="C700" s="41"/>
      <c r="D700" s="23">
        <v>-0.57999999999999996</v>
      </c>
      <c r="E700" s="12">
        <f t="shared" si="49"/>
        <v>1</v>
      </c>
      <c r="F700" s="18">
        <f t="shared" si="50"/>
        <v>0</v>
      </c>
      <c r="G700" s="19">
        <f t="shared" si="51"/>
        <v>-6.3043478260869559E-3</v>
      </c>
      <c r="H700" s="20">
        <f t="shared" si="52"/>
        <v>1.5862068965517242</v>
      </c>
    </row>
    <row r="701" spans="1:8">
      <c r="A701" s="13">
        <f>SUM(B701:C701)</f>
        <v>93</v>
      </c>
      <c r="B701" s="41">
        <v>-1655</v>
      </c>
      <c r="C701" s="41">
        <v>1748</v>
      </c>
      <c r="D701" s="11">
        <v>-0.57999999999999996</v>
      </c>
      <c r="E701" s="12">
        <f t="shared" si="49"/>
        <v>1</v>
      </c>
      <c r="F701" s="18">
        <f t="shared" si="50"/>
        <v>0</v>
      </c>
      <c r="G701" s="19">
        <f t="shared" si="51"/>
        <v>-6.2365591397849458E-3</v>
      </c>
      <c r="H701" s="20">
        <f t="shared" si="52"/>
        <v>1.6034482758620692</v>
      </c>
    </row>
    <row r="702" spans="1:8">
      <c r="A702" s="22">
        <v>94</v>
      </c>
      <c r="B702" s="41"/>
      <c r="C702" s="41"/>
      <c r="D702" s="23">
        <v>-0.59</v>
      </c>
      <c r="E702" s="12">
        <f t="shared" si="49"/>
        <v>1</v>
      </c>
      <c r="F702" s="18">
        <f t="shared" si="50"/>
        <v>-1.0000000000000009E-2</v>
      </c>
      <c r="G702" s="19">
        <f t="shared" si="51"/>
        <v>-6.2765957446808511E-3</v>
      </c>
      <c r="H702" s="20">
        <f t="shared" si="52"/>
        <v>1.5932203389830508</v>
      </c>
    </row>
    <row r="703" spans="1:8">
      <c r="A703" s="22">
        <v>95</v>
      </c>
      <c r="B703" s="41"/>
      <c r="C703" s="41"/>
      <c r="D703" s="23">
        <v>-0.59</v>
      </c>
      <c r="E703" s="12">
        <f t="shared" si="49"/>
        <v>1</v>
      </c>
      <c r="F703" s="18">
        <f t="shared" si="50"/>
        <v>0</v>
      </c>
      <c r="G703" s="19">
        <f t="shared" si="51"/>
        <v>-6.2105263157894736E-3</v>
      </c>
      <c r="H703" s="20">
        <f t="shared" si="52"/>
        <v>1.6101694915254239</v>
      </c>
    </row>
    <row r="704" spans="1:8">
      <c r="A704" s="13">
        <f>SUM(B704:C704)</f>
        <v>96</v>
      </c>
      <c r="B704" s="41">
        <v>-1256</v>
      </c>
      <c r="C704" s="41">
        <v>1352</v>
      </c>
      <c r="D704" s="11">
        <v>-0.59</v>
      </c>
      <c r="E704" s="12">
        <f t="shared" si="49"/>
        <v>1</v>
      </c>
      <c r="F704" s="18">
        <f t="shared" si="50"/>
        <v>0</v>
      </c>
      <c r="G704" s="19">
        <f t="shared" si="51"/>
        <v>-6.145833333333333E-3</v>
      </c>
      <c r="H704" s="20">
        <f t="shared" si="52"/>
        <v>1.6271186440677967</v>
      </c>
    </row>
    <row r="705" spans="1:8">
      <c r="A705" s="22">
        <v>97</v>
      </c>
      <c r="B705" s="41"/>
      <c r="C705" s="41"/>
      <c r="D705" s="23">
        <v>-0.59</v>
      </c>
      <c r="E705" s="12">
        <f t="shared" si="49"/>
        <v>1</v>
      </c>
      <c r="F705" s="18">
        <f t="shared" si="50"/>
        <v>0</v>
      </c>
      <c r="G705" s="19">
        <f t="shared" si="51"/>
        <v>-6.0824742268041233E-3</v>
      </c>
      <c r="H705" s="20">
        <f t="shared" si="52"/>
        <v>1.6440677966101698</v>
      </c>
    </row>
    <row r="706" spans="1:8">
      <c r="A706" s="13">
        <f>SUM(B706:C706)</f>
        <v>98</v>
      </c>
      <c r="B706" s="41">
        <v>-1241</v>
      </c>
      <c r="C706" s="41">
        <v>1339</v>
      </c>
      <c r="D706" s="11">
        <v>-0.6</v>
      </c>
      <c r="E706" s="12">
        <f t="shared" si="49"/>
        <v>1</v>
      </c>
      <c r="F706" s="18">
        <f t="shared" si="50"/>
        <v>-1.0000000000000009E-2</v>
      </c>
      <c r="G706" s="19">
        <f t="shared" si="51"/>
        <v>-6.1224489795918364E-3</v>
      </c>
      <c r="H706" s="20">
        <f t="shared" si="52"/>
        <v>1.6333333333333335</v>
      </c>
    </row>
    <row r="707" spans="1:8">
      <c r="A707" s="22">
        <v>99</v>
      </c>
      <c r="B707" s="41"/>
      <c r="C707" s="41"/>
      <c r="D707" s="23">
        <v>-0.6</v>
      </c>
      <c r="E707" s="12">
        <f t="shared" ref="E707:E770" si="54">SUM(A707,-VLOOKUP($A707-1,$A:$D,1))</f>
        <v>1</v>
      </c>
      <c r="F707" s="18">
        <f t="shared" ref="F707:F770" si="55">SUM(D707,-VLOOKUP($A707-1,$A:$D,4))</f>
        <v>0</v>
      </c>
      <c r="G707" s="19">
        <f t="shared" si="51"/>
        <v>-6.0606060606060606E-3</v>
      </c>
      <c r="H707" s="20">
        <f t="shared" si="52"/>
        <v>1.65</v>
      </c>
    </row>
    <row r="708" spans="1:8">
      <c r="A708" s="22">
        <v>100</v>
      </c>
      <c r="B708" s="41"/>
      <c r="C708" s="41"/>
      <c r="D708" s="23">
        <v>-0.6</v>
      </c>
      <c r="E708" s="12">
        <f t="shared" si="54"/>
        <v>1</v>
      </c>
      <c r="F708" s="18">
        <f t="shared" si="55"/>
        <v>0</v>
      </c>
      <c r="G708" s="19">
        <f t="shared" si="51"/>
        <v>-6.0000000000000001E-3</v>
      </c>
      <c r="H708" s="20">
        <f t="shared" si="52"/>
        <v>1.666666666666667</v>
      </c>
    </row>
    <row r="709" spans="1:8">
      <c r="A709" s="22">
        <v>101</v>
      </c>
      <c r="B709" s="41"/>
      <c r="C709" s="41"/>
      <c r="D709" s="23">
        <v>-0.6</v>
      </c>
      <c r="E709" s="12">
        <f t="shared" si="54"/>
        <v>1</v>
      </c>
      <c r="F709" s="18">
        <f t="shared" si="55"/>
        <v>0</v>
      </c>
      <c r="G709" s="19">
        <f t="shared" si="51"/>
        <v>-5.9405940594059407E-3</v>
      </c>
      <c r="H709" s="20">
        <f t="shared" si="52"/>
        <v>1.6833333333333333</v>
      </c>
    </row>
    <row r="710" spans="1:8">
      <c r="A710" s="22">
        <v>101</v>
      </c>
      <c r="B710" s="41"/>
      <c r="C710" s="41"/>
      <c r="D710" s="23">
        <v>-0.6</v>
      </c>
      <c r="E710" s="12">
        <f t="shared" si="54"/>
        <v>1</v>
      </c>
      <c r="F710" s="18">
        <f t="shared" si="55"/>
        <v>0</v>
      </c>
      <c r="G710" s="19">
        <f t="shared" si="51"/>
        <v>-5.9405940594059407E-3</v>
      </c>
      <c r="H710" s="20">
        <f t="shared" si="52"/>
        <v>1.6833333333333333</v>
      </c>
    </row>
    <row r="711" spans="1:8">
      <c r="A711" s="13">
        <f>SUM(B711:C711)</f>
        <v>102</v>
      </c>
      <c r="B711" s="41">
        <v>-1644</v>
      </c>
      <c r="C711" s="41">
        <v>1746</v>
      </c>
      <c r="D711" s="11">
        <v>-0.6</v>
      </c>
      <c r="E711" s="12">
        <f t="shared" si="54"/>
        <v>1</v>
      </c>
      <c r="F711" s="18">
        <f t="shared" si="55"/>
        <v>0</v>
      </c>
      <c r="G711" s="19">
        <f t="shared" si="51"/>
        <v>-5.8823529411764705E-3</v>
      </c>
      <c r="H711" s="20">
        <f t="shared" si="52"/>
        <v>1.7</v>
      </c>
    </row>
    <row r="712" spans="1:8">
      <c r="A712" s="22">
        <v>103</v>
      </c>
      <c r="B712" s="41"/>
      <c r="C712" s="41"/>
      <c r="D712" s="23">
        <v>-0.61</v>
      </c>
      <c r="E712" s="12">
        <f t="shared" si="54"/>
        <v>1</v>
      </c>
      <c r="F712" s="18">
        <f t="shared" si="55"/>
        <v>-1.0000000000000009E-2</v>
      </c>
      <c r="G712" s="19">
        <f t="shared" si="51"/>
        <v>-5.9223300970873789E-3</v>
      </c>
      <c r="H712" s="20">
        <f t="shared" si="52"/>
        <v>1.6885245901639345</v>
      </c>
    </row>
    <row r="713" spans="1:8">
      <c r="A713" s="22">
        <v>103</v>
      </c>
      <c r="B713" s="41"/>
      <c r="C713" s="41"/>
      <c r="D713" s="23">
        <v>-0.61</v>
      </c>
      <c r="E713" s="12">
        <f t="shared" si="54"/>
        <v>1</v>
      </c>
      <c r="F713" s="18">
        <f t="shared" si="55"/>
        <v>-1.0000000000000009E-2</v>
      </c>
      <c r="G713" s="19">
        <f t="shared" si="51"/>
        <v>-5.9223300970873789E-3</v>
      </c>
      <c r="H713" s="20">
        <f t="shared" si="52"/>
        <v>1.6885245901639345</v>
      </c>
    </row>
    <row r="714" spans="1:8">
      <c r="A714" s="22">
        <v>104</v>
      </c>
      <c r="B714" s="41"/>
      <c r="C714" s="41"/>
      <c r="D714" s="23">
        <v>-0.61</v>
      </c>
      <c r="E714" s="12">
        <f t="shared" si="54"/>
        <v>1</v>
      </c>
      <c r="F714" s="18">
        <f t="shared" si="55"/>
        <v>0</v>
      </c>
      <c r="G714" s="19">
        <f t="shared" si="51"/>
        <v>-5.8653846153846152E-3</v>
      </c>
      <c r="H714" s="20">
        <f t="shared" si="52"/>
        <v>1.7049180327868854</v>
      </c>
    </row>
    <row r="715" spans="1:8">
      <c r="A715" s="22">
        <v>105</v>
      </c>
      <c r="B715" s="41"/>
      <c r="C715" s="41"/>
      <c r="D715" s="23">
        <v>-0.61</v>
      </c>
      <c r="E715" s="12">
        <f t="shared" si="54"/>
        <v>1</v>
      </c>
      <c r="F715" s="18">
        <f t="shared" si="55"/>
        <v>0</v>
      </c>
      <c r="G715" s="19">
        <f t="shared" si="51"/>
        <v>-5.8095238095238096E-3</v>
      </c>
      <c r="H715" s="20">
        <f t="shared" si="52"/>
        <v>1.7213114754098362</v>
      </c>
    </row>
    <row r="716" spans="1:8">
      <c r="A716" s="22">
        <v>106</v>
      </c>
      <c r="B716" s="41"/>
      <c r="C716" s="41"/>
      <c r="D716" s="23">
        <v>-0.61</v>
      </c>
      <c r="E716" s="12">
        <f t="shared" si="54"/>
        <v>1</v>
      </c>
      <c r="F716" s="18">
        <f t="shared" si="55"/>
        <v>0</v>
      </c>
      <c r="G716" s="19">
        <f t="shared" ref="G716:G779" si="56">IFERROR(D716/A716,0)</f>
        <v>-5.7547169811320758E-3</v>
      </c>
      <c r="H716" s="20">
        <f t="shared" ref="H716:H779" si="57">IFERROR(A716/D716/-100,0)</f>
        <v>1.737704918032787</v>
      </c>
    </row>
    <row r="717" spans="1:8">
      <c r="A717" s="22">
        <v>107</v>
      </c>
      <c r="B717" s="41"/>
      <c r="C717" s="41"/>
      <c r="D717" s="23">
        <v>-0.62</v>
      </c>
      <c r="E717" s="12">
        <f t="shared" si="54"/>
        <v>1</v>
      </c>
      <c r="F717" s="18">
        <f t="shared" si="55"/>
        <v>-1.0000000000000009E-2</v>
      </c>
      <c r="G717" s="19">
        <f t="shared" si="56"/>
        <v>-5.7943925233644861E-3</v>
      </c>
      <c r="H717" s="20">
        <f t="shared" si="57"/>
        <v>1.7258064516129032</v>
      </c>
    </row>
    <row r="718" spans="1:8">
      <c r="A718" s="22">
        <v>108</v>
      </c>
      <c r="B718" s="41"/>
      <c r="C718" s="41"/>
      <c r="D718" s="23">
        <v>-0.62</v>
      </c>
      <c r="E718" s="12">
        <f t="shared" si="54"/>
        <v>1</v>
      </c>
      <c r="F718" s="18">
        <f t="shared" si="55"/>
        <v>0</v>
      </c>
      <c r="G718" s="19">
        <f t="shared" si="56"/>
        <v>-5.7407407407407407E-3</v>
      </c>
      <c r="H718" s="20">
        <f t="shared" si="57"/>
        <v>1.7419354838709677</v>
      </c>
    </row>
    <row r="719" spans="1:8">
      <c r="A719" s="22">
        <v>108</v>
      </c>
      <c r="B719" s="41"/>
      <c r="C719" s="41"/>
      <c r="D719" s="23">
        <v>-0.62</v>
      </c>
      <c r="E719" s="12">
        <f t="shared" si="54"/>
        <v>1</v>
      </c>
      <c r="F719" s="18">
        <f t="shared" si="55"/>
        <v>0</v>
      </c>
      <c r="G719" s="19">
        <f t="shared" si="56"/>
        <v>-5.7407407407407407E-3</v>
      </c>
      <c r="H719" s="20">
        <f t="shared" si="57"/>
        <v>1.7419354838709677</v>
      </c>
    </row>
    <row r="720" spans="1:8">
      <c r="A720" s="22">
        <v>109</v>
      </c>
      <c r="B720" s="41"/>
      <c r="C720" s="41"/>
      <c r="D720" s="23">
        <v>-0.62</v>
      </c>
      <c r="E720" s="12">
        <f t="shared" si="54"/>
        <v>1</v>
      </c>
      <c r="F720" s="18">
        <f t="shared" si="55"/>
        <v>0</v>
      </c>
      <c r="G720" s="19">
        <f t="shared" si="56"/>
        <v>-5.688073394495413E-3</v>
      </c>
      <c r="H720" s="20">
        <f t="shared" si="57"/>
        <v>1.7580645161290323</v>
      </c>
    </row>
    <row r="721" spans="1:8">
      <c r="A721" s="22">
        <v>110</v>
      </c>
      <c r="B721" s="41"/>
      <c r="C721" s="41"/>
      <c r="D721" s="23">
        <v>-0.62</v>
      </c>
      <c r="E721" s="12">
        <f t="shared" si="54"/>
        <v>1</v>
      </c>
      <c r="F721" s="18">
        <f t="shared" si="55"/>
        <v>0</v>
      </c>
      <c r="G721" s="19">
        <f t="shared" si="56"/>
        <v>-5.6363636363636364E-3</v>
      </c>
      <c r="H721" s="20">
        <f t="shared" si="57"/>
        <v>1.7741935483870968</v>
      </c>
    </row>
    <row r="722" spans="1:8">
      <c r="A722" s="22">
        <v>110</v>
      </c>
      <c r="B722" s="41"/>
      <c r="C722" s="41"/>
      <c r="D722" s="23">
        <v>-0.62</v>
      </c>
      <c r="E722" s="12">
        <f t="shared" si="54"/>
        <v>1</v>
      </c>
      <c r="F722" s="18">
        <f t="shared" si="55"/>
        <v>0</v>
      </c>
      <c r="G722" s="19">
        <f t="shared" si="56"/>
        <v>-5.6363636363636364E-3</v>
      </c>
      <c r="H722" s="20">
        <f t="shared" si="57"/>
        <v>1.7741935483870968</v>
      </c>
    </row>
    <row r="723" spans="1:8">
      <c r="A723" s="22">
        <v>111</v>
      </c>
      <c r="B723" s="41"/>
      <c r="C723" s="41"/>
      <c r="D723" s="23">
        <v>-0.62</v>
      </c>
      <c r="E723" s="12">
        <f t="shared" si="54"/>
        <v>1</v>
      </c>
      <c r="F723" s="18">
        <f t="shared" si="55"/>
        <v>0</v>
      </c>
      <c r="G723" s="19">
        <f t="shared" si="56"/>
        <v>-5.5855855855855858E-3</v>
      </c>
      <c r="H723" s="20">
        <f t="shared" si="57"/>
        <v>1.7903225806451613</v>
      </c>
    </row>
    <row r="724" spans="1:8">
      <c r="A724" s="22">
        <v>112</v>
      </c>
      <c r="B724" s="41"/>
      <c r="C724" s="41"/>
      <c r="D724" s="23">
        <v>-0.63</v>
      </c>
      <c r="E724" s="12">
        <f t="shared" si="54"/>
        <v>1</v>
      </c>
      <c r="F724" s="18">
        <f t="shared" si="55"/>
        <v>-1.0000000000000009E-2</v>
      </c>
      <c r="G724" s="19">
        <f t="shared" si="56"/>
        <v>-5.6249999999999998E-3</v>
      </c>
      <c r="H724" s="20">
        <f t="shared" si="57"/>
        <v>1.7777777777777777</v>
      </c>
    </row>
    <row r="725" spans="1:8">
      <c r="A725" s="22">
        <v>113</v>
      </c>
      <c r="B725" s="41"/>
      <c r="C725" s="41"/>
      <c r="D725" s="23">
        <v>-0.63</v>
      </c>
      <c r="E725" s="12">
        <f t="shared" si="54"/>
        <v>1</v>
      </c>
      <c r="F725" s="18">
        <f t="shared" si="55"/>
        <v>0</v>
      </c>
      <c r="G725" s="19">
        <f t="shared" si="56"/>
        <v>-5.5752212389380534E-3</v>
      </c>
      <c r="H725" s="20">
        <f t="shared" si="57"/>
        <v>1.7936507936507937</v>
      </c>
    </row>
    <row r="726" spans="1:8">
      <c r="A726" s="22">
        <v>114</v>
      </c>
      <c r="B726" s="41"/>
      <c r="C726" s="41"/>
      <c r="D726" s="23">
        <v>-0.63</v>
      </c>
      <c r="E726" s="12">
        <f t="shared" si="54"/>
        <v>1</v>
      </c>
      <c r="F726" s="18">
        <f t="shared" si="55"/>
        <v>0</v>
      </c>
      <c r="G726" s="19">
        <f t="shared" si="56"/>
        <v>-5.5263157894736839E-3</v>
      </c>
      <c r="H726" s="20">
        <f t="shared" si="57"/>
        <v>1.8095238095238095</v>
      </c>
    </row>
    <row r="727" spans="1:8">
      <c r="A727" s="13">
        <f>SUM(B727:C727)</f>
        <v>115</v>
      </c>
      <c r="B727" s="41">
        <v>-1256</v>
      </c>
      <c r="C727" s="41">
        <v>1371</v>
      </c>
      <c r="D727" s="11">
        <v>-0.63</v>
      </c>
      <c r="E727" s="12">
        <f t="shared" si="54"/>
        <v>1</v>
      </c>
      <c r="F727" s="18">
        <f t="shared" si="55"/>
        <v>0</v>
      </c>
      <c r="G727" s="19">
        <f t="shared" si="56"/>
        <v>-5.4782608695652171E-3</v>
      </c>
      <c r="H727" s="20">
        <f t="shared" si="57"/>
        <v>1.8253968253968254</v>
      </c>
    </row>
    <row r="728" spans="1:8">
      <c r="A728" s="22">
        <v>116</v>
      </c>
      <c r="B728" s="41"/>
      <c r="C728" s="41"/>
      <c r="D728" s="23">
        <v>-0.64</v>
      </c>
      <c r="E728" s="12">
        <f t="shared" si="54"/>
        <v>1</v>
      </c>
      <c r="F728" s="18">
        <f t="shared" si="55"/>
        <v>-1.0000000000000009E-2</v>
      </c>
      <c r="G728" s="19">
        <f t="shared" si="56"/>
        <v>-5.5172413793103453E-3</v>
      </c>
      <c r="H728" s="20">
        <f t="shared" si="57"/>
        <v>1.8125</v>
      </c>
    </row>
    <row r="729" spans="1:8">
      <c r="A729" s="22">
        <v>116</v>
      </c>
      <c r="B729" s="41"/>
      <c r="C729" s="41"/>
      <c r="D729" s="23">
        <v>-0.64</v>
      </c>
      <c r="E729" s="12">
        <f t="shared" si="54"/>
        <v>1</v>
      </c>
      <c r="F729" s="18">
        <f t="shared" si="55"/>
        <v>-1.0000000000000009E-2</v>
      </c>
      <c r="G729" s="19">
        <f t="shared" si="56"/>
        <v>-5.5172413793103453E-3</v>
      </c>
      <c r="H729" s="20">
        <f t="shared" si="57"/>
        <v>1.8125</v>
      </c>
    </row>
    <row r="730" spans="1:8">
      <c r="A730" s="13">
        <f>SUM(B730:C730)</f>
        <v>117</v>
      </c>
      <c r="B730" s="41">
        <v>-1241</v>
      </c>
      <c r="C730" s="41">
        <v>1358</v>
      </c>
      <c r="D730" s="11">
        <v>-0.64</v>
      </c>
      <c r="E730" s="12">
        <f t="shared" si="54"/>
        <v>1</v>
      </c>
      <c r="F730" s="18">
        <f t="shared" si="55"/>
        <v>0</v>
      </c>
      <c r="G730" s="19">
        <f t="shared" si="56"/>
        <v>-5.4700854700854701E-3</v>
      </c>
      <c r="H730" s="20">
        <f t="shared" si="57"/>
        <v>1.828125</v>
      </c>
    </row>
    <row r="731" spans="1:8">
      <c r="A731" s="13">
        <f>SUM(B731:C731)</f>
        <v>118</v>
      </c>
      <c r="B731" s="41">
        <v>-1256</v>
      </c>
      <c r="C731" s="41">
        <v>1374</v>
      </c>
      <c r="D731" s="11">
        <v>-0.64</v>
      </c>
      <c r="E731" s="12">
        <f t="shared" si="54"/>
        <v>1</v>
      </c>
      <c r="F731" s="18">
        <f t="shared" si="55"/>
        <v>0</v>
      </c>
      <c r="G731" s="19">
        <f t="shared" si="56"/>
        <v>-5.4237288135593224E-3</v>
      </c>
      <c r="H731" s="20">
        <f t="shared" si="57"/>
        <v>1.84375</v>
      </c>
    </row>
    <row r="732" spans="1:8">
      <c r="A732" s="13">
        <f>SUM(B732:C732)</f>
        <v>118</v>
      </c>
      <c r="B732" s="41">
        <v>-1241</v>
      </c>
      <c r="C732" s="41">
        <v>1359</v>
      </c>
      <c r="D732" s="11">
        <v>-0.64</v>
      </c>
      <c r="E732" s="12">
        <f t="shared" si="54"/>
        <v>1</v>
      </c>
      <c r="F732" s="18">
        <f t="shared" si="55"/>
        <v>0</v>
      </c>
      <c r="G732" s="19">
        <f t="shared" si="56"/>
        <v>-5.4237288135593224E-3</v>
      </c>
      <c r="H732" s="20">
        <f t="shared" si="57"/>
        <v>1.84375</v>
      </c>
    </row>
    <row r="733" spans="1:8">
      <c r="A733" s="22">
        <v>119</v>
      </c>
      <c r="B733" s="41"/>
      <c r="C733" s="41"/>
      <c r="D733" s="23">
        <v>-0.64</v>
      </c>
      <c r="E733" s="12">
        <f t="shared" si="54"/>
        <v>1</v>
      </c>
      <c r="F733" s="18">
        <f t="shared" si="55"/>
        <v>0</v>
      </c>
      <c r="G733" s="19">
        <f t="shared" si="56"/>
        <v>-5.3781512605042018E-3</v>
      </c>
      <c r="H733" s="20">
        <f t="shared" si="57"/>
        <v>1.859375</v>
      </c>
    </row>
    <row r="734" spans="1:8">
      <c r="A734" s="22">
        <v>119</v>
      </c>
      <c r="B734" s="41"/>
      <c r="C734" s="41"/>
      <c r="D734" s="23">
        <v>-0.64</v>
      </c>
      <c r="E734" s="12">
        <f t="shared" si="54"/>
        <v>1</v>
      </c>
      <c r="F734" s="18">
        <f t="shared" si="55"/>
        <v>0</v>
      </c>
      <c r="G734" s="19">
        <f t="shared" si="56"/>
        <v>-5.3781512605042018E-3</v>
      </c>
      <c r="H734" s="20">
        <f t="shared" si="57"/>
        <v>1.859375</v>
      </c>
    </row>
    <row r="735" spans="1:8">
      <c r="A735" s="22">
        <v>120</v>
      </c>
      <c r="B735" s="41"/>
      <c r="C735" s="41"/>
      <c r="D735" s="23">
        <v>-0.64</v>
      </c>
      <c r="E735" s="12">
        <f t="shared" si="54"/>
        <v>1</v>
      </c>
      <c r="F735" s="18">
        <f t="shared" si="55"/>
        <v>0</v>
      </c>
      <c r="G735" s="19">
        <f t="shared" si="56"/>
        <v>-5.3333333333333332E-3</v>
      </c>
      <c r="H735" s="20">
        <f t="shared" si="57"/>
        <v>1.875</v>
      </c>
    </row>
    <row r="736" spans="1:8">
      <c r="A736" s="22">
        <v>121</v>
      </c>
      <c r="B736" s="41"/>
      <c r="C736" s="41"/>
      <c r="D736" s="23">
        <v>-0.64</v>
      </c>
      <c r="E736" s="12">
        <f t="shared" si="54"/>
        <v>1</v>
      </c>
      <c r="F736" s="18">
        <f t="shared" si="55"/>
        <v>0</v>
      </c>
      <c r="G736" s="19">
        <f t="shared" si="56"/>
        <v>-5.2892561983471078E-3</v>
      </c>
      <c r="H736" s="20">
        <f t="shared" si="57"/>
        <v>1.890625</v>
      </c>
    </row>
    <row r="737" spans="1:8">
      <c r="A737" s="22">
        <v>121</v>
      </c>
      <c r="B737" s="41"/>
      <c r="C737" s="41"/>
      <c r="D737" s="23">
        <v>-0.64</v>
      </c>
      <c r="E737" s="12">
        <f t="shared" si="54"/>
        <v>1</v>
      </c>
      <c r="F737" s="18">
        <f t="shared" si="55"/>
        <v>0</v>
      </c>
      <c r="G737" s="19">
        <f t="shared" si="56"/>
        <v>-5.2892561983471078E-3</v>
      </c>
      <c r="H737" s="20">
        <f t="shared" si="57"/>
        <v>1.890625</v>
      </c>
    </row>
    <row r="738" spans="1:8">
      <c r="A738" s="22">
        <v>122</v>
      </c>
      <c r="B738" s="41"/>
      <c r="C738" s="41"/>
      <c r="D738" s="23">
        <v>-0.65</v>
      </c>
      <c r="E738" s="12">
        <f t="shared" si="54"/>
        <v>1</v>
      </c>
      <c r="F738" s="18">
        <f t="shared" si="55"/>
        <v>-1.0000000000000009E-2</v>
      </c>
      <c r="G738" s="19">
        <f t="shared" si="56"/>
        <v>-5.3278688524590169E-3</v>
      </c>
      <c r="H738" s="20">
        <f t="shared" si="57"/>
        <v>1.8769230769230767</v>
      </c>
    </row>
    <row r="739" spans="1:8">
      <c r="A739" s="22">
        <v>123</v>
      </c>
      <c r="B739" s="41"/>
      <c r="C739" s="41"/>
      <c r="D739" s="23">
        <v>-0.65</v>
      </c>
      <c r="E739" s="12">
        <f t="shared" si="54"/>
        <v>1</v>
      </c>
      <c r="F739" s="18">
        <f t="shared" si="55"/>
        <v>0</v>
      </c>
      <c r="G739" s="19">
        <f t="shared" si="56"/>
        <v>-5.2845528455284551E-3</v>
      </c>
      <c r="H739" s="20">
        <f t="shared" si="57"/>
        <v>1.8923076923076922</v>
      </c>
    </row>
    <row r="740" spans="1:8">
      <c r="A740" s="22">
        <v>123</v>
      </c>
      <c r="B740" s="41"/>
      <c r="C740" s="41"/>
      <c r="D740" s="23">
        <v>-0.65</v>
      </c>
      <c r="E740" s="12">
        <f t="shared" si="54"/>
        <v>1</v>
      </c>
      <c r="F740" s="18">
        <f t="shared" si="55"/>
        <v>0</v>
      </c>
      <c r="G740" s="19">
        <f t="shared" si="56"/>
        <v>-5.2845528455284551E-3</v>
      </c>
      <c r="H740" s="20">
        <f t="shared" si="57"/>
        <v>1.8923076923076922</v>
      </c>
    </row>
    <row r="741" spans="1:8">
      <c r="A741" s="13">
        <f>SUM(B741:C741)</f>
        <v>124</v>
      </c>
      <c r="B741" s="41">
        <v>-1727</v>
      </c>
      <c r="C741" s="41">
        <v>1851</v>
      </c>
      <c r="D741" s="11">
        <v>-0.65</v>
      </c>
      <c r="E741" s="12">
        <f t="shared" si="54"/>
        <v>1</v>
      </c>
      <c r="F741" s="18">
        <f t="shared" si="55"/>
        <v>0</v>
      </c>
      <c r="G741" s="19">
        <f t="shared" si="56"/>
        <v>-5.2419354838709681E-3</v>
      </c>
      <c r="H741" s="20">
        <f t="shared" si="57"/>
        <v>1.9076923076923078</v>
      </c>
    </row>
    <row r="742" spans="1:8">
      <c r="A742" s="13">
        <f>SUM(B742:C742)</f>
        <v>124</v>
      </c>
      <c r="B742" s="41">
        <v>-1256</v>
      </c>
      <c r="C742" s="41">
        <v>1380</v>
      </c>
      <c r="D742" s="11">
        <v>-0.65</v>
      </c>
      <c r="E742" s="12">
        <f t="shared" si="54"/>
        <v>1</v>
      </c>
      <c r="F742" s="18">
        <f t="shared" si="55"/>
        <v>0</v>
      </c>
      <c r="G742" s="19">
        <f t="shared" si="56"/>
        <v>-5.2419354838709681E-3</v>
      </c>
      <c r="H742" s="20">
        <f t="shared" si="57"/>
        <v>1.9076923076923078</v>
      </c>
    </row>
    <row r="743" spans="1:8">
      <c r="A743" s="22">
        <v>125</v>
      </c>
      <c r="B743" s="41"/>
      <c r="C743" s="41"/>
      <c r="D743" s="23">
        <v>-0.65</v>
      </c>
      <c r="E743" s="12">
        <f t="shared" si="54"/>
        <v>1</v>
      </c>
      <c r="F743" s="18">
        <f t="shared" si="55"/>
        <v>0</v>
      </c>
      <c r="G743" s="19">
        <f t="shared" si="56"/>
        <v>-5.1999999999999998E-3</v>
      </c>
      <c r="H743" s="20">
        <f t="shared" si="57"/>
        <v>1.9230769230769229</v>
      </c>
    </row>
    <row r="744" spans="1:8">
      <c r="A744" s="22">
        <v>126</v>
      </c>
      <c r="B744" s="41"/>
      <c r="C744" s="41"/>
      <c r="D744" s="23">
        <v>-0.65</v>
      </c>
      <c r="E744" s="12">
        <f t="shared" si="54"/>
        <v>1</v>
      </c>
      <c r="F744" s="18">
        <f t="shared" si="55"/>
        <v>0</v>
      </c>
      <c r="G744" s="19">
        <f t="shared" si="56"/>
        <v>-5.1587301587301586E-3</v>
      </c>
      <c r="H744" s="20">
        <f t="shared" si="57"/>
        <v>1.9384615384615385</v>
      </c>
    </row>
    <row r="745" spans="1:8">
      <c r="A745" s="22">
        <v>126</v>
      </c>
      <c r="B745" s="41"/>
      <c r="C745" s="41"/>
      <c r="D745" s="23">
        <v>-0.65</v>
      </c>
      <c r="E745" s="12">
        <f t="shared" si="54"/>
        <v>1</v>
      </c>
      <c r="F745" s="18">
        <f t="shared" si="55"/>
        <v>0</v>
      </c>
      <c r="G745" s="19">
        <f t="shared" si="56"/>
        <v>-5.1587301587301586E-3</v>
      </c>
      <c r="H745" s="20">
        <f t="shared" si="57"/>
        <v>1.9384615384615385</v>
      </c>
    </row>
    <row r="746" spans="1:8">
      <c r="A746" s="22">
        <v>127</v>
      </c>
      <c r="B746" s="41"/>
      <c r="C746" s="41"/>
      <c r="D746" s="23">
        <v>-0.66</v>
      </c>
      <c r="E746" s="12">
        <f t="shared" si="54"/>
        <v>1</v>
      </c>
      <c r="F746" s="18">
        <f t="shared" si="55"/>
        <v>-1.0000000000000009E-2</v>
      </c>
      <c r="G746" s="19">
        <f t="shared" si="56"/>
        <v>-5.1968503937007875E-3</v>
      </c>
      <c r="H746" s="20">
        <f t="shared" si="57"/>
        <v>1.9242424242424241</v>
      </c>
    </row>
    <row r="747" spans="1:8">
      <c r="A747" s="22">
        <v>128</v>
      </c>
      <c r="B747" s="41"/>
      <c r="C747" s="41"/>
      <c r="D747" s="23">
        <v>-0.66</v>
      </c>
      <c r="E747" s="12">
        <f t="shared" si="54"/>
        <v>1</v>
      </c>
      <c r="F747" s="18">
        <f t="shared" si="55"/>
        <v>0</v>
      </c>
      <c r="G747" s="19">
        <f t="shared" si="56"/>
        <v>-5.1562500000000002E-3</v>
      </c>
      <c r="H747" s="20">
        <f t="shared" si="57"/>
        <v>1.9393939393939394</v>
      </c>
    </row>
    <row r="748" spans="1:8">
      <c r="A748" s="13">
        <f>SUM(B748:C748)</f>
        <v>129</v>
      </c>
      <c r="B748" s="41">
        <v>-1781</v>
      </c>
      <c r="C748" s="41">
        <v>1910</v>
      </c>
      <c r="D748" s="11">
        <v>-0.66</v>
      </c>
      <c r="E748" s="12">
        <f t="shared" si="54"/>
        <v>1</v>
      </c>
      <c r="F748" s="18">
        <f t="shared" si="55"/>
        <v>0</v>
      </c>
      <c r="G748" s="19">
        <f t="shared" si="56"/>
        <v>-5.1162790697674423E-3</v>
      </c>
      <c r="H748" s="20">
        <f t="shared" si="57"/>
        <v>1.9545454545454544</v>
      </c>
    </row>
    <row r="749" spans="1:8">
      <c r="A749" s="13">
        <f>SUM(B749:C749)</f>
        <v>129</v>
      </c>
      <c r="B749" s="41">
        <v>-1644</v>
      </c>
      <c r="C749" s="41">
        <v>1773</v>
      </c>
      <c r="D749" s="11">
        <v>-0.66</v>
      </c>
      <c r="E749" s="12">
        <f t="shared" si="54"/>
        <v>1</v>
      </c>
      <c r="F749" s="18">
        <f t="shared" si="55"/>
        <v>0</v>
      </c>
      <c r="G749" s="19">
        <f t="shared" si="56"/>
        <v>-5.1162790697674423E-3</v>
      </c>
      <c r="H749" s="20">
        <f t="shared" si="57"/>
        <v>1.9545454545454544</v>
      </c>
    </row>
    <row r="750" spans="1:8">
      <c r="A750" s="13">
        <f>SUM(B750:C750)</f>
        <v>130</v>
      </c>
      <c r="B750" s="41">
        <v>-1241</v>
      </c>
      <c r="C750" s="41">
        <v>1371</v>
      </c>
      <c r="D750" s="11">
        <v>-0.66</v>
      </c>
      <c r="E750" s="12">
        <f t="shared" si="54"/>
        <v>1</v>
      </c>
      <c r="F750" s="18">
        <f t="shared" si="55"/>
        <v>0</v>
      </c>
      <c r="G750" s="19">
        <f t="shared" si="56"/>
        <v>-5.076923076923077E-3</v>
      </c>
      <c r="H750" s="20">
        <f t="shared" si="57"/>
        <v>1.9696969696969697</v>
      </c>
    </row>
    <row r="751" spans="1:8">
      <c r="A751" s="22">
        <v>131</v>
      </c>
      <c r="B751" s="41"/>
      <c r="C751" s="41"/>
      <c r="D751" s="23">
        <v>-0.66</v>
      </c>
      <c r="E751" s="12">
        <f t="shared" si="54"/>
        <v>1</v>
      </c>
      <c r="F751" s="18">
        <f t="shared" si="55"/>
        <v>0</v>
      </c>
      <c r="G751" s="19">
        <f t="shared" si="56"/>
        <v>-5.0381679389312978E-3</v>
      </c>
      <c r="H751" s="20">
        <f t="shared" si="57"/>
        <v>1.9848484848484846</v>
      </c>
    </row>
    <row r="752" spans="1:8">
      <c r="A752" s="22">
        <v>132</v>
      </c>
      <c r="B752" s="41"/>
      <c r="C752" s="41"/>
      <c r="D752" s="23">
        <v>-0.66</v>
      </c>
      <c r="E752" s="12">
        <f t="shared" si="54"/>
        <v>1</v>
      </c>
      <c r="F752" s="18">
        <f t="shared" si="55"/>
        <v>0</v>
      </c>
      <c r="G752" s="19">
        <f t="shared" si="56"/>
        <v>-5.0000000000000001E-3</v>
      </c>
      <c r="H752" s="20">
        <f t="shared" si="57"/>
        <v>2</v>
      </c>
    </row>
    <row r="753" spans="1:8">
      <c r="A753" s="22">
        <v>133</v>
      </c>
      <c r="B753" s="41"/>
      <c r="C753" s="41"/>
      <c r="D753" s="23">
        <v>-0.67</v>
      </c>
      <c r="E753" s="12">
        <f t="shared" si="54"/>
        <v>1</v>
      </c>
      <c r="F753" s="18">
        <f t="shared" si="55"/>
        <v>-1.0000000000000009E-2</v>
      </c>
      <c r="G753" s="19">
        <f t="shared" si="56"/>
        <v>-5.0375939849624067E-3</v>
      </c>
      <c r="H753" s="20">
        <f t="shared" si="57"/>
        <v>1.9850746268656716</v>
      </c>
    </row>
    <row r="754" spans="1:8">
      <c r="A754" s="22">
        <v>133</v>
      </c>
      <c r="B754" s="41"/>
      <c r="C754" s="41"/>
      <c r="D754" s="23">
        <v>-0.67</v>
      </c>
      <c r="E754" s="12">
        <f t="shared" si="54"/>
        <v>1</v>
      </c>
      <c r="F754" s="18">
        <f t="shared" si="55"/>
        <v>-1.0000000000000009E-2</v>
      </c>
      <c r="G754" s="19">
        <f t="shared" si="56"/>
        <v>-5.0375939849624067E-3</v>
      </c>
      <c r="H754" s="20">
        <f t="shared" si="57"/>
        <v>1.9850746268656716</v>
      </c>
    </row>
    <row r="755" spans="1:8">
      <c r="A755" s="13">
        <f>SUM(B755:C755)</f>
        <v>134</v>
      </c>
      <c r="B755" s="41">
        <v>-1727</v>
      </c>
      <c r="C755" s="41">
        <v>1861</v>
      </c>
      <c r="D755" s="11">
        <v>-0.67</v>
      </c>
      <c r="E755" s="12">
        <f t="shared" si="54"/>
        <v>1</v>
      </c>
      <c r="F755" s="18">
        <f t="shared" si="55"/>
        <v>0</v>
      </c>
      <c r="G755" s="19">
        <f t="shared" si="56"/>
        <v>-5.0000000000000001E-3</v>
      </c>
      <c r="H755" s="20">
        <f t="shared" si="57"/>
        <v>2</v>
      </c>
    </row>
    <row r="756" spans="1:8">
      <c r="A756" s="22">
        <v>135</v>
      </c>
      <c r="B756" s="41"/>
      <c r="C756" s="41"/>
      <c r="D756" s="23">
        <v>-0.67</v>
      </c>
      <c r="E756" s="12">
        <f t="shared" si="54"/>
        <v>1</v>
      </c>
      <c r="F756" s="18">
        <f t="shared" si="55"/>
        <v>0</v>
      </c>
      <c r="G756" s="19">
        <f t="shared" si="56"/>
        <v>-4.9629629629629633E-3</v>
      </c>
      <c r="H756" s="20">
        <f t="shared" si="57"/>
        <v>2.0149253731343282</v>
      </c>
    </row>
    <row r="757" spans="1:8">
      <c r="A757" s="22">
        <v>136</v>
      </c>
      <c r="B757" s="41"/>
      <c r="C757" s="41"/>
      <c r="D757" s="23">
        <v>-0.67</v>
      </c>
      <c r="E757" s="12">
        <f t="shared" si="54"/>
        <v>1</v>
      </c>
      <c r="F757" s="18">
        <f t="shared" si="55"/>
        <v>0</v>
      </c>
      <c r="G757" s="19">
        <f t="shared" si="56"/>
        <v>-4.9264705882352943E-3</v>
      </c>
      <c r="H757" s="20">
        <f t="shared" si="57"/>
        <v>2.0298507462686568</v>
      </c>
    </row>
    <row r="758" spans="1:8">
      <c r="A758" s="22">
        <v>136</v>
      </c>
      <c r="B758" s="41"/>
      <c r="C758" s="41"/>
      <c r="D758" s="23">
        <v>-0.67</v>
      </c>
      <c r="E758" s="12">
        <f t="shared" si="54"/>
        <v>1</v>
      </c>
      <c r="F758" s="18">
        <f t="shared" si="55"/>
        <v>0</v>
      </c>
      <c r="G758" s="19">
        <f t="shared" si="56"/>
        <v>-4.9264705882352943E-3</v>
      </c>
      <c r="H758" s="20">
        <f t="shared" si="57"/>
        <v>2.0298507462686568</v>
      </c>
    </row>
    <row r="759" spans="1:8">
      <c r="A759" s="22">
        <v>137</v>
      </c>
      <c r="B759" s="41"/>
      <c r="C759" s="41"/>
      <c r="D759" s="23">
        <v>-0.67</v>
      </c>
      <c r="E759" s="12">
        <f t="shared" si="54"/>
        <v>1</v>
      </c>
      <c r="F759" s="18">
        <f t="shared" si="55"/>
        <v>0</v>
      </c>
      <c r="G759" s="19">
        <f t="shared" si="56"/>
        <v>-4.8905109489051097E-3</v>
      </c>
      <c r="H759" s="20">
        <f t="shared" si="57"/>
        <v>2.044776119402985</v>
      </c>
    </row>
    <row r="760" spans="1:8">
      <c r="A760" s="22">
        <v>138</v>
      </c>
      <c r="B760" s="41"/>
      <c r="C760" s="41"/>
      <c r="D760" s="23">
        <v>-0.67</v>
      </c>
      <c r="E760" s="12">
        <f t="shared" si="54"/>
        <v>1</v>
      </c>
      <c r="F760" s="18">
        <f t="shared" si="55"/>
        <v>0</v>
      </c>
      <c r="G760" s="19">
        <f t="shared" si="56"/>
        <v>-4.8550724637681161E-3</v>
      </c>
      <c r="H760" s="20">
        <f t="shared" si="57"/>
        <v>2.0597014925373132</v>
      </c>
    </row>
    <row r="761" spans="1:8">
      <c r="A761" s="13">
        <f>SUM(B761:C761)</f>
        <v>139</v>
      </c>
      <c r="B761" s="41">
        <v>-786</v>
      </c>
      <c r="C761" s="41">
        <v>925</v>
      </c>
      <c r="D761" s="11">
        <v>-0.68</v>
      </c>
      <c r="E761" s="12">
        <f t="shared" si="54"/>
        <v>1</v>
      </c>
      <c r="F761" s="18">
        <f t="shared" si="55"/>
        <v>-1.0000000000000009E-2</v>
      </c>
      <c r="G761" s="19">
        <f t="shared" si="56"/>
        <v>-4.8920863309352518E-3</v>
      </c>
      <c r="H761" s="20">
        <f t="shared" si="57"/>
        <v>2.0441176470588234</v>
      </c>
    </row>
    <row r="762" spans="1:8">
      <c r="A762" s="22">
        <v>140</v>
      </c>
      <c r="B762" s="41"/>
      <c r="C762" s="41"/>
      <c r="D762" s="23">
        <v>-0.68</v>
      </c>
      <c r="E762" s="12">
        <f t="shared" si="54"/>
        <v>1</v>
      </c>
      <c r="F762" s="18">
        <f t="shared" si="55"/>
        <v>0</v>
      </c>
      <c r="G762" s="19">
        <f t="shared" si="56"/>
        <v>-4.8571428571428576E-3</v>
      </c>
      <c r="H762" s="20">
        <f t="shared" si="57"/>
        <v>2.0588235294117645</v>
      </c>
    </row>
    <row r="763" spans="1:8">
      <c r="A763" s="22">
        <v>140</v>
      </c>
      <c r="B763" s="41"/>
      <c r="C763" s="41"/>
      <c r="D763" s="23">
        <v>-0.68</v>
      </c>
      <c r="E763" s="12">
        <f t="shared" si="54"/>
        <v>1</v>
      </c>
      <c r="F763" s="18">
        <f t="shared" si="55"/>
        <v>0</v>
      </c>
      <c r="G763" s="19">
        <f t="shared" si="56"/>
        <v>-4.8571428571428576E-3</v>
      </c>
      <c r="H763" s="20">
        <f t="shared" si="57"/>
        <v>2.0588235294117645</v>
      </c>
    </row>
    <row r="764" spans="1:8">
      <c r="A764" s="22">
        <v>141</v>
      </c>
      <c r="B764" s="41"/>
      <c r="C764" s="41"/>
      <c r="D764" s="23">
        <v>-0.68</v>
      </c>
      <c r="E764" s="12">
        <f t="shared" si="54"/>
        <v>1</v>
      </c>
      <c r="F764" s="18">
        <f t="shared" si="55"/>
        <v>0</v>
      </c>
      <c r="G764" s="19">
        <f t="shared" si="56"/>
        <v>-4.8226950354609936E-3</v>
      </c>
      <c r="H764" s="20">
        <f t="shared" si="57"/>
        <v>2.0735294117647056</v>
      </c>
    </row>
    <row r="765" spans="1:8">
      <c r="A765" s="22">
        <v>142</v>
      </c>
      <c r="B765" s="41"/>
      <c r="C765" s="41"/>
      <c r="D765" s="23">
        <v>-0.68</v>
      </c>
      <c r="E765" s="12">
        <f t="shared" si="54"/>
        <v>1</v>
      </c>
      <c r="F765" s="18">
        <f t="shared" si="55"/>
        <v>0</v>
      </c>
      <c r="G765" s="19">
        <f t="shared" si="56"/>
        <v>-4.7887323943661972E-3</v>
      </c>
      <c r="H765" s="20">
        <f t="shared" si="57"/>
        <v>2.0882352941176467</v>
      </c>
    </row>
    <row r="766" spans="1:8">
      <c r="A766" s="22">
        <v>142</v>
      </c>
      <c r="B766" s="41"/>
      <c r="C766" s="41"/>
      <c r="D766" s="23">
        <v>-0.68</v>
      </c>
      <c r="E766" s="12">
        <f t="shared" si="54"/>
        <v>1</v>
      </c>
      <c r="F766" s="18">
        <f t="shared" si="55"/>
        <v>0</v>
      </c>
      <c r="G766" s="19">
        <f t="shared" si="56"/>
        <v>-4.7887323943661972E-3</v>
      </c>
      <c r="H766" s="20">
        <f t="shared" si="57"/>
        <v>2.0882352941176467</v>
      </c>
    </row>
    <row r="767" spans="1:8">
      <c r="A767" s="22">
        <v>143</v>
      </c>
      <c r="B767" s="41"/>
      <c r="C767" s="41"/>
      <c r="D767" s="23">
        <v>-0.68</v>
      </c>
      <c r="E767" s="12">
        <f t="shared" si="54"/>
        <v>1</v>
      </c>
      <c r="F767" s="18">
        <f t="shared" si="55"/>
        <v>0</v>
      </c>
      <c r="G767" s="19">
        <f t="shared" si="56"/>
        <v>-4.7552447552447552E-3</v>
      </c>
      <c r="H767" s="20">
        <f t="shared" si="57"/>
        <v>2.1029411764705883</v>
      </c>
    </row>
    <row r="768" spans="1:8">
      <c r="A768" s="13">
        <f>SUM(B768:C768)</f>
        <v>144</v>
      </c>
      <c r="B768" s="41">
        <v>-1781</v>
      </c>
      <c r="C768" s="41">
        <v>1925</v>
      </c>
      <c r="D768" s="11">
        <v>-0.68</v>
      </c>
      <c r="E768" s="12">
        <f t="shared" si="54"/>
        <v>1</v>
      </c>
      <c r="F768" s="18">
        <f t="shared" si="55"/>
        <v>0</v>
      </c>
      <c r="G768" s="19">
        <f t="shared" si="56"/>
        <v>-4.7222222222222223E-3</v>
      </c>
      <c r="H768" s="20">
        <f t="shared" si="57"/>
        <v>2.1176470588235294</v>
      </c>
    </row>
    <row r="769" spans="1:8">
      <c r="A769" s="22">
        <v>145</v>
      </c>
      <c r="B769" s="41"/>
      <c r="C769" s="41"/>
      <c r="D769" s="23">
        <v>-0.69</v>
      </c>
      <c r="E769" s="12">
        <f t="shared" si="54"/>
        <v>1</v>
      </c>
      <c r="F769" s="18">
        <f t="shared" si="55"/>
        <v>-9.9999999999998979E-3</v>
      </c>
      <c r="G769" s="19">
        <f t="shared" si="56"/>
        <v>-4.7586206896551722E-3</v>
      </c>
      <c r="H769" s="20">
        <f t="shared" si="57"/>
        <v>2.1014492753623188</v>
      </c>
    </row>
    <row r="770" spans="1:8">
      <c r="A770" s="22">
        <v>145</v>
      </c>
      <c r="B770" s="41"/>
      <c r="C770" s="41"/>
      <c r="D770" s="23">
        <v>-0.69</v>
      </c>
      <c r="E770" s="12">
        <f t="shared" si="54"/>
        <v>1</v>
      </c>
      <c r="F770" s="18">
        <f t="shared" si="55"/>
        <v>-9.9999999999998979E-3</v>
      </c>
      <c r="G770" s="19">
        <f t="shared" si="56"/>
        <v>-4.7586206896551722E-3</v>
      </c>
      <c r="H770" s="20">
        <f t="shared" si="57"/>
        <v>2.1014492753623188</v>
      </c>
    </row>
    <row r="771" spans="1:8">
      <c r="A771" s="22">
        <v>146</v>
      </c>
      <c r="B771" s="41"/>
      <c r="C771" s="41"/>
      <c r="D771" s="23">
        <v>-0.69</v>
      </c>
      <c r="E771" s="12">
        <f t="shared" ref="E771:E834" si="58">SUM(A771,-VLOOKUP($A771-1,$A:$D,1))</f>
        <v>1</v>
      </c>
      <c r="F771" s="18">
        <f t="shared" ref="F771:F834" si="59">SUM(D771,-VLOOKUP($A771-1,$A:$D,4))</f>
        <v>0</v>
      </c>
      <c r="G771" s="19">
        <f t="shared" si="56"/>
        <v>-4.726027397260274E-3</v>
      </c>
      <c r="H771" s="20">
        <f t="shared" si="57"/>
        <v>2.1159420289855073</v>
      </c>
    </row>
    <row r="772" spans="1:8">
      <c r="A772" s="22">
        <v>147</v>
      </c>
      <c r="B772" s="41"/>
      <c r="C772" s="41"/>
      <c r="D772" s="23">
        <v>-0.69</v>
      </c>
      <c r="E772" s="12">
        <f t="shared" si="58"/>
        <v>1</v>
      </c>
      <c r="F772" s="18">
        <f t="shared" si="59"/>
        <v>0</v>
      </c>
      <c r="G772" s="19">
        <f t="shared" si="56"/>
        <v>-4.6938775510204081E-3</v>
      </c>
      <c r="H772" s="20">
        <f t="shared" si="57"/>
        <v>2.1304347826086958</v>
      </c>
    </row>
    <row r="773" spans="1:8">
      <c r="A773" s="22">
        <v>148</v>
      </c>
      <c r="B773" s="41"/>
      <c r="C773" s="41"/>
      <c r="D773" s="23">
        <v>-0.69</v>
      </c>
      <c r="E773" s="12">
        <f t="shared" si="58"/>
        <v>1</v>
      </c>
      <c r="F773" s="18">
        <f t="shared" si="59"/>
        <v>0</v>
      </c>
      <c r="G773" s="19">
        <f t="shared" si="56"/>
        <v>-4.6621621621621614E-3</v>
      </c>
      <c r="H773" s="20">
        <f t="shared" si="57"/>
        <v>2.1449275362318843</v>
      </c>
    </row>
    <row r="774" spans="1:8">
      <c r="A774" s="22">
        <v>148</v>
      </c>
      <c r="B774" s="41"/>
      <c r="C774" s="41"/>
      <c r="D774" s="23">
        <v>-0.69</v>
      </c>
      <c r="E774" s="12">
        <f t="shared" si="58"/>
        <v>1</v>
      </c>
      <c r="F774" s="18">
        <f t="shared" si="59"/>
        <v>0</v>
      </c>
      <c r="G774" s="19">
        <f t="shared" si="56"/>
        <v>-4.6621621621621614E-3</v>
      </c>
      <c r="H774" s="20">
        <f t="shared" si="57"/>
        <v>2.1449275362318843</v>
      </c>
    </row>
    <row r="775" spans="1:8">
      <c r="A775" s="22">
        <v>149</v>
      </c>
      <c r="B775" s="41"/>
      <c r="C775" s="41"/>
      <c r="D775" s="23">
        <v>-0.69</v>
      </c>
      <c r="E775" s="12">
        <f t="shared" si="58"/>
        <v>1</v>
      </c>
      <c r="F775" s="18">
        <f t="shared" si="59"/>
        <v>0</v>
      </c>
      <c r="G775" s="19">
        <f t="shared" si="56"/>
        <v>-4.6308724832214761E-3</v>
      </c>
      <c r="H775" s="20">
        <f t="shared" si="57"/>
        <v>2.1594202898550723</v>
      </c>
    </row>
    <row r="776" spans="1:8">
      <c r="A776" s="22">
        <v>149</v>
      </c>
      <c r="B776" s="41"/>
      <c r="C776" s="41"/>
      <c r="D776" s="23">
        <v>-0.69</v>
      </c>
      <c r="E776" s="12">
        <f t="shared" si="58"/>
        <v>1</v>
      </c>
      <c r="F776" s="18">
        <f t="shared" si="59"/>
        <v>0</v>
      </c>
      <c r="G776" s="19">
        <f t="shared" si="56"/>
        <v>-4.6308724832214761E-3</v>
      </c>
      <c r="H776" s="20">
        <f t="shared" si="57"/>
        <v>2.1594202898550723</v>
      </c>
    </row>
    <row r="777" spans="1:8">
      <c r="A777" s="22">
        <v>149</v>
      </c>
      <c r="B777" s="41"/>
      <c r="C777" s="41"/>
      <c r="D777" s="23">
        <v>-0.69</v>
      </c>
      <c r="E777" s="12">
        <f t="shared" si="58"/>
        <v>1</v>
      </c>
      <c r="F777" s="18">
        <f t="shared" si="59"/>
        <v>0</v>
      </c>
      <c r="G777" s="19">
        <f t="shared" si="56"/>
        <v>-4.6308724832214761E-3</v>
      </c>
      <c r="H777" s="20">
        <f t="shared" si="57"/>
        <v>2.1594202898550723</v>
      </c>
    </row>
    <row r="778" spans="1:8">
      <c r="A778" s="22">
        <v>149</v>
      </c>
      <c r="B778" s="41"/>
      <c r="C778" s="41"/>
      <c r="D778" s="23">
        <v>-0.69</v>
      </c>
      <c r="E778" s="12">
        <f t="shared" si="58"/>
        <v>1</v>
      </c>
      <c r="F778" s="18">
        <f t="shared" si="59"/>
        <v>0</v>
      </c>
      <c r="G778" s="19">
        <f t="shared" si="56"/>
        <v>-4.6308724832214761E-3</v>
      </c>
      <c r="H778" s="20">
        <f t="shared" si="57"/>
        <v>2.1594202898550723</v>
      </c>
    </row>
    <row r="779" spans="1:8">
      <c r="A779" s="13">
        <f>SUM(B779:C779)</f>
        <v>150</v>
      </c>
      <c r="B779" s="41">
        <v>-1241</v>
      </c>
      <c r="C779" s="41">
        <v>1391</v>
      </c>
      <c r="D779" s="11">
        <v>-0.69</v>
      </c>
      <c r="E779" s="12">
        <f t="shared" si="58"/>
        <v>1</v>
      </c>
      <c r="F779" s="18">
        <f t="shared" si="59"/>
        <v>0</v>
      </c>
      <c r="G779" s="19">
        <f t="shared" si="56"/>
        <v>-4.5999999999999999E-3</v>
      </c>
      <c r="H779" s="20">
        <f t="shared" si="57"/>
        <v>2.1739130434782608</v>
      </c>
    </row>
    <row r="780" spans="1:8">
      <c r="A780" s="22">
        <v>151</v>
      </c>
      <c r="B780" s="41"/>
      <c r="C780" s="41"/>
      <c r="D780" s="23">
        <v>-0.69</v>
      </c>
      <c r="E780" s="12">
        <f t="shared" si="58"/>
        <v>1</v>
      </c>
      <c r="F780" s="18">
        <f t="shared" si="59"/>
        <v>0</v>
      </c>
      <c r="G780" s="19">
        <f t="shared" ref="G780:G843" si="60">IFERROR(D780/A780,0)</f>
        <v>-4.5695364238410594E-3</v>
      </c>
      <c r="H780" s="20">
        <f t="shared" ref="H780:H843" si="61">IFERROR(A780/D780/-100,0)</f>
        <v>2.1884057971014492</v>
      </c>
    </row>
    <row r="781" spans="1:8">
      <c r="A781" s="22">
        <v>151</v>
      </c>
      <c r="B781" s="41"/>
      <c r="C781" s="41"/>
      <c r="D781" s="23">
        <v>-0.69</v>
      </c>
      <c r="E781" s="12">
        <f t="shared" si="58"/>
        <v>1</v>
      </c>
      <c r="F781" s="18">
        <f t="shared" si="59"/>
        <v>0</v>
      </c>
      <c r="G781" s="19">
        <f t="shared" si="60"/>
        <v>-4.5695364238410594E-3</v>
      </c>
      <c r="H781" s="20">
        <f t="shared" si="61"/>
        <v>2.1884057971014492</v>
      </c>
    </row>
    <row r="782" spans="1:8">
      <c r="A782" s="22">
        <v>152</v>
      </c>
      <c r="B782" s="41"/>
      <c r="C782" s="41"/>
      <c r="D782" s="23">
        <v>-0.7</v>
      </c>
      <c r="E782" s="12">
        <f t="shared" si="58"/>
        <v>1</v>
      </c>
      <c r="F782" s="18">
        <f t="shared" si="59"/>
        <v>-1.0000000000000009E-2</v>
      </c>
      <c r="G782" s="19">
        <f t="shared" si="60"/>
        <v>-4.6052631578947364E-3</v>
      </c>
      <c r="H782" s="20">
        <f t="shared" si="61"/>
        <v>2.1714285714285717</v>
      </c>
    </row>
    <row r="783" spans="1:8">
      <c r="A783" s="13">
        <f>SUM(B783:C783)</f>
        <v>153</v>
      </c>
      <c r="B783" s="41">
        <v>-1698</v>
      </c>
      <c r="C783" s="41">
        <v>1851</v>
      </c>
      <c r="D783" s="11">
        <v>-0.7</v>
      </c>
      <c r="E783" s="12">
        <f t="shared" si="58"/>
        <v>1</v>
      </c>
      <c r="F783" s="18">
        <f t="shared" si="59"/>
        <v>0</v>
      </c>
      <c r="G783" s="19">
        <f t="shared" si="60"/>
        <v>-4.5751633986928098E-3</v>
      </c>
      <c r="H783" s="20">
        <f t="shared" si="61"/>
        <v>2.1857142857142859</v>
      </c>
    </row>
    <row r="784" spans="1:8">
      <c r="A784" s="13">
        <f>SUM(B784:C784)</f>
        <v>154</v>
      </c>
      <c r="B784" s="41">
        <v>-1756</v>
      </c>
      <c r="C784" s="41">
        <v>1910</v>
      </c>
      <c r="D784" s="11">
        <v>-0.7</v>
      </c>
      <c r="E784" s="12">
        <f t="shared" si="58"/>
        <v>1</v>
      </c>
      <c r="F784" s="18">
        <f t="shared" si="59"/>
        <v>0</v>
      </c>
      <c r="G784" s="19">
        <f t="shared" si="60"/>
        <v>-4.5454545454545452E-3</v>
      </c>
      <c r="H784" s="20">
        <f t="shared" si="61"/>
        <v>2.2000000000000002</v>
      </c>
    </row>
    <row r="785" spans="1:8">
      <c r="A785" s="22">
        <v>155</v>
      </c>
      <c r="B785" s="41"/>
      <c r="C785" s="41"/>
      <c r="D785" s="23">
        <v>-0.7</v>
      </c>
      <c r="E785" s="12">
        <f t="shared" si="58"/>
        <v>1</v>
      </c>
      <c r="F785" s="18">
        <f t="shared" si="59"/>
        <v>0</v>
      </c>
      <c r="G785" s="19">
        <f t="shared" si="60"/>
        <v>-4.5161290322580641E-3</v>
      </c>
      <c r="H785" s="20">
        <f t="shared" si="61"/>
        <v>2.2142857142857144</v>
      </c>
    </row>
    <row r="786" spans="1:8">
      <c r="A786" s="22">
        <v>156</v>
      </c>
      <c r="B786" s="41"/>
      <c r="C786" s="41"/>
      <c r="D786" s="23">
        <v>-0.7</v>
      </c>
      <c r="E786" s="12">
        <f t="shared" si="58"/>
        <v>1</v>
      </c>
      <c r="F786" s="18">
        <f t="shared" si="59"/>
        <v>0</v>
      </c>
      <c r="G786" s="19">
        <f t="shared" si="60"/>
        <v>-4.4871794871794869E-3</v>
      </c>
      <c r="H786" s="20">
        <f t="shared" si="61"/>
        <v>2.2285714285714286</v>
      </c>
    </row>
    <row r="787" spans="1:8">
      <c r="A787" s="22">
        <v>157</v>
      </c>
      <c r="B787" s="41"/>
      <c r="C787" s="41"/>
      <c r="D787" s="23">
        <v>-0.7</v>
      </c>
      <c r="E787" s="12">
        <f t="shared" si="58"/>
        <v>1</v>
      </c>
      <c r="F787" s="18">
        <f t="shared" si="59"/>
        <v>0</v>
      </c>
      <c r="G787" s="19">
        <f t="shared" si="60"/>
        <v>-4.4585987261146496E-3</v>
      </c>
      <c r="H787" s="20">
        <f t="shared" si="61"/>
        <v>2.2428571428571429</v>
      </c>
    </row>
    <row r="788" spans="1:8">
      <c r="A788" s="13">
        <f>SUM(B788:C788)</f>
        <v>158</v>
      </c>
      <c r="B788" s="41">
        <v>-1806</v>
      </c>
      <c r="C788" s="41">
        <v>1964</v>
      </c>
      <c r="D788" s="11">
        <v>-0.7</v>
      </c>
      <c r="E788" s="12">
        <f t="shared" si="58"/>
        <v>1</v>
      </c>
      <c r="F788" s="18">
        <f t="shared" si="59"/>
        <v>0</v>
      </c>
      <c r="G788" s="19">
        <f t="shared" si="60"/>
        <v>-4.4303797468354424E-3</v>
      </c>
      <c r="H788" s="20">
        <f t="shared" si="61"/>
        <v>2.2571428571428571</v>
      </c>
    </row>
    <row r="789" spans="1:8">
      <c r="A789" s="22">
        <v>159</v>
      </c>
      <c r="B789" s="41"/>
      <c r="C789" s="41"/>
      <c r="D789" s="23">
        <v>-0.7</v>
      </c>
      <c r="E789" s="12">
        <f t="shared" si="58"/>
        <v>1</v>
      </c>
      <c r="F789" s="18">
        <f t="shared" si="59"/>
        <v>0</v>
      </c>
      <c r="G789" s="19">
        <f t="shared" si="60"/>
        <v>-4.4025157232704401E-3</v>
      </c>
      <c r="H789" s="20">
        <f t="shared" si="61"/>
        <v>2.2714285714285718</v>
      </c>
    </row>
    <row r="790" spans="1:8">
      <c r="A790" s="22">
        <v>159</v>
      </c>
      <c r="B790" s="41"/>
      <c r="C790" s="41"/>
      <c r="D790" s="23">
        <v>-0.7</v>
      </c>
      <c r="E790" s="12">
        <f t="shared" si="58"/>
        <v>1</v>
      </c>
      <c r="F790" s="18">
        <f t="shared" si="59"/>
        <v>0</v>
      </c>
      <c r="G790" s="19">
        <f t="shared" si="60"/>
        <v>-4.4025157232704401E-3</v>
      </c>
      <c r="H790" s="20">
        <f t="shared" si="61"/>
        <v>2.2714285714285718</v>
      </c>
    </row>
    <row r="791" spans="1:8">
      <c r="A791" s="22">
        <v>160</v>
      </c>
      <c r="B791" s="41"/>
      <c r="C791" s="41"/>
      <c r="D791" s="23">
        <v>-0.71</v>
      </c>
      <c r="E791" s="12">
        <f t="shared" si="58"/>
        <v>1</v>
      </c>
      <c r="F791" s="18">
        <f t="shared" si="59"/>
        <v>-1.0000000000000009E-2</v>
      </c>
      <c r="G791" s="19">
        <f t="shared" si="60"/>
        <v>-4.4374999999999996E-3</v>
      </c>
      <c r="H791" s="20">
        <f t="shared" si="61"/>
        <v>2.2535211267605635</v>
      </c>
    </row>
    <row r="792" spans="1:8">
      <c r="A792" s="22">
        <v>161</v>
      </c>
      <c r="B792" s="41"/>
      <c r="C792" s="41"/>
      <c r="D792" s="23">
        <v>-0.71</v>
      </c>
      <c r="E792" s="12">
        <f t="shared" si="58"/>
        <v>1</v>
      </c>
      <c r="F792" s="18">
        <f t="shared" si="59"/>
        <v>0</v>
      </c>
      <c r="G792" s="19">
        <f t="shared" si="60"/>
        <v>-4.4099378881987577E-3</v>
      </c>
      <c r="H792" s="20">
        <f t="shared" si="61"/>
        <v>2.267605633802817</v>
      </c>
    </row>
    <row r="793" spans="1:8">
      <c r="A793" s="13">
        <f>SUM(B793:C793)</f>
        <v>162</v>
      </c>
      <c r="B793" s="41">
        <v>-1241</v>
      </c>
      <c r="C793" s="41">
        <v>1403</v>
      </c>
      <c r="D793" s="11">
        <v>-0.71</v>
      </c>
      <c r="E793" s="12">
        <f t="shared" si="58"/>
        <v>1</v>
      </c>
      <c r="F793" s="18">
        <f t="shared" si="59"/>
        <v>0</v>
      </c>
      <c r="G793" s="19">
        <f t="shared" si="60"/>
        <v>-4.3827160493827158E-3</v>
      </c>
      <c r="H793" s="20">
        <f t="shared" si="61"/>
        <v>2.2816901408450705</v>
      </c>
    </row>
    <row r="794" spans="1:8">
      <c r="A794" s="13">
        <f>SUM(B794:C794)</f>
        <v>163</v>
      </c>
      <c r="B794" s="41">
        <v>-1655</v>
      </c>
      <c r="C794" s="41">
        <v>1818</v>
      </c>
      <c r="D794" s="11">
        <v>-0.71</v>
      </c>
      <c r="E794" s="12">
        <f t="shared" si="58"/>
        <v>1</v>
      </c>
      <c r="F794" s="18">
        <f t="shared" si="59"/>
        <v>0</v>
      </c>
      <c r="G794" s="19">
        <f t="shared" si="60"/>
        <v>-4.3558282208588954E-3</v>
      </c>
      <c r="H794" s="20">
        <f t="shared" si="61"/>
        <v>2.295774647887324</v>
      </c>
    </row>
    <row r="795" spans="1:8">
      <c r="A795" s="22">
        <v>164</v>
      </c>
      <c r="B795" s="41"/>
      <c r="C795" s="41"/>
      <c r="D795" s="23">
        <v>-0.71</v>
      </c>
      <c r="E795" s="12">
        <f t="shared" si="58"/>
        <v>1</v>
      </c>
      <c r="F795" s="18">
        <f t="shared" si="59"/>
        <v>0</v>
      </c>
      <c r="G795" s="19">
        <f t="shared" si="60"/>
        <v>-4.3292682926829263E-3</v>
      </c>
      <c r="H795" s="20">
        <f t="shared" si="61"/>
        <v>2.3098591549295775</v>
      </c>
    </row>
    <row r="796" spans="1:8">
      <c r="A796" s="22">
        <v>165</v>
      </c>
      <c r="B796" s="41"/>
      <c r="C796" s="41"/>
      <c r="D796" s="23">
        <v>-0.71</v>
      </c>
      <c r="E796" s="12">
        <f t="shared" si="58"/>
        <v>1</v>
      </c>
      <c r="F796" s="18">
        <f t="shared" si="59"/>
        <v>0</v>
      </c>
      <c r="G796" s="19">
        <f t="shared" si="60"/>
        <v>-4.3030303030303025E-3</v>
      </c>
      <c r="H796" s="20">
        <f t="shared" si="61"/>
        <v>2.323943661971831</v>
      </c>
    </row>
    <row r="797" spans="1:8">
      <c r="A797" s="22">
        <v>166</v>
      </c>
      <c r="B797" s="41"/>
      <c r="C797" s="41"/>
      <c r="D797" s="23">
        <v>-0.71</v>
      </c>
      <c r="E797" s="12">
        <f t="shared" si="58"/>
        <v>1</v>
      </c>
      <c r="F797" s="18">
        <f t="shared" si="59"/>
        <v>0</v>
      </c>
      <c r="G797" s="19">
        <f t="shared" si="60"/>
        <v>-4.2771084337349394E-3</v>
      </c>
      <c r="H797" s="20">
        <f t="shared" si="61"/>
        <v>2.3380281690140845</v>
      </c>
    </row>
    <row r="798" spans="1:8">
      <c r="A798" s="22">
        <v>167</v>
      </c>
      <c r="B798" s="41"/>
      <c r="C798" s="41"/>
      <c r="D798" s="23">
        <v>-0.71</v>
      </c>
      <c r="E798" s="12">
        <f t="shared" si="58"/>
        <v>1</v>
      </c>
      <c r="F798" s="18">
        <f t="shared" si="59"/>
        <v>0</v>
      </c>
      <c r="G798" s="19">
        <f t="shared" si="60"/>
        <v>-4.2514970059880234E-3</v>
      </c>
      <c r="H798" s="20">
        <f t="shared" si="61"/>
        <v>2.352112676056338</v>
      </c>
    </row>
    <row r="799" spans="1:8">
      <c r="A799" s="22">
        <v>168</v>
      </c>
      <c r="B799" s="41"/>
      <c r="C799" s="41"/>
      <c r="D799" s="23">
        <v>-0.72</v>
      </c>
      <c r="E799" s="12">
        <f t="shared" si="58"/>
        <v>1</v>
      </c>
      <c r="F799" s="18">
        <f t="shared" si="59"/>
        <v>-1.0000000000000009E-2</v>
      </c>
      <c r="G799" s="19">
        <f t="shared" si="60"/>
        <v>-4.2857142857142859E-3</v>
      </c>
      <c r="H799" s="20">
        <f t="shared" si="61"/>
        <v>2.3333333333333335</v>
      </c>
    </row>
    <row r="800" spans="1:8">
      <c r="A800" s="22">
        <v>169</v>
      </c>
      <c r="B800" s="41"/>
      <c r="C800" s="41"/>
      <c r="D800" s="23">
        <v>-0.72</v>
      </c>
      <c r="E800" s="12">
        <f t="shared" si="58"/>
        <v>1</v>
      </c>
      <c r="F800" s="18">
        <f t="shared" si="59"/>
        <v>0</v>
      </c>
      <c r="G800" s="19">
        <f t="shared" si="60"/>
        <v>-4.2603550295857986E-3</v>
      </c>
      <c r="H800" s="20">
        <f t="shared" si="61"/>
        <v>2.3472222222222223</v>
      </c>
    </row>
    <row r="801" spans="1:8">
      <c r="A801" s="22">
        <v>170</v>
      </c>
      <c r="B801" s="41"/>
      <c r="C801" s="41"/>
      <c r="D801" s="23">
        <v>-0.72</v>
      </c>
      <c r="E801" s="12">
        <f t="shared" si="58"/>
        <v>1</v>
      </c>
      <c r="F801" s="18">
        <f t="shared" si="59"/>
        <v>0</v>
      </c>
      <c r="G801" s="19">
        <f t="shared" si="60"/>
        <v>-4.2352941176470585E-3</v>
      </c>
      <c r="H801" s="20">
        <f t="shared" si="61"/>
        <v>2.3611111111111112</v>
      </c>
    </row>
    <row r="802" spans="1:8">
      <c r="A802" s="22">
        <v>171</v>
      </c>
      <c r="B802" s="41"/>
      <c r="C802" s="41"/>
      <c r="D802" s="23">
        <v>-0.72</v>
      </c>
      <c r="E802" s="12">
        <f t="shared" si="58"/>
        <v>1</v>
      </c>
      <c r="F802" s="18">
        <f t="shared" si="59"/>
        <v>0</v>
      </c>
      <c r="G802" s="19">
        <f t="shared" si="60"/>
        <v>-4.2105263157894736E-3</v>
      </c>
      <c r="H802" s="20">
        <f t="shared" si="61"/>
        <v>2.375</v>
      </c>
    </row>
    <row r="803" spans="1:8">
      <c r="A803" s="13">
        <f>SUM(B803:C803)</f>
        <v>172</v>
      </c>
      <c r="B803" s="41">
        <v>-1256</v>
      </c>
      <c r="C803" s="41">
        <v>1428</v>
      </c>
      <c r="D803" s="11">
        <v>-0.72</v>
      </c>
      <c r="E803" s="12">
        <f t="shared" si="58"/>
        <v>1</v>
      </c>
      <c r="F803" s="18">
        <f t="shared" si="59"/>
        <v>0</v>
      </c>
      <c r="G803" s="19">
        <f t="shared" si="60"/>
        <v>-4.1860465116279064E-3</v>
      </c>
      <c r="H803" s="20">
        <f t="shared" si="61"/>
        <v>2.3888888888888888</v>
      </c>
    </row>
    <row r="804" spans="1:8">
      <c r="A804" s="22">
        <v>173</v>
      </c>
      <c r="B804" s="41"/>
      <c r="C804" s="41"/>
      <c r="D804" s="23">
        <v>-0.72</v>
      </c>
      <c r="E804" s="12">
        <f t="shared" si="58"/>
        <v>1</v>
      </c>
      <c r="F804" s="18">
        <f t="shared" si="59"/>
        <v>0</v>
      </c>
      <c r="G804" s="19">
        <f t="shared" si="60"/>
        <v>-4.1618497109826586E-3</v>
      </c>
      <c r="H804" s="20">
        <f t="shared" si="61"/>
        <v>2.4027777777777781</v>
      </c>
    </row>
    <row r="805" spans="1:8">
      <c r="A805" s="22">
        <v>174</v>
      </c>
      <c r="B805" s="41"/>
      <c r="C805" s="41"/>
      <c r="D805" s="23">
        <v>-0.72</v>
      </c>
      <c r="E805" s="12">
        <f t="shared" si="58"/>
        <v>1</v>
      </c>
      <c r="F805" s="18">
        <f t="shared" si="59"/>
        <v>0</v>
      </c>
      <c r="G805" s="19">
        <f t="shared" si="60"/>
        <v>-4.1379310344827587E-3</v>
      </c>
      <c r="H805" s="20">
        <f t="shared" si="61"/>
        <v>2.416666666666667</v>
      </c>
    </row>
    <row r="806" spans="1:8">
      <c r="A806" s="22">
        <v>175</v>
      </c>
      <c r="B806" s="41"/>
      <c r="C806" s="41"/>
      <c r="D806" s="23">
        <v>-0.72</v>
      </c>
      <c r="E806" s="12">
        <f t="shared" si="58"/>
        <v>1</v>
      </c>
      <c r="F806" s="18">
        <f t="shared" si="59"/>
        <v>0</v>
      </c>
      <c r="G806" s="19">
        <f t="shared" si="60"/>
        <v>-4.1142857142857144E-3</v>
      </c>
      <c r="H806" s="20">
        <f t="shared" si="61"/>
        <v>2.4305555555555558</v>
      </c>
    </row>
    <row r="807" spans="1:8">
      <c r="A807" s="22">
        <v>176</v>
      </c>
      <c r="B807" s="41"/>
      <c r="C807" s="41"/>
      <c r="D807" s="23">
        <v>-0.73</v>
      </c>
      <c r="E807" s="12">
        <f t="shared" si="58"/>
        <v>1</v>
      </c>
      <c r="F807" s="18">
        <f t="shared" si="59"/>
        <v>-1.0000000000000009E-2</v>
      </c>
      <c r="G807" s="19">
        <f t="shared" si="60"/>
        <v>-4.1477272727272725E-3</v>
      </c>
      <c r="H807" s="20">
        <f t="shared" si="61"/>
        <v>2.4109589041095889</v>
      </c>
    </row>
    <row r="808" spans="1:8">
      <c r="A808" s="22">
        <v>177</v>
      </c>
      <c r="B808" s="41"/>
      <c r="C808" s="41"/>
      <c r="D808" s="23">
        <v>-0.73</v>
      </c>
      <c r="E808" s="12">
        <f t="shared" si="58"/>
        <v>1</v>
      </c>
      <c r="F808" s="18">
        <f t="shared" si="59"/>
        <v>0</v>
      </c>
      <c r="G808" s="19">
        <f t="shared" si="60"/>
        <v>-4.1242937853107342E-3</v>
      </c>
      <c r="H808" s="20">
        <f t="shared" si="61"/>
        <v>2.4246575342465757</v>
      </c>
    </row>
    <row r="809" spans="1:8">
      <c r="A809" s="22">
        <v>178</v>
      </c>
      <c r="B809" s="41"/>
      <c r="C809" s="41"/>
      <c r="D809" s="23">
        <v>-0.73</v>
      </c>
      <c r="E809" s="12">
        <f t="shared" si="58"/>
        <v>1</v>
      </c>
      <c r="F809" s="18">
        <f t="shared" si="59"/>
        <v>0</v>
      </c>
      <c r="G809" s="19">
        <f t="shared" si="60"/>
        <v>-4.1011235955056178E-3</v>
      </c>
      <c r="H809" s="20">
        <f t="shared" si="61"/>
        <v>2.4383561643835616</v>
      </c>
    </row>
    <row r="810" spans="1:8">
      <c r="A810" s="22">
        <v>179</v>
      </c>
      <c r="B810" s="41"/>
      <c r="C810" s="41"/>
      <c r="D810" s="23">
        <v>-0.73</v>
      </c>
      <c r="E810" s="12">
        <f t="shared" si="58"/>
        <v>1</v>
      </c>
      <c r="F810" s="18">
        <f t="shared" si="59"/>
        <v>0</v>
      </c>
      <c r="G810" s="19">
        <f t="shared" si="60"/>
        <v>-4.0782122905027932E-3</v>
      </c>
      <c r="H810" s="20">
        <f t="shared" si="61"/>
        <v>2.452054794520548</v>
      </c>
    </row>
    <row r="811" spans="1:8">
      <c r="A811" s="22">
        <v>180</v>
      </c>
      <c r="B811" s="41"/>
      <c r="C811" s="41"/>
      <c r="D811" s="23">
        <v>-0.73</v>
      </c>
      <c r="E811" s="12">
        <f t="shared" si="58"/>
        <v>1</v>
      </c>
      <c r="F811" s="18">
        <f t="shared" si="59"/>
        <v>0</v>
      </c>
      <c r="G811" s="19">
        <f t="shared" si="60"/>
        <v>-4.0555555555555553E-3</v>
      </c>
      <c r="H811" s="20">
        <f t="shared" si="61"/>
        <v>2.4657534246575343</v>
      </c>
    </row>
    <row r="812" spans="1:8">
      <c r="A812" s="22">
        <v>181</v>
      </c>
      <c r="B812" s="41"/>
      <c r="C812" s="41"/>
      <c r="D812" s="23">
        <v>-0.73</v>
      </c>
      <c r="E812" s="12">
        <f t="shared" si="58"/>
        <v>1</v>
      </c>
      <c r="F812" s="18">
        <f t="shared" si="59"/>
        <v>0</v>
      </c>
      <c r="G812" s="19">
        <f t="shared" si="60"/>
        <v>-4.0331491712707179E-3</v>
      </c>
      <c r="H812" s="20">
        <f t="shared" si="61"/>
        <v>2.4794520547945207</v>
      </c>
    </row>
    <row r="813" spans="1:8">
      <c r="A813" s="22">
        <v>182</v>
      </c>
      <c r="B813" s="41"/>
      <c r="C813" s="41"/>
      <c r="D813" s="23">
        <v>-0.73</v>
      </c>
      <c r="E813" s="12">
        <f t="shared" si="58"/>
        <v>1</v>
      </c>
      <c r="F813" s="18">
        <f t="shared" si="59"/>
        <v>0</v>
      </c>
      <c r="G813" s="19">
        <f t="shared" si="60"/>
        <v>-4.0109890109890113E-3</v>
      </c>
      <c r="H813" s="20">
        <f t="shared" si="61"/>
        <v>2.493150684931507</v>
      </c>
    </row>
    <row r="814" spans="1:8">
      <c r="A814" s="13">
        <f>SUM(B814:C814)</f>
        <v>183</v>
      </c>
      <c r="B814" s="41">
        <v>-1781</v>
      </c>
      <c r="C814" s="41">
        <v>1964</v>
      </c>
      <c r="D814" s="11">
        <v>-0.73</v>
      </c>
      <c r="E814" s="12">
        <f t="shared" si="58"/>
        <v>1</v>
      </c>
      <c r="F814" s="18">
        <f t="shared" si="59"/>
        <v>0</v>
      </c>
      <c r="G814" s="19">
        <f t="shared" si="60"/>
        <v>-3.9890710382513659E-3</v>
      </c>
      <c r="H814" s="20">
        <f t="shared" si="61"/>
        <v>2.5068493150684934</v>
      </c>
    </row>
    <row r="815" spans="1:8">
      <c r="A815" s="22">
        <v>184</v>
      </c>
      <c r="B815" s="41"/>
      <c r="C815" s="41"/>
      <c r="D815" s="23">
        <v>-0.73</v>
      </c>
      <c r="E815" s="12">
        <f t="shared" si="58"/>
        <v>1</v>
      </c>
      <c r="F815" s="18">
        <f t="shared" si="59"/>
        <v>0</v>
      </c>
      <c r="G815" s="19">
        <f t="shared" si="60"/>
        <v>-3.9673913043478263E-3</v>
      </c>
      <c r="H815" s="20">
        <f t="shared" si="61"/>
        <v>2.5205479452054793</v>
      </c>
    </row>
    <row r="816" spans="1:8">
      <c r="A816" s="13">
        <f>SUM(B816:C816)</f>
        <v>185</v>
      </c>
      <c r="B816" s="41">
        <v>-1241</v>
      </c>
      <c r="C816" s="41">
        <v>1426</v>
      </c>
      <c r="D816" s="11">
        <v>-0.74</v>
      </c>
      <c r="E816" s="12">
        <f t="shared" si="58"/>
        <v>1</v>
      </c>
      <c r="F816" s="18">
        <f t="shared" si="59"/>
        <v>-1.0000000000000009E-2</v>
      </c>
      <c r="G816" s="19">
        <f t="shared" si="60"/>
        <v>-4.0000000000000001E-3</v>
      </c>
      <c r="H816" s="20">
        <f t="shared" si="61"/>
        <v>2.5</v>
      </c>
    </row>
    <row r="817" spans="1:8">
      <c r="A817" s="22">
        <v>186</v>
      </c>
      <c r="B817" s="41"/>
      <c r="C817" s="41"/>
      <c r="D817" s="23">
        <v>-0.74</v>
      </c>
      <c r="E817" s="12">
        <f t="shared" si="58"/>
        <v>1</v>
      </c>
      <c r="F817" s="18">
        <f t="shared" si="59"/>
        <v>0</v>
      </c>
      <c r="G817" s="19">
        <f t="shared" si="60"/>
        <v>-3.9784946236559142E-3</v>
      </c>
      <c r="H817" s="20">
        <f t="shared" si="61"/>
        <v>2.5135135135135136</v>
      </c>
    </row>
    <row r="818" spans="1:8">
      <c r="A818" s="22">
        <v>187</v>
      </c>
      <c r="B818" s="41"/>
      <c r="C818" s="41"/>
      <c r="D818" s="23">
        <v>-0.74</v>
      </c>
      <c r="E818" s="12">
        <f t="shared" si="58"/>
        <v>1</v>
      </c>
      <c r="F818" s="18">
        <f t="shared" si="59"/>
        <v>0</v>
      </c>
      <c r="G818" s="19">
        <f t="shared" si="60"/>
        <v>-3.957219251336898E-3</v>
      </c>
      <c r="H818" s="20">
        <f t="shared" si="61"/>
        <v>2.5270270270270272</v>
      </c>
    </row>
    <row r="819" spans="1:8">
      <c r="A819" s="22">
        <v>188</v>
      </c>
      <c r="B819" s="41"/>
      <c r="C819" s="41"/>
      <c r="D819" s="23">
        <v>-0.74</v>
      </c>
      <c r="E819" s="12">
        <f t="shared" si="58"/>
        <v>1</v>
      </c>
      <c r="F819" s="18">
        <f t="shared" si="59"/>
        <v>0</v>
      </c>
      <c r="G819" s="19">
        <f t="shared" si="60"/>
        <v>-3.9361702127659578E-3</v>
      </c>
      <c r="H819" s="20">
        <f t="shared" si="61"/>
        <v>2.5405405405405408</v>
      </c>
    </row>
    <row r="820" spans="1:8">
      <c r="A820" s="22">
        <v>188</v>
      </c>
      <c r="B820" s="41"/>
      <c r="C820" s="41"/>
      <c r="D820" s="23">
        <v>-0.74</v>
      </c>
      <c r="E820" s="12">
        <f t="shared" si="58"/>
        <v>1</v>
      </c>
      <c r="F820" s="18">
        <f t="shared" si="59"/>
        <v>0</v>
      </c>
      <c r="G820" s="19">
        <f t="shared" si="60"/>
        <v>-3.9361702127659578E-3</v>
      </c>
      <c r="H820" s="20">
        <f t="shared" si="61"/>
        <v>2.5405405405405408</v>
      </c>
    </row>
    <row r="821" spans="1:8">
      <c r="A821" s="22">
        <v>189</v>
      </c>
      <c r="B821" s="41"/>
      <c r="C821" s="41"/>
      <c r="D821" s="23">
        <v>-0.74</v>
      </c>
      <c r="E821" s="12">
        <f t="shared" si="58"/>
        <v>1</v>
      </c>
      <c r="F821" s="18">
        <f t="shared" si="59"/>
        <v>0</v>
      </c>
      <c r="G821" s="19">
        <f t="shared" si="60"/>
        <v>-3.9153439153439152E-3</v>
      </c>
      <c r="H821" s="20">
        <f t="shared" si="61"/>
        <v>2.5540540540540544</v>
      </c>
    </row>
    <row r="822" spans="1:8">
      <c r="A822" s="22">
        <v>190</v>
      </c>
      <c r="B822" s="41"/>
      <c r="C822" s="41"/>
      <c r="D822" s="23">
        <v>-0.74</v>
      </c>
      <c r="E822" s="12">
        <f t="shared" si="58"/>
        <v>1</v>
      </c>
      <c r="F822" s="18">
        <f t="shared" si="59"/>
        <v>0</v>
      </c>
      <c r="G822" s="19">
        <f t="shared" si="60"/>
        <v>-3.8947368421052629E-3</v>
      </c>
      <c r="H822" s="20">
        <f t="shared" si="61"/>
        <v>2.5675675675675675</v>
      </c>
    </row>
    <row r="823" spans="1:8">
      <c r="A823" s="13">
        <f>SUM(B823:C823)</f>
        <v>191</v>
      </c>
      <c r="B823" s="41">
        <v>-1241</v>
      </c>
      <c r="C823" s="41">
        <v>1432</v>
      </c>
      <c r="D823" s="11">
        <v>-0.74</v>
      </c>
      <c r="E823" s="12">
        <f t="shared" si="58"/>
        <v>1</v>
      </c>
      <c r="F823" s="18">
        <f t="shared" si="59"/>
        <v>0</v>
      </c>
      <c r="G823" s="19">
        <f t="shared" si="60"/>
        <v>-3.8743455497382197E-3</v>
      </c>
      <c r="H823" s="20">
        <f t="shared" si="61"/>
        <v>2.5810810810810811</v>
      </c>
    </row>
    <row r="824" spans="1:8">
      <c r="A824" s="13">
        <f>SUM(B824:C824)</f>
        <v>192</v>
      </c>
      <c r="B824" s="41">
        <v>-1256</v>
      </c>
      <c r="C824" s="41">
        <v>1448</v>
      </c>
      <c r="D824" s="11">
        <v>-0.74</v>
      </c>
      <c r="E824" s="12">
        <f t="shared" si="58"/>
        <v>1</v>
      </c>
      <c r="F824" s="18">
        <f t="shared" si="59"/>
        <v>0</v>
      </c>
      <c r="G824" s="19">
        <f t="shared" si="60"/>
        <v>-3.8541666666666668E-3</v>
      </c>
      <c r="H824" s="20">
        <f t="shared" si="61"/>
        <v>2.5945945945945947</v>
      </c>
    </row>
    <row r="825" spans="1:8">
      <c r="A825" s="22">
        <v>193</v>
      </c>
      <c r="B825" s="41"/>
      <c r="C825" s="41"/>
      <c r="D825" s="23">
        <v>-0.74</v>
      </c>
      <c r="E825" s="12">
        <f t="shared" si="58"/>
        <v>1</v>
      </c>
      <c r="F825" s="18">
        <f t="shared" si="59"/>
        <v>0</v>
      </c>
      <c r="G825" s="19">
        <f t="shared" si="60"/>
        <v>-3.8341968911917096E-3</v>
      </c>
      <c r="H825" s="20">
        <f t="shared" si="61"/>
        <v>2.6081081081081083</v>
      </c>
    </row>
    <row r="826" spans="1:8">
      <c r="A826" s="22">
        <v>194</v>
      </c>
      <c r="B826" s="41"/>
      <c r="C826" s="41"/>
      <c r="D826" s="23">
        <v>-0.74</v>
      </c>
      <c r="E826" s="12">
        <f t="shared" si="58"/>
        <v>1</v>
      </c>
      <c r="F826" s="18">
        <f t="shared" si="59"/>
        <v>0</v>
      </c>
      <c r="G826" s="19">
        <f t="shared" si="60"/>
        <v>-3.8144329896907217E-3</v>
      </c>
      <c r="H826" s="20">
        <f t="shared" si="61"/>
        <v>2.6216216216216219</v>
      </c>
    </row>
    <row r="827" spans="1:8">
      <c r="A827" s="22">
        <v>195</v>
      </c>
      <c r="B827" s="41"/>
      <c r="C827" s="41"/>
      <c r="D827" s="23">
        <v>-0.75</v>
      </c>
      <c r="E827" s="12">
        <f t="shared" si="58"/>
        <v>1</v>
      </c>
      <c r="F827" s="18">
        <f t="shared" si="59"/>
        <v>-1.0000000000000009E-2</v>
      </c>
      <c r="G827" s="19">
        <f t="shared" si="60"/>
        <v>-3.8461538461538464E-3</v>
      </c>
      <c r="H827" s="20">
        <f t="shared" si="61"/>
        <v>2.6</v>
      </c>
    </row>
    <row r="828" spans="1:8">
      <c r="A828" s="22">
        <v>196</v>
      </c>
      <c r="B828" s="41"/>
      <c r="C828" s="41"/>
      <c r="D828" s="23">
        <v>-0.75</v>
      </c>
      <c r="E828" s="12">
        <f t="shared" si="58"/>
        <v>1</v>
      </c>
      <c r="F828" s="18">
        <f t="shared" si="59"/>
        <v>0</v>
      </c>
      <c r="G828" s="19">
        <f t="shared" si="60"/>
        <v>-3.8265306122448979E-3</v>
      </c>
      <c r="H828" s="20">
        <f t="shared" si="61"/>
        <v>2.6133333333333333</v>
      </c>
    </row>
    <row r="829" spans="1:8">
      <c r="A829" s="13">
        <f>SUM(B829:C829)</f>
        <v>197</v>
      </c>
      <c r="B829" s="41">
        <v>-1241</v>
      </c>
      <c r="C829" s="41">
        <v>1438</v>
      </c>
      <c r="D829" s="11">
        <v>-0.75</v>
      </c>
      <c r="E829" s="12">
        <f t="shared" si="58"/>
        <v>1</v>
      </c>
      <c r="F829" s="18">
        <f t="shared" si="59"/>
        <v>0</v>
      </c>
      <c r="G829" s="19">
        <f t="shared" si="60"/>
        <v>-3.8071065989847717E-3</v>
      </c>
      <c r="H829" s="20">
        <f t="shared" si="61"/>
        <v>2.6266666666666669</v>
      </c>
    </row>
    <row r="830" spans="1:8">
      <c r="A830" s="22">
        <v>198</v>
      </c>
      <c r="B830" s="41"/>
      <c r="C830" s="41"/>
      <c r="D830" s="23">
        <v>-0.75</v>
      </c>
      <c r="E830" s="12">
        <f t="shared" si="58"/>
        <v>1</v>
      </c>
      <c r="F830" s="18">
        <f t="shared" si="59"/>
        <v>0</v>
      </c>
      <c r="G830" s="19">
        <f t="shared" si="60"/>
        <v>-3.787878787878788E-3</v>
      </c>
      <c r="H830" s="20">
        <f t="shared" si="61"/>
        <v>2.64</v>
      </c>
    </row>
    <row r="831" spans="1:8">
      <c r="A831" s="22">
        <v>199</v>
      </c>
      <c r="B831" s="41"/>
      <c r="C831" s="41"/>
      <c r="D831" s="23">
        <v>-0.75</v>
      </c>
      <c r="E831" s="12">
        <f t="shared" si="58"/>
        <v>1</v>
      </c>
      <c r="F831" s="18">
        <f t="shared" si="59"/>
        <v>0</v>
      </c>
      <c r="G831" s="19">
        <f t="shared" si="60"/>
        <v>-3.7688442211055275E-3</v>
      </c>
      <c r="H831" s="20">
        <f t="shared" si="61"/>
        <v>2.6533333333333333</v>
      </c>
    </row>
    <row r="832" spans="1:8">
      <c r="A832" s="22">
        <v>200</v>
      </c>
      <c r="B832" s="41"/>
      <c r="C832" s="41"/>
      <c r="D832" s="23">
        <v>-0.75</v>
      </c>
      <c r="E832" s="12">
        <f t="shared" si="58"/>
        <v>1</v>
      </c>
      <c r="F832" s="18">
        <f t="shared" si="59"/>
        <v>0</v>
      </c>
      <c r="G832" s="19">
        <f t="shared" si="60"/>
        <v>-3.7499999999999999E-3</v>
      </c>
      <c r="H832" s="20">
        <f t="shared" si="61"/>
        <v>2.666666666666667</v>
      </c>
    </row>
    <row r="833" spans="1:8">
      <c r="A833" s="22">
        <v>201</v>
      </c>
      <c r="B833" s="41"/>
      <c r="C833" s="41"/>
      <c r="D833" s="23">
        <v>-0.75</v>
      </c>
      <c r="E833" s="12">
        <f t="shared" si="58"/>
        <v>1</v>
      </c>
      <c r="F833" s="18">
        <f t="shared" si="59"/>
        <v>0</v>
      </c>
      <c r="G833" s="19">
        <f t="shared" si="60"/>
        <v>-3.7313432835820895E-3</v>
      </c>
      <c r="H833" s="20">
        <f t="shared" si="61"/>
        <v>2.68</v>
      </c>
    </row>
    <row r="834" spans="1:8">
      <c r="A834" s="22">
        <v>202</v>
      </c>
      <c r="B834" s="41"/>
      <c r="C834" s="41"/>
      <c r="D834" s="23">
        <v>-0.75</v>
      </c>
      <c r="E834" s="12">
        <f t="shared" si="58"/>
        <v>1</v>
      </c>
      <c r="F834" s="18">
        <f t="shared" si="59"/>
        <v>0</v>
      </c>
      <c r="G834" s="19">
        <f t="shared" si="60"/>
        <v>-3.7128712871287127E-3</v>
      </c>
      <c r="H834" s="20">
        <f t="shared" si="61"/>
        <v>2.6933333333333334</v>
      </c>
    </row>
    <row r="835" spans="1:8">
      <c r="A835" s="22">
        <v>203</v>
      </c>
      <c r="B835" s="41"/>
      <c r="C835" s="41"/>
      <c r="D835" s="23">
        <v>-0.75</v>
      </c>
      <c r="E835" s="12">
        <f t="shared" ref="E835:E898" si="62">SUM(A835,-VLOOKUP($A835-1,$A:$D,1))</f>
        <v>1</v>
      </c>
      <c r="F835" s="18">
        <f t="shared" ref="F835:F898" si="63">SUM(D835,-VLOOKUP($A835-1,$A:$D,4))</f>
        <v>0</v>
      </c>
      <c r="G835" s="19">
        <f t="shared" si="60"/>
        <v>-3.6945812807881772E-3</v>
      </c>
      <c r="H835" s="20">
        <f t="shared" si="61"/>
        <v>2.706666666666667</v>
      </c>
    </row>
    <row r="836" spans="1:8">
      <c r="A836" s="13">
        <f>SUM(B836:C836)</f>
        <v>204</v>
      </c>
      <c r="B836" s="41">
        <v>-1644</v>
      </c>
      <c r="C836" s="41">
        <v>1848</v>
      </c>
      <c r="D836" s="11">
        <v>-0.75</v>
      </c>
      <c r="E836" s="12">
        <f t="shared" si="62"/>
        <v>1</v>
      </c>
      <c r="F836" s="18">
        <f t="shared" si="63"/>
        <v>0</v>
      </c>
      <c r="G836" s="19">
        <f t="shared" si="60"/>
        <v>-3.6764705882352941E-3</v>
      </c>
      <c r="H836" s="20">
        <f t="shared" si="61"/>
        <v>2.72</v>
      </c>
    </row>
    <row r="837" spans="1:8">
      <c r="A837" s="22">
        <v>205</v>
      </c>
      <c r="B837" s="41"/>
      <c r="C837" s="41"/>
      <c r="D837" s="23">
        <v>-0.75</v>
      </c>
      <c r="E837" s="12">
        <f t="shared" si="62"/>
        <v>1</v>
      </c>
      <c r="F837" s="18">
        <f t="shared" si="63"/>
        <v>0</v>
      </c>
      <c r="G837" s="19">
        <f t="shared" si="60"/>
        <v>-3.6585365853658539E-3</v>
      </c>
      <c r="H837" s="20">
        <f t="shared" si="61"/>
        <v>2.7333333333333329</v>
      </c>
    </row>
    <row r="838" spans="1:8">
      <c r="A838" s="22">
        <v>206</v>
      </c>
      <c r="B838" s="41"/>
      <c r="C838" s="41"/>
      <c r="D838" s="23">
        <v>-0.76</v>
      </c>
      <c r="E838" s="12">
        <f t="shared" si="62"/>
        <v>1</v>
      </c>
      <c r="F838" s="18">
        <f t="shared" si="63"/>
        <v>-1.0000000000000009E-2</v>
      </c>
      <c r="G838" s="19">
        <f t="shared" si="60"/>
        <v>-3.6893203883495147E-3</v>
      </c>
      <c r="H838" s="20">
        <f t="shared" si="61"/>
        <v>2.7105263157894735</v>
      </c>
    </row>
    <row r="839" spans="1:8">
      <c r="A839" s="22">
        <v>207</v>
      </c>
      <c r="B839" s="41"/>
      <c r="C839" s="41"/>
      <c r="D839" s="23">
        <v>-0.76</v>
      </c>
      <c r="E839" s="12">
        <f t="shared" si="62"/>
        <v>1</v>
      </c>
      <c r="F839" s="18">
        <f t="shared" si="63"/>
        <v>0</v>
      </c>
      <c r="G839" s="19">
        <f t="shared" si="60"/>
        <v>-3.6714975845410628E-3</v>
      </c>
      <c r="H839" s="20">
        <f t="shared" si="61"/>
        <v>2.7236842105263155</v>
      </c>
    </row>
    <row r="840" spans="1:8">
      <c r="A840" s="22">
        <v>208</v>
      </c>
      <c r="B840" s="41"/>
      <c r="C840" s="41"/>
      <c r="D840" s="23">
        <v>-0.76</v>
      </c>
      <c r="E840" s="12">
        <f t="shared" si="62"/>
        <v>1</v>
      </c>
      <c r="F840" s="18">
        <f t="shared" si="63"/>
        <v>0</v>
      </c>
      <c r="G840" s="19">
        <f t="shared" si="60"/>
        <v>-3.6538461538461538E-3</v>
      </c>
      <c r="H840" s="20">
        <f t="shared" si="61"/>
        <v>2.736842105263158</v>
      </c>
    </row>
    <row r="841" spans="1:8">
      <c r="A841" s="22">
        <v>209</v>
      </c>
      <c r="B841" s="41"/>
      <c r="C841" s="41"/>
      <c r="D841" s="23">
        <v>-0.76</v>
      </c>
      <c r="E841" s="12">
        <f t="shared" si="62"/>
        <v>1</v>
      </c>
      <c r="F841" s="18">
        <f t="shared" si="63"/>
        <v>0</v>
      </c>
      <c r="G841" s="19">
        <f t="shared" si="60"/>
        <v>-3.6363636363636364E-3</v>
      </c>
      <c r="H841" s="20">
        <f t="shared" si="61"/>
        <v>2.75</v>
      </c>
    </row>
    <row r="842" spans="1:8">
      <c r="A842" s="22">
        <v>210</v>
      </c>
      <c r="B842" s="41"/>
      <c r="C842" s="41"/>
      <c r="D842" s="23">
        <v>-0.76</v>
      </c>
      <c r="E842" s="12">
        <f t="shared" si="62"/>
        <v>1</v>
      </c>
      <c r="F842" s="18">
        <f t="shared" si="63"/>
        <v>0</v>
      </c>
      <c r="G842" s="19">
        <f t="shared" si="60"/>
        <v>-3.619047619047619E-3</v>
      </c>
      <c r="H842" s="20">
        <f t="shared" si="61"/>
        <v>2.763157894736842</v>
      </c>
    </row>
    <row r="843" spans="1:8">
      <c r="A843" s="22">
        <v>211</v>
      </c>
      <c r="B843" s="41"/>
      <c r="C843" s="41"/>
      <c r="D843" s="23">
        <v>-0.76</v>
      </c>
      <c r="E843" s="12">
        <f t="shared" si="62"/>
        <v>1</v>
      </c>
      <c r="F843" s="18">
        <f t="shared" si="63"/>
        <v>0</v>
      </c>
      <c r="G843" s="19">
        <f t="shared" si="60"/>
        <v>-3.6018957345971565E-3</v>
      </c>
      <c r="H843" s="20">
        <f t="shared" si="61"/>
        <v>2.7763157894736845</v>
      </c>
    </row>
    <row r="844" spans="1:8">
      <c r="A844" s="22">
        <v>212</v>
      </c>
      <c r="B844" s="41"/>
      <c r="C844" s="41"/>
      <c r="D844" s="23">
        <v>-0.76</v>
      </c>
      <c r="E844" s="12">
        <f t="shared" si="62"/>
        <v>1</v>
      </c>
      <c r="F844" s="18">
        <f t="shared" si="63"/>
        <v>0</v>
      </c>
      <c r="G844" s="19">
        <f t="shared" ref="G844:G907" si="64">IFERROR(D844/A844,0)</f>
        <v>-3.5849056603773585E-3</v>
      </c>
      <c r="H844" s="20">
        <f t="shared" ref="H844:H907" si="65">IFERROR(A844/D844/-100,0)</f>
        <v>2.7894736842105261</v>
      </c>
    </row>
    <row r="845" spans="1:8">
      <c r="A845" s="22">
        <v>213</v>
      </c>
      <c r="B845" s="41"/>
      <c r="C845" s="41"/>
      <c r="D845" s="23">
        <v>-0.76</v>
      </c>
      <c r="E845" s="12">
        <f t="shared" si="62"/>
        <v>1</v>
      </c>
      <c r="F845" s="18">
        <f t="shared" si="63"/>
        <v>0</v>
      </c>
      <c r="G845" s="19">
        <f t="shared" si="64"/>
        <v>-3.5680751173708921E-3</v>
      </c>
      <c r="H845" s="20">
        <f t="shared" si="65"/>
        <v>2.8026315789473681</v>
      </c>
    </row>
    <row r="846" spans="1:8">
      <c r="A846" s="22">
        <v>214</v>
      </c>
      <c r="B846" s="41"/>
      <c r="C846" s="41"/>
      <c r="D846" s="23">
        <v>-0.76</v>
      </c>
      <c r="E846" s="12">
        <f t="shared" si="62"/>
        <v>1</v>
      </c>
      <c r="F846" s="18">
        <f t="shared" si="63"/>
        <v>0</v>
      </c>
      <c r="G846" s="19">
        <f t="shared" si="64"/>
        <v>-3.5514018691588786E-3</v>
      </c>
      <c r="H846" s="20">
        <f t="shared" si="65"/>
        <v>2.8157894736842106</v>
      </c>
    </row>
    <row r="847" spans="1:8">
      <c r="A847" s="22">
        <v>214</v>
      </c>
      <c r="B847" s="41"/>
      <c r="C847" s="41"/>
      <c r="D847" s="23">
        <v>-0.76</v>
      </c>
      <c r="E847" s="12">
        <f t="shared" si="62"/>
        <v>1</v>
      </c>
      <c r="F847" s="18">
        <f t="shared" si="63"/>
        <v>0</v>
      </c>
      <c r="G847" s="19">
        <f t="shared" si="64"/>
        <v>-3.5514018691588786E-3</v>
      </c>
      <c r="H847" s="20">
        <f t="shared" si="65"/>
        <v>2.8157894736842106</v>
      </c>
    </row>
    <row r="848" spans="1:8">
      <c r="A848" s="22">
        <v>215</v>
      </c>
      <c r="B848" s="41"/>
      <c r="C848" s="41"/>
      <c r="D848" s="23">
        <v>-0.76</v>
      </c>
      <c r="E848" s="12">
        <f t="shared" si="62"/>
        <v>1</v>
      </c>
      <c r="F848" s="18">
        <f t="shared" si="63"/>
        <v>0</v>
      </c>
      <c r="G848" s="19">
        <f t="shared" si="64"/>
        <v>-3.5348837209302326E-3</v>
      </c>
      <c r="H848" s="20">
        <f t="shared" si="65"/>
        <v>2.8289473684210527</v>
      </c>
    </row>
    <row r="849" spans="1:8">
      <c r="A849" s="22">
        <v>216</v>
      </c>
      <c r="B849" s="41"/>
      <c r="C849" s="41"/>
      <c r="D849" s="23">
        <v>-0.76</v>
      </c>
      <c r="E849" s="12">
        <f t="shared" si="62"/>
        <v>1</v>
      </c>
      <c r="F849" s="18">
        <f t="shared" si="63"/>
        <v>0</v>
      </c>
      <c r="G849" s="19">
        <f t="shared" si="64"/>
        <v>-3.5185185185185185E-3</v>
      </c>
      <c r="H849" s="20">
        <f t="shared" si="65"/>
        <v>2.8421052631578947</v>
      </c>
    </row>
    <row r="850" spans="1:8">
      <c r="A850" s="13">
        <f>SUM(B850:C850)</f>
        <v>217</v>
      </c>
      <c r="B850" s="41">
        <v>-1256</v>
      </c>
      <c r="C850" s="41">
        <v>1473</v>
      </c>
      <c r="D850" s="11">
        <v>-0.76</v>
      </c>
      <c r="E850" s="12">
        <f t="shared" si="62"/>
        <v>1</v>
      </c>
      <c r="F850" s="18">
        <f t="shared" si="63"/>
        <v>0</v>
      </c>
      <c r="G850" s="19">
        <f t="shared" si="64"/>
        <v>-3.5023041474654378E-3</v>
      </c>
      <c r="H850" s="20">
        <f t="shared" si="65"/>
        <v>2.8552631578947372</v>
      </c>
    </row>
    <row r="851" spans="1:8">
      <c r="A851" s="13">
        <f>SUM(B851:C851)</f>
        <v>217</v>
      </c>
      <c r="B851" s="41">
        <v>-1256</v>
      </c>
      <c r="C851" s="41">
        <v>1473</v>
      </c>
      <c r="D851" s="11">
        <v>-0.76</v>
      </c>
      <c r="E851" s="12">
        <f t="shared" si="62"/>
        <v>1</v>
      </c>
      <c r="F851" s="18">
        <f t="shared" si="63"/>
        <v>0</v>
      </c>
      <c r="G851" s="19">
        <f t="shared" si="64"/>
        <v>-3.5023041474654378E-3</v>
      </c>
      <c r="H851" s="20">
        <f t="shared" si="65"/>
        <v>2.8552631578947372</v>
      </c>
    </row>
    <row r="852" spans="1:8">
      <c r="A852" s="13">
        <f>SUM(B852:C852)</f>
        <v>218</v>
      </c>
      <c r="B852" s="41">
        <v>-1241</v>
      </c>
      <c r="C852" s="41">
        <v>1459</v>
      </c>
      <c r="D852" s="11">
        <v>-0.77</v>
      </c>
      <c r="E852" s="12">
        <f t="shared" si="62"/>
        <v>1</v>
      </c>
      <c r="F852" s="18">
        <f t="shared" si="63"/>
        <v>-1.0000000000000009E-2</v>
      </c>
      <c r="G852" s="19">
        <f t="shared" si="64"/>
        <v>-3.5321100917431194E-3</v>
      </c>
      <c r="H852" s="20">
        <f t="shared" si="65"/>
        <v>2.831168831168831</v>
      </c>
    </row>
    <row r="853" spans="1:8">
      <c r="A853" s="22">
        <v>219</v>
      </c>
      <c r="B853" s="41"/>
      <c r="C853" s="41"/>
      <c r="D853" s="23">
        <v>-0.77</v>
      </c>
      <c r="E853" s="12">
        <f t="shared" si="62"/>
        <v>1</v>
      </c>
      <c r="F853" s="18">
        <f t="shared" si="63"/>
        <v>0</v>
      </c>
      <c r="G853" s="19">
        <f t="shared" si="64"/>
        <v>-3.5159817351598176E-3</v>
      </c>
      <c r="H853" s="20">
        <f t="shared" si="65"/>
        <v>2.8441558441558441</v>
      </c>
    </row>
    <row r="854" spans="1:8">
      <c r="A854" s="22">
        <v>220</v>
      </c>
      <c r="B854" s="41"/>
      <c r="C854" s="41"/>
      <c r="D854" s="23">
        <v>-0.77</v>
      </c>
      <c r="E854" s="12">
        <f t="shared" si="62"/>
        <v>1</v>
      </c>
      <c r="F854" s="18">
        <f t="shared" si="63"/>
        <v>0</v>
      </c>
      <c r="G854" s="19">
        <f t="shared" si="64"/>
        <v>-3.5000000000000001E-3</v>
      </c>
      <c r="H854" s="20">
        <f t="shared" si="65"/>
        <v>2.8571428571428572</v>
      </c>
    </row>
    <row r="855" spans="1:8">
      <c r="A855" s="22">
        <v>221</v>
      </c>
      <c r="B855" s="41"/>
      <c r="C855" s="41"/>
      <c r="D855" s="23">
        <v>-0.77</v>
      </c>
      <c r="E855" s="12">
        <f t="shared" si="62"/>
        <v>1</v>
      </c>
      <c r="F855" s="18">
        <f t="shared" si="63"/>
        <v>0</v>
      </c>
      <c r="G855" s="19">
        <f t="shared" si="64"/>
        <v>-3.4841628959276019E-3</v>
      </c>
      <c r="H855" s="20">
        <f t="shared" si="65"/>
        <v>2.8701298701298703</v>
      </c>
    </row>
    <row r="856" spans="1:8">
      <c r="A856" s="22">
        <v>222</v>
      </c>
      <c r="B856" s="41"/>
      <c r="C856" s="41"/>
      <c r="D856" s="23">
        <v>-0.77</v>
      </c>
      <c r="E856" s="12">
        <f t="shared" si="62"/>
        <v>1</v>
      </c>
      <c r="F856" s="18">
        <f t="shared" si="63"/>
        <v>0</v>
      </c>
      <c r="G856" s="19">
        <f t="shared" si="64"/>
        <v>-3.4684684684684686E-3</v>
      </c>
      <c r="H856" s="20">
        <f t="shared" si="65"/>
        <v>2.8831168831168834</v>
      </c>
    </row>
    <row r="857" spans="1:8">
      <c r="A857" s="22">
        <v>222</v>
      </c>
      <c r="B857" s="41"/>
      <c r="C857" s="41"/>
      <c r="D857" s="23">
        <v>-0.77</v>
      </c>
      <c r="E857" s="12">
        <f t="shared" si="62"/>
        <v>1</v>
      </c>
      <c r="F857" s="18">
        <f t="shared" si="63"/>
        <v>0</v>
      </c>
      <c r="G857" s="19">
        <f t="shared" si="64"/>
        <v>-3.4684684684684686E-3</v>
      </c>
      <c r="H857" s="20">
        <f t="shared" si="65"/>
        <v>2.8831168831168834</v>
      </c>
    </row>
    <row r="858" spans="1:8">
      <c r="A858" s="22">
        <v>223</v>
      </c>
      <c r="B858" s="41"/>
      <c r="C858" s="41"/>
      <c r="D858" s="23">
        <v>-0.77</v>
      </c>
      <c r="E858" s="12">
        <f t="shared" si="62"/>
        <v>1</v>
      </c>
      <c r="F858" s="18">
        <f t="shared" si="63"/>
        <v>0</v>
      </c>
      <c r="G858" s="19">
        <f t="shared" si="64"/>
        <v>-3.4529147982062781E-3</v>
      </c>
      <c r="H858" s="20">
        <f t="shared" si="65"/>
        <v>2.8961038961038965</v>
      </c>
    </row>
    <row r="859" spans="1:8">
      <c r="A859" s="22">
        <v>224</v>
      </c>
      <c r="B859" s="41"/>
      <c r="C859" s="41"/>
      <c r="D859" s="23">
        <v>-0.77</v>
      </c>
      <c r="E859" s="12">
        <f t="shared" si="62"/>
        <v>1</v>
      </c>
      <c r="F859" s="18">
        <f t="shared" si="63"/>
        <v>0</v>
      </c>
      <c r="G859" s="19">
        <f t="shared" si="64"/>
        <v>-3.4375E-3</v>
      </c>
      <c r="H859" s="20">
        <f t="shared" si="65"/>
        <v>2.9090909090909087</v>
      </c>
    </row>
    <row r="860" spans="1:8">
      <c r="A860" s="22">
        <v>225</v>
      </c>
      <c r="B860" s="41"/>
      <c r="C860" s="41"/>
      <c r="D860" s="23">
        <v>-0.77</v>
      </c>
      <c r="E860" s="12">
        <f t="shared" si="62"/>
        <v>1</v>
      </c>
      <c r="F860" s="18">
        <f t="shared" si="63"/>
        <v>0</v>
      </c>
      <c r="G860" s="19">
        <f t="shared" si="64"/>
        <v>-3.4222222222222223E-3</v>
      </c>
      <c r="H860" s="20">
        <f t="shared" si="65"/>
        <v>2.9220779220779218</v>
      </c>
    </row>
    <row r="861" spans="1:8">
      <c r="A861" s="22">
        <v>226</v>
      </c>
      <c r="B861" s="41"/>
      <c r="C861" s="41"/>
      <c r="D861" s="23">
        <v>-0.77</v>
      </c>
      <c r="E861" s="12">
        <f t="shared" si="62"/>
        <v>1</v>
      </c>
      <c r="F861" s="18">
        <f t="shared" si="63"/>
        <v>0</v>
      </c>
      <c r="G861" s="19">
        <f t="shared" si="64"/>
        <v>-3.4070796460176993E-3</v>
      </c>
      <c r="H861" s="20">
        <f t="shared" si="65"/>
        <v>2.9350649350649349</v>
      </c>
    </row>
    <row r="862" spans="1:8">
      <c r="A862" s="22">
        <v>227</v>
      </c>
      <c r="B862" s="41"/>
      <c r="C862" s="41"/>
      <c r="D862" s="23">
        <v>-0.77</v>
      </c>
      <c r="E862" s="12">
        <f t="shared" si="62"/>
        <v>1</v>
      </c>
      <c r="F862" s="18">
        <f t="shared" si="63"/>
        <v>0</v>
      </c>
      <c r="G862" s="19">
        <f t="shared" si="64"/>
        <v>-3.3920704845814978E-3</v>
      </c>
      <c r="H862" s="20">
        <f t="shared" si="65"/>
        <v>2.948051948051948</v>
      </c>
    </row>
    <row r="863" spans="1:8">
      <c r="A863" s="22">
        <v>228</v>
      </c>
      <c r="B863" s="41"/>
      <c r="C863" s="41"/>
      <c r="D863" s="23">
        <v>-0.77</v>
      </c>
      <c r="E863" s="12">
        <f t="shared" si="62"/>
        <v>1</v>
      </c>
      <c r="F863" s="18">
        <f t="shared" si="63"/>
        <v>0</v>
      </c>
      <c r="G863" s="19">
        <f t="shared" si="64"/>
        <v>-3.3771929824561405E-3</v>
      </c>
      <c r="H863" s="20">
        <f t="shared" si="65"/>
        <v>2.9610389610389607</v>
      </c>
    </row>
    <row r="864" spans="1:8">
      <c r="A864" s="22">
        <v>229</v>
      </c>
      <c r="B864" s="41"/>
      <c r="C864" s="41"/>
      <c r="D864" s="23">
        <v>-0.77</v>
      </c>
      <c r="E864" s="12">
        <f t="shared" si="62"/>
        <v>1</v>
      </c>
      <c r="F864" s="18">
        <f t="shared" si="63"/>
        <v>0</v>
      </c>
      <c r="G864" s="19">
        <f t="shared" si="64"/>
        <v>-3.3624454148471618E-3</v>
      </c>
      <c r="H864" s="20">
        <f t="shared" si="65"/>
        <v>2.9740259740259738</v>
      </c>
    </row>
    <row r="865" spans="1:8">
      <c r="A865" s="22">
        <v>230</v>
      </c>
      <c r="B865" s="41"/>
      <c r="C865" s="41"/>
      <c r="D865" s="23">
        <v>-0.78</v>
      </c>
      <c r="E865" s="12">
        <f t="shared" si="62"/>
        <v>1</v>
      </c>
      <c r="F865" s="18">
        <f t="shared" si="63"/>
        <v>-1.0000000000000009E-2</v>
      </c>
      <c r="G865" s="19">
        <f t="shared" si="64"/>
        <v>-3.3913043478260869E-3</v>
      </c>
      <c r="H865" s="20">
        <f t="shared" si="65"/>
        <v>2.9487179487179485</v>
      </c>
    </row>
    <row r="866" spans="1:8">
      <c r="A866" s="22">
        <v>231</v>
      </c>
      <c r="B866" s="41"/>
      <c r="C866" s="41"/>
      <c r="D866" s="23">
        <v>-0.78</v>
      </c>
      <c r="E866" s="12">
        <f t="shared" si="62"/>
        <v>1</v>
      </c>
      <c r="F866" s="18">
        <f t="shared" si="63"/>
        <v>0</v>
      </c>
      <c r="G866" s="19">
        <f t="shared" si="64"/>
        <v>-3.3766233766233766E-3</v>
      </c>
      <c r="H866" s="20">
        <f t="shared" si="65"/>
        <v>2.9615384615384612</v>
      </c>
    </row>
    <row r="867" spans="1:8">
      <c r="A867" s="22">
        <v>232</v>
      </c>
      <c r="B867" s="41"/>
      <c r="C867" s="41"/>
      <c r="D867" s="23">
        <v>-0.78</v>
      </c>
      <c r="E867" s="12">
        <f t="shared" si="62"/>
        <v>1</v>
      </c>
      <c r="F867" s="18">
        <f t="shared" si="63"/>
        <v>0</v>
      </c>
      <c r="G867" s="19">
        <f t="shared" si="64"/>
        <v>-3.3620689655172414E-3</v>
      </c>
      <c r="H867" s="20">
        <f t="shared" si="65"/>
        <v>2.974358974358974</v>
      </c>
    </row>
    <row r="868" spans="1:8">
      <c r="A868" s="13">
        <f>SUM(B868:C868)</f>
        <v>233</v>
      </c>
      <c r="B868" s="41">
        <v>-1655</v>
      </c>
      <c r="C868" s="41">
        <v>1888</v>
      </c>
      <c r="D868" s="11">
        <v>-0.78</v>
      </c>
      <c r="E868" s="12">
        <f t="shared" si="62"/>
        <v>1</v>
      </c>
      <c r="F868" s="18">
        <f t="shared" si="63"/>
        <v>0</v>
      </c>
      <c r="G868" s="19">
        <f t="shared" si="64"/>
        <v>-3.3476394849785407E-3</v>
      </c>
      <c r="H868" s="20">
        <f t="shared" si="65"/>
        <v>2.9871794871794872</v>
      </c>
    </row>
    <row r="869" spans="1:8">
      <c r="A869" s="22">
        <v>234</v>
      </c>
      <c r="B869" s="41"/>
      <c r="C869" s="41"/>
      <c r="D869" s="23">
        <v>-0.78</v>
      </c>
      <c r="E869" s="12">
        <f t="shared" si="62"/>
        <v>1</v>
      </c>
      <c r="F869" s="18">
        <f t="shared" si="63"/>
        <v>0</v>
      </c>
      <c r="G869" s="19">
        <f t="shared" si="64"/>
        <v>-3.3333333333333335E-3</v>
      </c>
      <c r="H869" s="20">
        <f t="shared" si="65"/>
        <v>3</v>
      </c>
    </row>
    <row r="870" spans="1:8">
      <c r="A870" s="22">
        <v>235</v>
      </c>
      <c r="B870" s="41"/>
      <c r="C870" s="41"/>
      <c r="D870" s="23">
        <v>-0.78</v>
      </c>
      <c r="E870" s="12">
        <f t="shared" si="62"/>
        <v>1</v>
      </c>
      <c r="F870" s="18">
        <f t="shared" si="63"/>
        <v>0</v>
      </c>
      <c r="G870" s="19">
        <f t="shared" si="64"/>
        <v>-3.319148936170213E-3</v>
      </c>
      <c r="H870" s="20">
        <f t="shared" si="65"/>
        <v>3.0128205128205128</v>
      </c>
    </row>
    <row r="871" spans="1:8">
      <c r="A871" s="22">
        <v>235</v>
      </c>
      <c r="B871" s="41"/>
      <c r="C871" s="41"/>
      <c r="D871" s="23">
        <v>-0.78</v>
      </c>
      <c r="E871" s="12">
        <f t="shared" si="62"/>
        <v>1</v>
      </c>
      <c r="F871" s="18">
        <f t="shared" si="63"/>
        <v>0</v>
      </c>
      <c r="G871" s="19">
        <f t="shared" si="64"/>
        <v>-3.319148936170213E-3</v>
      </c>
      <c r="H871" s="20">
        <f t="shared" si="65"/>
        <v>3.0128205128205128</v>
      </c>
    </row>
    <row r="872" spans="1:8">
      <c r="A872" s="22">
        <v>236</v>
      </c>
      <c r="B872" s="41"/>
      <c r="C872" s="41"/>
      <c r="D872" s="23">
        <v>-0.78</v>
      </c>
      <c r="E872" s="12">
        <f t="shared" si="62"/>
        <v>1</v>
      </c>
      <c r="F872" s="18">
        <f t="shared" si="63"/>
        <v>0</v>
      </c>
      <c r="G872" s="19">
        <f t="shared" si="64"/>
        <v>-3.3050847457627118E-3</v>
      </c>
      <c r="H872" s="20">
        <f t="shared" si="65"/>
        <v>3.0256410256410255</v>
      </c>
    </row>
    <row r="873" spans="1:8">
      <c r="A873" s="22">
        <v>237</v>
      </c>
      <c r="B873" s="41"/>
      <c r="C873" s="41"/>
      <c r="D873" s="23">
        <v>-0.78</v>
      </c>
      <c r="E873" s="12">
        <f t="shared" si="62"/>
        <v>1</v>
      </c>
      <c r="F873" s="18">
        <f t="shared" si="63"/>
        <v>0</v>
      </c>
      <c r="G873" s="19">
        <f t="shared" si="64"/>
        <v>-3.291139240506329E-3</v>
      </c>
      <c r="H873" s="20">
        <f t="shared" si="65"/>
        <v>3.0384615384615383</v>
      </c>
    </row>
    <row r="874" spans="1:8">
      <c r="A874" s="22">
        <v>238</v>
      </c>
      <c r="B874" s="41"/>
      <c r="C874" s="41"/>
      <c r="D874" s="23">
        <v>-0.78</v>
      </c>
      <c r="E874" s="12">
        <f t="shared" si="62"/>
        <v>1</v>
      </c>
      <c r="F874" s="18">
        <f t="shared" si="63"/>
        <v>0</v>
      </c>
      <c r="G874" s="19">
        <f t="shared" si="64"/>
        <v>-3.2773109243697481E-3</v>
      </c>
      <c r="H874" s="20">
        <f t="shared" si="65"/>
        <v>3.0512820512820515</v>
      </c>
    </row>
    <row r="875" spans="1:8">
      <c r="A875" s="22">
        <v>239</v>
      </c>
      <c r="B875" s="41"/>
      <c r="C875" s="41"/>
      <c r="D875" s="23">
        <v>-0.78</v>
      </c>
      <c r="E875" s="12">
        <f t="shared" si="62"/>
        <v>1</v>
      </c>
      <c r="F875" s="18">
        <f t="shared" si="63"/>
        <v>0</v>
      </c>
      <c r="G875" s="19">
        <f t="shared" si="64"/>
        <v>-3.2635983263598328E-3</v>
      </c>
      <c r="H875" s="20">
        <f t="shared" si="65"/>
        <v>3.0641025641025639</v>
      </c>
    </row>
    <row r="876" spans="1:8">
      <c r="A876" s="22">
        <v>240</v>
      </c>
      <c r="B876" s="41"/>
      <c r="C876" s="41"/>
      <c r="D876" s="23">
        <v>-0.78</v>
      </c>
      <c r="E876" s="12">
        <f t="shared" si="62"/>
        <v>1</v>
      </c>
      <c r="F876" s="18">
        <f t="shared" si="63"/>
        <v>0</v>
      </c>
      <c r="G876" s="19">
        <f t="shared" si="64"/>
        <v>-3.2500000000000003E-3</v>
      </c>
      <c r="H876" s="20">
        <f t="shared" si="65"/>
        <v>3.0769230769230766</v>
      </c>
    </row>
    <row r="877" spans="1:8">
      <c r="A877" s="22">
        <v>241</v>
      </c>
      <c r="B877" s="41"/>
      <c r="C877" s="41"/>
      <c r="D877" s="23">
        <v>-0.78</v>
      </c>
      <c r="E877" s="12">
        <f t="shared" si="62"/>
        <v>1</v>
      </c>
      <c r="F877" s="18">
        <f t="shared" si="63"/>
        <v>0</v>
      </c>
      <c r="G877" s="19">
        <f t="shared" si="64"/>
        <v>-3.2365145228215771E-3</v>
      </c>
      <c r="H877" s="20">
        <f t="shared" si="65"/>
        <v>3.0897435897435894</v>
      </c>
    </row>
    <row r="878" spans="1:8">
      <c r="A878" s="22">
        <v>242</v>
      </c>
      <c r="B878" s="41"/>
      <c r="C878" s="41"/>
      <c r="D878" s="23">
        <v>-0.78</v>
      </c>
      <c r="E878" s="12">
        <f t="shared" si="62"/>
        <v>1</v>
      </c>
      <c r="F878" s="18">
        <f t="shared" si="63"/>
        <v>0</v>
      </c>
      <c r="G878" s="19">
        <f t="shared" si="64"/>
        <v>-3.2231404958677685E-3</v>
      </c>
      <c r="H878" s="20">
        <f t="shared" si="65"/>
        <v>3.1025641025641022</v>
      </c>
    </row>
    <row r="879" spans="1:8">
      <c r="A879" s="22">
        <v>243</v>
      </c>
      <c r="B879" s="41"/>
      <c r="C879" s="41"/>
      <c r="D879" s="23">
        <v>-0.78</v>
      </c>
      <c r="E879" s="12">
        <f t="shared" si="62"/>
        <v>1</v>
      </c>
      <c r="F879" s="18">
        <f t="shared" si="63"/>
        <v>0</v>
      </c>
      <c r="G879" s="19">
        <f t="shared" si="64"/>
        <v>-3.2098765432098768E-3</v>
      </c>
      <c r="H879" s="20">
        <f t="shared" si="65"/>
        <v>3.1153846153846154</v>
      </c>
    </row>
    <row r="880" spans="1:8">
      <c r="A880" s="22">
        <v>243</v>
      </c>
      <c r="B880" s="41"/>
      <c r="C880" s="41"/>
      <c r="D880" s="23">
        <v>-0.78</v>
      </c>
      <c r="E880" s="12">
        <f t="shared" si="62"/>
        <v>1</v>
      </c>
      <c r="F880" s="18">
        <f t="shared" si="63"/>
        <v>0</v>
      </c>
      <c r="G880" s="19">
        <f t="shared" si="64"/>
        <v>-3.2098765432098768E-3</v>
      </c>
      <c r="H880" s="20">
        <f t="shared" si="65"/>
        <v>3.1153846153846154</v>
      </c>
    </row>
    <row r="881" spans="1:8">
      <c r="A881" s="22">
        <v>244</v>
      </c>
      <c r="B881" s="41"/>
      <c r="C881" s="41"/>
      <c r="D881" s="23">
        <v>-0.79</v>
      </c>
      <c r="E881" s="12">
        <f t="shared" si="62"/>
        <v>1</v>
      </c>
      <c r="F881" s="18">
        <f t="shared" si="63"/>
        <v>-1.0000000000000009E-2</v>
      </c>
      <c r="G881" s="19">
        <f t="shared" si="64"/>
        <v>-3.237704918032787E-3</v>
      </c>
      <c r="H881" s="20">
        <f t="shared" si="65"/>
        <v>3.0886075949367084</v>
      </c>
    </row>
    <row r="882" spans="1:8">
      <c r="A882" s="22">
        <v>244</v>
      </c>
      <c r="B882" s="41"/>
      <c r="C882" s="41"/>
      <c r="D882" s="23">
        <v>-0.79</v>
      </c>
      <c r="E882" s="12">
        <f t="shared" si="62"/>
        <v>1</v>
      </c>
      <c r="F882" s="18">
        <f t="shared" si="63"/>
        <v>-1.0000000000000009E-2</v>
      </c>
      <c r="G882" s="19">
        <f t="shared" si="64"/>
        <v>-3.237704918032787E-3</v>
      </c>
      <c r="H882" s="20">
        <f t="shared" si="65"/>
        <v>3.0886075949367084</v>
      </c>
    </row>
    <row r="883" spans="1:8">
      <c r="A883" s="22">
        <v>245</v>
      </c>
      <c r="B883" s="41"/>
      <c r="C883" s="41"/>
      <c r="D883" s="23">
        <v>-0.79</v>
      </c>
      <c r="E883" s="12">
        <f t="shared" si="62"/>
        <v>1</v>
      </c>
      <c r="F883" s="18">
        <f t="shared" si="63"/>
        <v>0</v>
      </c>
      <c r="G883" s="19">
        <f t="shared" si="64"/>
        <v>-3.2244897959183673E-3</v>
      </c>
      <c r="H883" s="20">
        <f t="shared" si="65"/>
        <v>3.1012658227848102</v>
      </c>
    </row>
    <row r="884" spans="1:8">
      <c r="A884" s="13">
        <f>SUM(B884:C884)</f>
        <v>246</v>
      </c>
      <c r="B884" s="41">
        <v>-1241</v>
      </c>
      <c r="C884" s="41">
        <v>1487</v>
      </c>
      <c r="D884" s="11">
        <v>-0.79</v>
      </c>
      <c r="E884" s="12">
        <f t="shared" si="62"/>
        <v>1</v>
      </c>
      <c r="F884" s="18">
        <f t="shared" si="63"/>
        <v>0</v>
      </c>
      <c r="G884" s="19">
        <f t="shared" si="64"/>
        <v>-3.2113821138211383E-3</v>
      </c>
      <c r="H884" s="20">
        <f t="shared" si="65"/>
        <v>3.1139240506329111</v>
      </c>
    </row>
    <row r="885" spans="1:8">
      <c r="A885" s="22">
        <v>247</v>
      </c>
      <c r="B885" s="41"/>
      <c r="C885" s="41"/>
      <c r="D885" s="23">
        <v>-0.79</v>
      </c>
      <c r="E885" s="12">
        <f t="shared" si="62"/>
        <v>1</v>
      </c>
      <c r="F885" s="18">
        <f t="shared" si="63"/>
        <v>0</v>
      </c>
      <c r="G885" s="19">
        <f t="shared" si="64"/>
        <v>-3.1983805668016198E-3</v>
      </c>
      <c r="H885" s="20">
        <f t="shared" si="65"/>
        <v>3.1265822784810124</v>
      </c>
    </row>
    <row r="886" spans="1:8">
      <c r="A886" s="22">
        <v>248</v>
      </c>
      <c r="B886" s="41"/>
      <c r="C886" s="41"/>
      <c r="D886" s="23">
        <v>-0.79</v>
      </c>
      <c r="E886" s="12">
        <f t="shared" si="62"/>
        <v>1</v>
      </c>
      <c r="F886" s="18">
        <f t="shared" si="63"/>
        <v>0</v>
      </c>
      <c r="G886" s="19">
        <f t="shared" si="64"/>
        <v>-3.1854838709677422E-3</v>
      </c>
      <c r="H886" s="20">
        <f t="shared" si="65"/>
        <v>3.1392405063291138</v>
      </c>
    </row>
    <row r="887" spans="1:8">
      <c r="A887" s="22">
        <v>249</v>
      </c>
      <c r="B887" s="41"/>
      <c r="C887" s="41"/>
      <c r="D887" s="23">
        <v>-0.79</v>
      </c>
      <c r="E887" s="12">
        <f t="shared" si="62"/>
        <v>1</v>
      </c>
      <c r="F887" s="18">
        <f t="shared" si="63"/>
        <v>0</v>
      </c>
      <c r="G887" s="19">
        <f t="shared" si="64"/>
        <v>-3.1726907630522088E-3</v>
      </c>
      <c r="H887" s="20">
        <f t="shared" si="65"/>
        <v>3.1518987341772151</v>
      </c>
    </row>
    <row r="888" spans="1:8">
      <c r="A888" s="22">
        <v>249</v>
      </c>
      <c r="B888" s="41"/>
      <c r="C888" s="41"/>
      <c r="D888" s="23">
        <v>-0.79</v>
      </c>
      <c r="E888" s="12">
        <f t="shared" si="62"/>
        <v>1</v>
      </c>
      <c r="F888" s="18">
        <f t="shared" si="63"/>
        <v>0</v>
      </c>
      <c r="G888" s="19">
        <f t="shared" si="64"/>
        <v>-3.1726907630522088E-3</v>
      </c>
      <c r="H888" s="20">
        <f t="shared" si="65"/>
        <v>3.1518987341772151</v>
      </c>
    </row>
    <row r="889" spans="1:8">
      <c r="A889" s="22">
        <v>249</v>
      </c>
      <c r="B889" s="41"/>
      <c r="C889" s="41"/>
      <c r="D889" s="23">
        <v>-0.79</v>
      </c>
      <c r="E889" s="12">
        <f t="shared" si="62"/>
        <v>1</v>
      </c>
      <c r="F889" s="18">
        <f t="shared" si="63"/>
        <v>0</v>
      </c>
      <c r="G889" s="19">
        <f t="shared" si="64"/>
        <v>-3.1726907630522088E-3</v>
      </c>
      <c r="H889" s="20">
        <f t="shared" si="65"/>
        <v>3.1518987341772151</v>
      </c>
    </row>
    <row r="890" spans="1:8">
      <c r="A890" s="22">
        <v>250</v>
      </c>
      <c r="B890" s="41"/>
      <c r="C890" s="41"/>
      <c r="D890" s="23">
        <v>-0.79</v>
      </c>
      <c r="E890" s="12">
        <f t="shared" si="62"/>
        <v>1</v>
      </c>
      <c r="F890" s="18">
        <f t="shared" si="63"/>
        <v>0</v>
      </c>
      <c r="G890" s="19">
        <f t="shared" si="64"/>
        <v>-3.16E-3</v>
      </c>
      <c r="H890" s="20">
        <f t="shared" si="65"/>
        <v>3.164556962025316</v>
      </c>
    </row>
    <row r="891" spans="1:8">
      <c r="A891" s="22">
        <v>251</v>
      </c>
      <c r="B891" s="41"/>
      <c r="C891" s="41"/>
      <c r="D891" s="23">
        <v>-0.79</v>
      </c>
      <c r="E891" s="12">
        <f t="shared" si="62"/>
        <v>1</v>
      </c>
      <c r="F891" s="18">
        <f t="shared" si="63"/>
        <v>0</v>
      </c>
      <c r="G891" s="19">
        <f t="shared" si="64"/>
        <v>-3.1474103585657372E-3</v>
      </c>
      <c r="H891" s="20">
        <f t="shared" si="65"/>
        <v>3.1772151898734178</v>
      </c>
    </row>
    <row r="892" spans="1:8">
      <c r="A892" s="22">
        <v>252</v>
      </c>
      <c r="B892" s="41"/>
      <c r="C892" s="41"/>
      <c r="D892" s="23">
        <v>-0.79</v>
      </c>
      <c r="E892" s="12">
        <f t="shared" si="62"/>
        <v>1</v>
      </c>
      <c r="F892" s="18">
        <f t="shared" si="63"/>
        <v>0</v>
      </c>
      <c r="G892" s="19">
        <f t="shared" si="64"/>
        <v>-3.134920634920635E-3</v>
      </c>
      <c r="H892" s="20">
        <f t="shared" si="65"/>
        <v>3.1898734177215187</v>
      </c>
    </row>
    <row r="893" spans="1:8">
      <c r="A893" s="22">
        <v>252</v>
      </c>
      <c r="B893" s="41"/>
      <c r="C893" s="41"/>
      <c r="D893" s="23">
        <v>-0.79</v>
      </c>
      <c r="E893" s="12">
        <f t="shared" si="62"/>
        <v>1</v>
      </c>
      <c r="F893" s="18">
        <f t="shared" si="63"/>
        <v>0</v>
      </c>
      <c r="G893" s="19">
        <f t="shared" si="64"/>
        <v>-3.134920634920635E-3</v>
      </c>
      <c r="H893" s="20">
        <f t="shared" si="65"/>
        <v>3.1898734177215187</v>
      </c>
    </row>
    <row r="894" spans="1:8">
      <c r="A894" s="22">
        <v>253</v>
      </c>
      <c r="B894" s="41"/>
      <c r="C894" s="41"/>
      <c r="D894" s="23">
        <v>-0.79</v>
      </c>
      <c r="E894" s="12">
        <f t="shared" si="62"/>
        <v>1</v>
      </c>
      <c r="F894" s="18">
        <f t="shared" si="63"/>
        <v>0</v>
      </c>
      <c r="G894" s="19">
        <f t="shared" si="64"/>
        <v>-3.1225296442687748E-3</v>
      </c>
      <c r="H894" s="20">
        <f t="shared" si="65"/>
        <v>3.20253164556962</v>
      </c>
    </row>
    <row r="895" spans="1:8">
      <c r="A895" s="22">
        <v>254</v>
      </c>
      <c r="B895" s="41"/>
      <c r="C895" s="41"/>
      <c r="D895" s="23">
        <v>-0.79</v>
      </c>
      <c r="E895" s="12">
        <f t="shared" si="62"/>
        <v>1</v>
      </c>
      <c r="F895" s="18">
        <f t="shared" si="63"/>
        <v>0</v>
      </c>
      <c r="G895" s="19">
        <f t="shared" si="64"/>
        <v>-3.1102362204724412E-3</v>
      </c>
      <c r="H895" s="20">
        <f t="shared" si="65"/>
        <v>3.2151898734177213</v>
      </c>
    </row>
    <row r="896" spans="1:8">
      <c r="A896" s="22">
        <v>255</v>
      </c>
      <c r="B896" s="41"/>
      <c r="C896" s="41"/>
      <c r="D896" s="23">
        <v>-0.79</v>
      </c>
      <c r="E896" s="12">
        <f t="shared" si="62"/>
        <v>1</v>
      </c>
      <c r="F896" s="18">
        <f t="shared" si="63"/>
        <v>0</v>
      </c>
      <c r="G896" s="19">
        <f t="shared" si="64"/>
        <v>-3.0980392156862747E-3</v>
      </c>
      <c r="H896" s="20">
        <f t="shared" si="65"/>
        <v>3.2278481012658227</v>
      </c>
    </row>
    <row r="897" spans="1:8">
      <c r="A897" s="22">
        <v>256</v>
      </c>
      <c r="B897" s="41"/>
      <c r="C897" s="41"/>
      <c r="D897" s="23">
        <v>-0.79</v>
      </c>
      <c r="E897" s="12">
        <f t="shared" si="62"/>
        <v>1</v>
      </c>
      <c r="F897" s="18">
        <f t="shared" si="63"/>
        <v>0</v>
      </c>
      <c r="G897" s="19">
        <f t="shared" si="64"/>
        <v>-3.0859375000000001E-3</v>
      </c>
      <c r="H897" s="20">
        <f t="shared" si="65"/>
        <v>3.2405063291139236</v>
      </c>
    </row>
    <row r="898" spans="1:8">
      <c r="A898" s="22">
        <v>257</v>
      </c>
      <c r="B898" s="41"/>
      <c r="C898" s="41"/>
      <c r="D898" s="23">
        <v>-0.79</v>
      </c>
      <c r="E898" s="12">
        <f t="shared" si="62"/>
        <v>1</v>
      </c>
      <c r="F898" s="18">
        <f t="shared" si="63"/>
        <v>0</v>
      </c>
      <c r="G898" s="19">
        <f t="shared" si="64"/>
        <v>-3.0739299610894944E-3</v>
      </c>
      <c r="H898" s="20">
        <f t="shared" si="65"/>
        <v>3.2531645569620253</v>
      </c>
    </row>
    <row r="899" spans="1:8">
      <c r="A899" s="22">
        <v>258</v>
      </c>
      <c r="B899" s="41"/>
      <c r="C899" s="41"/>
      <c r="D899" s="23">
        <v>-0.79</v>
      </c>
      <c r="E899" s="12">
        <f t="shared" ref="E899:E962" si="66">SUM(A899,-VLOOKUP($A899-1,$A:$D,1))</f>
        <v>1</v>
      </c>
      <c r="F899" s="18">
        <f t="shared" ref="F899:F962" si="67">SUM(D899,-VLOOKUP($A899-1,$A:$D,4))</f>
        <v>0</v>
      </c>
      <c r="G899" s="19">
        <f t="shared" si="64"/>
        <v>-3.0620155038759691E-3</v>
      </c>
      <c r="H899" s="20">
        <f t="shared" si="65"/>
        <v>3.2658227848101262</v>
      </c>
    </row>
    <row r="900" spans="1:8">
      <c r="A900" s="22">
        <v>258</v>
      </c>
      <c r="B900" s="41"/>
      <c r="C900" s="41"/>
      <c r="D900" s="23">
        <v>-0.79</v>
      </c>
      <c r="E900" s="12">
        <f t="shared" si="66"/>
        <v>1</v>
      </c>
      <c r="F900" s="18">
        <f t="shared" si="67"/>
        <v>0</v>
      </c>
      <c r="G900" s="19">
        <f t="shared" si="64"/>
        <v>-3.0620155038759691E-3</v>
      </c>
      <c r="H900" s="20">
        <f t="shared" si="65"/>
        <v>3.2658227848101262</v>
      </c>
    </row>
    <row r="901" spans="1:8">
      <c r="A901" s="22">
        <v>259</v>
      </c>
      <c r="B901" s="41"/>
      <c r="C901" s="41"/>
      <c r="D901" s="23">
        <v>-0.8</v>
      </c>
      <c r="E901" s="12">
        <f t="shared" si="66"/>
        <v>1</v>
      </c>
      <c r="F901" s="18">
        <f t="shared" si="67"/>
        <v>-1.0000000000000009E-2</v>
      </c>
      <c r="G901" s="19">
        <f t="shared" si="64"/>
        <v>-3.0888030888030888E-3</v>
      </c>
      <c r="H901" s="20">
        <f t="shared" si="65"/>
        <v>3.2374999999999998</v>
      </c>
    </row>
    <row r="902" spans="1:8">
      <c r="A902" s="22">
        <v>259</v>
      </c>
      <c r="B902" s="41"/>
      <c r="C902" s="41"/>
      <c r="D902" s="23">
        <v>-0.8</v>
      </c>
      <c r="E902" s="12">
        <f t="shared" si="66"/>
        <v>1</v>
      </c>
      <c r="F902" s="18">
        <f t="shared" si="67"/>
        <v>-1.0000000000000009E-2</v>
      </c>
      <c r="G902" s="19">
        <f t="shared" si="64"/>
        <v>-3.0888030888030888E-3</v>
      </c>
      <c r="H902" s="20">
        <f t="shared" si="65"/>
        <v>3.2374999999999998</v>
      </c>
    </row>
    <row r="903" spans="1:8">
      <c r="A903" s="22">
        <v>260</v>
      </c>
      <c r="B903" s="41"/>
      <c r="C903" s="41"/>
      <c r="D903" s="23">
        <v>-0.8</v>
      </c>
      <c r="E903" s="12">
        <f t="shared" si="66"/>
        <v>1</v>
      </c>
      <c r="F903" s="18">
        <f t="shared" si="67"/>
        <v>0</v>
      </c>
      <c r="G903" s="19">
        <f t="shared" si="64"/>
        <v>-3.0769230769230769E-3</v>
      </c>
      <c r="H903" s="20">
        <f t="shared" si="65"/>
        <v>3.25</v>
      </c>
    </row>
    <row r="904" spans="1:8">
      <c r="A904" s="22">
        <v>261</v>
      </c>
      <c r="B904" s="41"/>
      <c r="C904" s="41"/>
      <c r="D904" s="23">
        <v>-0.8</v>
      </c>
      <c r="E904" s="12">
        <f t="shared" si="66"/>
        <v>1</v>
      </c>
      <c r="F904" s="18">
        <f t="shared" si="67"/>
        <v>0</v>
      </c>
      <c r="G904" s="19">
        <f t="shared" si="64"/>
        <v>-3.0651340996168583E-3</v>
      </c>
      <c r="H904" s="20">
        <f t="shared" si="65"/>
        <v>3.2625000000000002</v>
      </c>
    </row>
    <row r="905" spans="1:8">
      <c r="A905" s="22">
        <v>262</v>
      </c>
      <c r="B905" s="41"/>
      <c r="C905" s="41"/>
      <c r="D905" s="23">
        <v>-0.8</v>
      </c>
      <c r="E905" s="12">
        <f t="shared" si="66"/>
        <v>1</v>
      </c>
      <c r="F905" s="18">
        <f t="shared" si="67"/>
        <v>0</v>
      </c>
      <c r="G905" s="19">
        <f t="shared" si="64"/>
        <v>-3.0534351145038168E-3</v>
      </c>
      <c r="H905" s="20">
        <f t="shared" si="65"/>
        <v>3.2749999999999999</v>
      </c>
    </row>
    <row r="906" spans="1:8">
      <c r="A906" s="22">
        <v>263</v>
      </c>
      <c r="B906" s="41"/>
      <c r="C906" s="41"/>
      <c r="D906" s="23">
        <v>-0.8</v>
      </c>
      <c r="E906" s="12">
        <f t="shared" si="66"/>
        <v>1</v>
      </c>
      <c r="F906" s="18">
        <f t="shared" si="67"/>
        <v>0</v>
      </c>
      <c r="G906" s="19">
        <f t="shared" si="64"/>
        <v>-3.0418250950570345E-3</v>
      </c>
      <c r="H906" s="20">
        <f t="shared" si="65"/>
        <v>3.2875000000000001</v>
      </c>
    </row>
    <row r="907" spans="1:8">
      <c r="A907" s="22">
        <v>264</v>
      </c>
      <c r="B907" s="41"/>
      <c r="C907" s="41"/>
      <c r="D907" s="23">
        <v>-0.8</v>
      </c>
      <c r="E907" s="12">
        <f t="shared" si="66"/>
        <v>1</v>
      </c>
      <c r="F907" s="18">
        <f t="shared" si="67"/>
        <v>0</v>
      </c>
      <c r="G907" s="19">
        <f t="shared" si="64"/>
        <v>-3.0303030303030303E-3</v>
      </c>
      <c r="H907" s="20">
        <f t="shared" si="65"/>
        <v>3.3</v>
      </c>
    </row>
    <row r="908" spans="1:8">
      <c r="A908" s="13">
        <f>SUM(B908:C908)</f>
        <v>265</v>
      </c>
      <c r="B908" s="41">
        <v>-1241</v>
      </c>
      <c r="C908" s="41">
        <v>1506</v>
      </c>
      <c r="D908" s="11">
        <v>-0.8</v>
      </c>
      <c r="E908" s="12">
        <f t="shared" si="66"/>
        <v>1</v>
      </c>
      <c r="F908" s="18">
        <f t="shared" si="67"/>
        <v>0</v>
      </c>
      <c r="G908" s="19">
        <f t="shared" ref="G908:G971" si="68">IFERROR(D908/A908,0)</f>
        <v>-3.0188679245283022E-3</v>
      </c>
      <c r="H908" s="20">
        <f t="shared" ref="H908:H971" si="69">IFERROR(A908/D908/-100,0)</f>
        <v>3.3125</v>
      </c>
    </row>
    <row r="909" spans="1:8">
      <c r="A909" s="22">
        <v>266</v>
      </c>
      <c r="B909" s="41"/>
      <c r="C909" s="41"/>
      <c r="D909" s="23">
        <v>-0.8</v>
      </c>
      <c r="E909" s="12">
        <f t="shared" si="66"/>
        <v>1</v>
      </c>
      <c r="F909" s="18">
        <f t="shared" si="67"/>
        <v>0</v>
      </c>
      <c r="G909" s="19">
        <f t="shared" si="68"/>
        <v>-3.0075187969924814E-3</v>
      </c>
      <c r="H909" s="20">
        <f t="shared" si="69"/>
        <v>3.3250000000000002</v>
      </c>
    </row>
    <row r="910" spans="1:8">
      <c r="A910" s="22">
        <v>267</v>
      </c>
      <c r="B910" s="41"/>
      <c r="C910" s="41"/>
      <c r="D910" s="23">
        <v>-0.8</v>
      </c>
      <c r="E910" s="12">
        <f t="shared" si="66"/>
        <v>1</v>
      </c>
      <c r="F910" s="18">
        <f t="shared" si="67"/>
        <v>0</v>
      </c>
      <c r="G910" s="19">
        <f t="shared" si="68"/>
        <v>-2.9962546816479402E-3</v>
      </c>
      <c r="H910" s="20">
        <f t="shared" si="69"/>
        <v>3.3374999999999999</v>
      </c>
    </row>
    <row r="911" spans="1:8">
      <c r="A911" s="22">
        <v>268</v>
      </c>
      <c r="B911" s="41"/>
      <c r="C911" s="41"/>
      <c r="D911" s="23">
        <v>-0.8</v>
      </c>
      <c r="E911" s="12">
        <f t="shared" si="66"/>
        <v>1</v>
      </c>
      <c r="F911" s="18">
        <f t="shared" si="67"/>
        <v>0</v>
      </c>
      <c r="G911" s="19">
        <f t="shared" si="68"/>
        <v>-2.9850746268656717E-3</v>
      </c>
      <c r="H911" s="20">
        <f t="shared" si="69"/>
        <v>3.35</v>
      </c>
    </row>
    <row r="912" spans="1:8">
      <c r="A912" s="22">
        <v>269</v>
      </c>
      <c r="B912" s="41"/>
      <c r="C912" s="41"/>
      <c r="D912" s="23">
        <v>-0.8</v>
      </c>
      <c r="E912" s="12">
        <f t="shared" si="66"/>
        <v>1</v>
      </c>
      <c r="F912" s="18">
        <f t="shared" si="67"/>
        <v>0</v>
      </c>
      <c r="G912" s="19">
        <f t="shared" si="68"/>
        <v>-2.9739776951672866E-3</v>
      </c>
      <c r="H912" s="20">
        <f t="shared" si="69"/>
        <v>3.3624999999999998</v>
      </c>
    </row>
    <row r="913" spans="1:8">
      <c r="A913" s="22">
        <v>270</v>
      </c>
      <c r="B913" s="41"/>
      <c r="C913" s="41"/>
      <c r="D913" s="23">
        <v>-0.8</v>
      </c>
      <c r="E913" s="12">
        <f t="shared" si="66"/>
        <v>1</v>
      </c>
      <c r="F913" s="18">
        <f t="shared" si="67"/>
        <v>0</v>
      </c>
      <c r="G913" s="19">
        <f t="shared" si="68"/>
        <v>-2.9629629629629632E-3</v>
      </c>
      <c r="H913" s="20">
        <f t="shared" si="69"/>
        <v>3.375</v>
      </c>
    </row>
    <row r="914" spans="1:8">
      <c r="A914" s="22">
        <v>270</v>
      </c>
      <c r="B914" s="41"/>
      <c r="C914" s="41"/>
      <c r="D914" s="23">
        <v>-0.8</v>
      </c>
      <c r="E914" s="12">
        <f t="shared" si="66"/>
        <v>1</v>
      </c>
      <c r="F914" s="18">
        <f t="shared" si="67"/>
        <v>0</v>
      </c>
      <c r="G914" s="19">
        <f t="shared" si="68"/>
        <v>-2.9629629629629632E-3</v>
      </c>
      <c r="H914" s="20">
        <f t="shared" si="69"/>
        <v>3.375</v>
      </c>
    </row>
    <row r="915" spans="1:8">
      <c r="A915" s="22">
        <v>271</v>
      </c>
      <c r="B915" s="41"/>
      <c r="C915" s="41"/>
      <c r="D915" s="23">
        <v>-0.8</v>
      </c>
      <c r="E915" s="12">
        <f t="shared" si="66"/>
        <v>1</v>
      </c>
      <c r="F915" s="18">
        <f t="shared" si="67"/>
        <v>0</v>
      </c>
      <c r="G915" s="19">
        <f t="shared" si="68"/>
        <v>-2.9520295202952033E-3</v>
      </c>
      <c r="H915" s="20">
        <f t="shared" si="69"/>
        <v>3.3875000000000002</v>
      </c>
    </row>
    <row r="916" spans="1:8">
      <c r="A916" s="22">
        <v>272</v>
      </c>
      <c r="B916" s="41"/>
      <c r="C916" s="41"/>
      <c r="D916" s="23">
        <v>-0.8</v>
      </c>
      <c r="E916" s="12">
        <f t="shared" si="66"/>
        <v>1</v>
      </c>
      <c r="F916" s="18">
        <f t="shared" si="67"/>
        <v>0</v>
      </c>
      <c r="G916" s="19">
        <f t="shared" si="68"/>
        <v>-2.9411764705882353E-3</v>
      </c>
      <c r="H916" s="20">
        <f t="shared" si="69"/>
        <v>3.4</v>
      </c>
    </row>
    <row r="917" spans="1:8">
      <c r="A917" s="22">
        <v>273</v>
      </c>
      <c r="B917" s="41"/>
      <c r="C917" s="41"/>
      <c r="D917" s="23">
        <v>-0.8</v>
      </c>
      <c r="E917" s="12">
        <f t="shared" si="66"/>
        <v>1</v>
      </c>
      <c r="F917" s="18">
        <f t="shared" si="67"/>
        <v>0</v>
      </c>
      <c r="G917" s="19">
        <f t="shared" si="68"/>
        <v>-2.9304029304029304E-3</v>
      </c>
      <c r="H917" s="20">
        <f t="shared" si="69"/>
        <v>3.4125000000000001</v>
      </c>
    </row>
    <row r="918" spans="1:8">
      <c r="A918" s="22">
        <v>274</v>
      </c>
      <c r="B918" s="41"/>
      <c r="C918" s="41"/>
      <c r="D918" s="23">
        <v>-0.8</v>
      </c>
      <c r="E918" s="12">
        <f t="shared" si="66"/>
        <v>1</v>
      </c>
      <c r="F918" s="18">
        <f t="shared" si="67"/>
        <v>0</v>
      </c>
      <c r="G918" s="19">
        <f t="shared" si="68"/>
        <v>-2.9197080291970805E-3</v>
      </c>
      <c r="H918" s="20">
        <f t="shared" si="69"/>
        <v>3.4249999999999998</v>
      </c>
    </row>
    <row r="919" spans="1:8">
      <c r="A919" s="22">
        <v>275</v>
      </c>
      <c r="B919" s="41"/>
      <c r="C919" s="41"/>
      <c r="D919" s="23">
        <v>-0.8</v>
      </c>
      <c r="E919" s="12">
        <f t="shared" si="66"/>
        <v>1</v>
      </c>
      <c r="F919" s="18">
        <f t="shared" si="67"/>
        <v>0</v>
      </c>
      <c r="G919" s="19">
        <f t="shared" si="68"/>
        <v>-2.9090909090909093E-3</v>
      </c>
      <c r="H919" s="20">
        <f t="shared" si="69"/>
        <v>3.4375</v>
      </c>
    </row>
    <row r="920" spans="1:8">
      <c r="A920" s="22">
        <v>275</v>
      </c>
      <c r="B920" s="41"/>
      <c r="C920" s="41"/>
      <c r="D920" s="23">
        <v>-0.8</v>
      </c>
      <c r="E920" s="12">
        <f t="shared" si="66"/>
        <v>1</v>
      </c>
      <c r="F920" s="18">
        <f t="shared" si="67"/>
        <v>0</v>
      </c>
      <c r="G920" s="19">
        <f t="shared" si="68"/>
        <v>-2.9090909090909093E-3</v>
      </c>
      <c r="H920" s="20">
        <f t="shared" si="69"/>
        <v>3.4375</v>
      </c>
    </row>
    <row r="921" spans="1:8">
      <c r="A921" s="22">
        <v>275</v>
      </c>
      <c r="B921" s="41"/>
      <c r="C921" s="41"/>
      <c r="D921" s="23">
        <v>-0.8</v>
      </c>
      <c r="E921" s="12">
        <f t="shared" si="66"/>
        <v>1</v>
      </c>
      <c r="F921" s="18">
        <f t="shared" si="67"/>
        <v>0</v>
      </c>
      <c r="G921" s="19">
        <f t="shared" si="68"/>
        <v>-2.9090909090909093E-3</v>
      </c>
      <c r="H921" s="20">
        <f t="shared" si="69"/>
        <v>3.4375</v>
      </c>
    </row>
    <row r="922" spans="1:8">
      <c r="A922" s="22">
        <v>276</v>
      </c>
      <c r="B922" s="41"/>
      <c r="C922" s="41"/>
      <c r="D922" s="23">
        <v>-0.81</v>
      </c>
      <c r="E922" s="12">
        <f t="shared" si="66"/>
        <v>1</v>
      </c>
      <c r="F922" s="18">
        <f t="shared" si="67"/>
        <v>-1.0000000000000009E-2</v>
      </c>
      <c r="G922" s="19">
        <f t="shared" si="68"/>
        <v>-2.9347826086956524E-3</v>
      </c>
      <c r="H922" s="20">
        <f t="shared" si="69"/>
        <v>3.407407407407407</v>
      </c>
    </row>
    <row r="923" spans="1:8">
      <c r="A923" s="22">
        <v>276</v>
      </c>
      <c r="B923" s="41"/>
      <c r="C923" s="41"/>
      <c r="D923" s="23">
        <v>-0.81</v>
      </c>
      <c r="E923" s="12">
        <f t="shared" si="66"/>
        <v>1</v>
      </c>
      <c r="F923" s="18">
        <f t="shared" si="67"/>
        <v>-1.0000000000000009E-2</v>
      </c>
      <c r="G923" s="19">
        <f t="shared" si="68"/>
        <v>-2.9347826086956524E-3</v>
      </c>
      <c r="H923" s="20">
        <f t="shared" si="69"/>
        <v>3.407407407407407</v>
      </c>
    </row>
    <row r="924" spans="1:8">
      <c r="A924" s="22">
        <v>277</v>
      </c>
      <c r="B924" s="41"/>
      <c r="C924" s="41"/>
      <c r="D924" s="23">
        <v>-0.81</v>
      </c>
      <c r="E924" s="12">
        <f t="shared" si="66"/>
        <v>1</v>
      </c>
      <c r="F924" s="18">
        <f t="shared" si="67"/>
        <v>0</v>
      </c>
      <c r="G924" s="19">
        <f t="shared" si="68"/>
        <v>-2.924187725631769E-3</v>
      </c>
      <c r="H924" s="20">
        <f t="shared" si="69"/>
        <v>3.4197530864197527</v>
      </c>
    </row>
    <row r="925" spans="1:8">
      <c r="A925" s="22">
        <v>278</v>
      </c>
      <c r="B925" s="41"/>
      <c r="C925" s="41"/>
      <c r="D925" s="23">
        <v>-0.81</v>
      </c>
      <c r="E925" s="12">
        <f t="shared" si="66"/>
        <v>1</v>
      </c>
      <c r="F925" s="18">
        <f t="shared" si="67"/>
        <v>0</v>
      </c>
      <c r="G925" s="19">
        <f t="shared" si="68"/>
        <v>-2.9136690647482018E-3</v>
      </c>
      <c r="H925" s="20">
        <f t="shared" si="69"/>
        <v>3.4320987654320989</v>
      </c>
    </row>
    <row r="926" spans="1:8">
      <c r="A926" s="13">
        <f>SUM(B926:C926)</f>
        <v>279</v>
      </c>
      <c r="B926" s="41">
        <v>-1241</v>
      </c>
      <c r="C926" s="41">
        <v>1520</v>
      </c>
      <c r="D926" s="11">
        <v>-0.81</v>
      </c>
      <c r="E926" s="12">
        <f t="shared" si="66"/>
        <v>1</v>
      </c>
      <c r="F926" s="18">
        <f t="shared" si="67"/>
        <v>0</v>
      </c>
      <c r="G926" s="19">
        <f t="shared" si="68"/>
        <v>-2.9032258064516131E-3</v>
      </c>
      <c r="H926" s="20">
        <f t="shared" si="69"/>
        <v>3.4444444444444442</v>
      </c>
    </row>
    <row r="927" spans="1:8">
      <c r="A927" s="22">
        <v>280</v>
      </c>
      <c r="B927" s="41"/>
      <c r="C927" s="41"/>
      <c r="D927" s="23">
        <v>-0.81</v>
      </c>
      <c r="E927" s="12">
        <f t="shared" si="66"/>
        <v>1</v>
      </c>
      <c r="F927" s="18">
        <f t="shared" si="67"/>
        <v>0</v>
      </c>
      <c r="G927" s="19">
        <f t="shared" si="68"/>
        <v>-2.8928571428571432E-3</v>
      </c>
      <c r="H927" s="20">
        <f t="shared" si="69"/>
        <v>3.4567901234567899</v>
      </c>
    </row>
    <row r="928" spans="1:8">
      <c r="A928" s="22">
        <v>281</v>
      </c>
      <c r="B928" s="41"/>
      <c r="C928" s="41"/>
      <c r="D928" s="23">
        <v>-0.81</v>
      </c>
      <c r="E928" s="12">
        <f t="shared" si="66"/>
        <v>1</v>
      </c>
      <c r="F928" s="18">
        <f t="shared" si="67"/>
        <v>0</v>
      </c>
      <c r="G928" s="19">
        <f t="shared" si="68"/>
        <v>-2.8825622775800713E-3</v>
      </c>
      <c r="H928" s="20">
        <f t="shared" si="69"/>
        <v>3.4691358024691357</v>
      </c>
    </row>
    <row r="929" spans="1:8">
      <c r="A929" s="22">
        <v>281</v>
      </c>
      <c r="B929" s="41"/>
      <c r="C929" s="41"/>
      <c r="D929" s="23">
        <v>-0.81</v>
      </c>
      <c r="E929" s="12">
        <f t="shared" si="66"/>
        <v>1</v>
      </c>
      <c r="F929" s="18">
        <f t="shared" si="67"/>
        <v>0</v>
      </c>
      <c r="G929" s="19">
        <f t="shared" si="68"/>
        <v>-2.8825622775800713E-3</v>
      </c>
      <c r="H929" s="20">
        <f t="shared" si="69"/>
        <v>3.4691358024691357</v>
      </c>
    </row>
    <row r="930" spans="1:8">
      <c r="A930" s="22">
        <v>282</v>
      </c>
      <c r="B930" s="41"/>
      <c r="C930" s="41"/>
      <c r="D930" s="23">
        <v>-0.81</v>
      </c>
      <c r="E930" s="12">
        <f t="shared" si="66"/>
        <v>1</v>
      </c>
      <c r="F930" s="18">
        <f t="shared" si="67"/>
        <v>0</v>
      </c>
      <c r="G930" s="19">
        <f t="shared" si="68"/>
        <v>-2.872340425531915E-3</v>
      </c>
      <c r="H930" s="20">
        <f t="shared" si="69"/>
        <v>3.4814814814814814</v>
      </c>
    </row>
    <row r="931" spans="1:8">
      <c r="A931" s="22">
        <v>283</v>
      </c>
      <c r="B931" s="41"/>
      <c r="C931" s="41"/>
      <c r="D931" s="23">
        <v>-0.81</v>
      </c>
      <c r="E931" s="12">
        <f t="shared" si="66"/>
        <v>1</v>
      </c>
      <c r="F931" s="18">
        <f t="shared" si="67"/>
        <v>0</v>
      </c>
      <c r="G931" s="19">
        <f t="shared" si="68"/>
        <v>-2.8621908127208482E-3</v>
      </c>
      <c r="H931" s="20">
        <f t="shared" si="69"/>
        <v>3.4938271604938267</v>
      </c>
    </row>
    <row r="932" spans="1:8">
      <c r="A932" s="22">
        <v>284</v>
      </c>
      <c r="B932" s="41"/>
      <c r="C932" s="41"/>
      <c r="D932" s="23">
        <v>-0.81</v>
      </c>
      <c r="E932" s="12">
        <f t="shared" si="66"/>
        <v>1</v>
      </c>
      <c r="F932" s="18">
        <f t="shared" si="67"/>
        <v>0</v>
      </c>
      <c r="G932" s="19">
        <f t="shared" si="68"/>
        <v>-2.852112676056338E-3</v>
      </c>
      <c r="H932" s="20">
        <f t="shared" si="69"/>
        <v>3.5061728395061724</v>
      </c>
    </row>
    <row r="933" spans="1:8">
      <c r="A933" s="22">
        <v>285</v>
      </c>
      <c r="B933" s="41"/>
      <c r="C933" s="41"/>
      <c r="D933" s="23">
        <v>-0.81</v>
      </c>
      <c r="E933" s="12">
        <f t="shared" si="66"/>
        <v>1</v>
      </c>
      <c r="F933" s="18">
        <f t="shared" si="67"/>
        <v>0</v>
      </c>
      <c r="G933" s="19">
        <f t="shared" si="68"/>
        <v>-2.8421052631578949E-3</v>
      </c>
      <c r="H933" s="20">
        <f t="shared" si="69"/>
        <v>3.5185185185185186</v>
      </c>
    </row>
    <row r="934" spans="1:8">
      <c r="A934" s="22">
        <v>286</v>
      </c>
      <c r="B934" s="41"/>
      <c r="C934" s="41"/>
      <c r="D934" s="23">
        <v>-0.81</v>
      </c>
      <c r="E934" s="12">
        <f t="shared" si="66"/>
        <v>1</v>
      </c>
      <c r="F934" s="18">
        <f t="shared" si="67"/>
        <v>0</v>
      </c>
      <c r="G934" s="19">
        <f t="shared" si="68"/>
        <v>-2.8321678321678325E-3</v>
      </c>
      <c r="H934" s="20">
        <f t="shared" si="69"/>
        <v>3.5308641975308639</v>
      </c>
    </row>
    <row r="935" spans="1:8">
      <c r="A935" s="22">
        <v>287</v>
      </c>
      <c r="B935" s="41"/>
      <c r="C935" s="41"/>
      <c r="D935" s="23">
        <v>-0.81</v>
      </c>
      <c r="E935" s="12">
        <f t="shared" si="66"/>
        <v>1</v>
      </c>
      <c r="F935" s="18">
        <f t="shared" si="67"/>
        <v>0</v>
      </c>
      <c r="G935" s="19">
        <f t="shared" si="68"/>
        <v>-2.8222996515679445E-3</v>
      </c>
      <c r="H935" s="20">
        <f t="shared" si="69"/>
        <v>3.5432098765432096</v>
      </c>
    </row>
    <row r="936" spans="1:8">
      <c r="A936" s="22">
        <v>288</v>
      </c>
      <c r="B936" s="41"/>
      <c r="C936" s="41"/>
      <c r="D936" s="23">
        <v>-0.81</v>
      </c>
      <c r="E936" s="12">
        <f t="shared" si="66"/>
        <v>1</v>
      </c>
      <c r="F936" s="18">
        <f t="shared" si="67"/>
        <v>0</v>
      </c>
      <c r="G936" s="19">
        <f t="shared" si="68"/>
        <v>-2.8125000000000003E-3</v>
      </c>
      <c r="H936" s="20">
        <f t="shared" si="69"/>
        <v>3.5555555555555554</v>
      </c>
    </row>
    <row r="937" spans="1:8">
      <c r="A937" s="22">
        <v>289</v>
      </c>
      <c r="B937" s="41"/>
      <c r="C937" s="41"/>
      <c r="D937" s="23">
        <v>-0.81</v>
      </c>
      <c r="E937" s="12">
        <f t="shared" si="66"/>
        <v>1</v>
      </c>
      <c r="F937" s="18">
        <f t="shared" si="67"/>
        <v>0</v>
      </c>
      <c r="G937" s="19">
        <f t="shared" si="68"/>
        <v>-2.8027681660899658E-3</v>
      </c>
      <c r="H937" s="20">
        <f t="shared" si="69"/>
        <v>3.5679012345679011</v>
      </c>
    </row>
    <row r="938" spans="1:8">
      <c r="A938" s="22">
        <v>290</v>
      </c>
      <c r="B938" s="41"/>
      <c r="C938" s="41"/>
      <c r="D938" s="23">
        <v>-0.81</v>
      </c>
      <c r="E938" s="12">
        <f t="shared" si="66"/>
        <v>1</v>
      </c>
      <c r="F938" s="18">
        <f t="shared" si="67"/>
        <v>0</v>
      </c>
      <c r="G938" s="19">
        <f t="shared" si="68"/>
        <v>-2.7931034482758621E-3</v>
      </c>
      <c r="H938" s="20">
        <f t="shared" si="69"/>
        <v>3.5802469135802464</v>
      </c>
    </row>
    <row r="939" spans="1:8">
      <c r="A939" s="22">
        <v>291</v>
      </c>
      <c r="B939" s="41"/>
      <c r="C939" s="41"/>
      <c r="D939" s="23">
        <v>-0.81</v>
      </c>
      <c r="E939" s="12">
        <f t="shared" si="66"/>
        <v>1</v>
      </c>
      <c r="F939" s="18">
        <f t="shared" si="67"/>
        <v>0</v>
      </c>
      <c r="G939" s="19">
        <f t="shared" si="68"/>
        <v>-2.7835051546391755E-3</v>
      </c>
      <c r="H939" s="20">
        <f t="shared" si="69"/>
        <v>3.5925925925925926</v>
      </c>
    </row>
    <row r="940" spans="1:8">
      <c r="A940" s="22">
        <v>291</v>
      </c>
      <c r="B940" s="41"/>
      <c r="C940" s="41"/>
      <c r="D940" s="23">
        <v>-0.81</v>
      </c>
      <c r="E940" s="12">
        <f t="shared" si="66"/>
        <v>1</v>
      </c>
      <c r="F940" s="18">
        <f t="shared" si="67"/>
        <v>0</v>
      </c>
      <c r="G940" s="19">
        <f t="shared" si="68"/>
        <v>-2.7835051546391755E-3</v>
      </c>
      <c r="H940" s="20">
        <f t="shared" si="69"/>
        <v>3.5925925925925926</v>
      </c>
    </row>
    <row r="941" spans="1:8">
      <c r="A941" s="22">
        <v>292</v>
      </c>
      <c r="B941" s="41"/>
      <c r="C941" s="41"/>
      <c r="D941" s="23">
        <v>-0.81</v>
      </c>
      <c r="E941" s="12">
        <f t="shared" si="66"/>
        <v>1</v>
      </c>
      <c r="F941" s="18">
        <f t="shared" si="67"/>
        <v>0</v>
      </c>
      <c r="G941" s="19">
        <f t="shared" si="68"/>
        <v>-2.7739726027397262E-3</v>
      </c>
      <c r="H941" s="20">
        <f t="shared" si="69"/>
        <v>3.6049382716049383</v>
      </c>
    </row>
    <row r="942" spans="1:8">
      <c r="A942" s="22">
        <v>293</v>
      </c>
      <c r="B942" s="41"/>
      <c r="C942" s="41"/>
      <c r="D942" s="23">
        <v>-0.81</v>
      </c>
      <c r="E942" s="12">
        <f t="shared" si="66"/>
        <v>1</v>
      </c>
      <c r="F942" s="18">
        <f t="shared" si="67"/>
        <v>0</v>
      </c>
      <c r="G942" s="19">
        <f t="shared" si="68"/>
        <v>-2.7645051194539251E-3</v>
      </c>
      <c r="H942" s="20">
        <f t="shared" si="69"/>
        <v>3.6172839506172836</v>
      </c>
    </row>
    <row r="943" spans="1:8">
      <c r="A943" s="22">
        <v>293</v>
      </c>
      <c r="B943" s="41"/>
      <c r="C943" s="41"/>
      <c r="D943" s="23">
        <v>-0.81</v>
      </c>
      <c r="E943" s="12">
        <f t="shared" si="66"/>
        <v>1</v>
      </c>
      <c r="F943" s="18">
        <f t="shared" si="67"/>
        <v>0</v>
      </c>
      <c r="G943" s="19">
        <f t="shared" si="68"/>
        <v>-2.7645051194539251E-3</v>
      </c>
      <c r="H943" s="20">
        <f t="shared" si="69"/>
        <v>3.6172839506172836</v>
      </c>
    </row>
    <row r="944" spans="1:8">
      <c r="A944" s="22">
        <v>294</v>
      </c>
      <c r="B944" s="41"/>
      <c r="C944" s="41"/>
      <c r="D944" s="23">
        <v>-0.82</v>
      </c>
      <c r="E944" s="12">
        <f t="shared" si="66"/>
        <v>1</v>
      </c>
      <c r="F944" s="18">
        <f t="shared" si="67"/>
        <v>-9.9999999999998979E-3</v>
      </c>
      <c r="G944" s="19">
        <f t="shared" si="68"/>
        <v>-2.7891156462585033E-3</v>
      </c>
      <c r="H944" s="20">
        <f t="shared" si="69"/>
        <v>3.5853658536585367</v>
      </c>
    </row>
    <row r="945" spans="1:8">
      <c r="A945" s="22">
        <v>294</v>
      </c>
      <c r="B945" s="41"/>
      <c r="C945" s="41"/>
      <c r="D945" s="23">
        <v>-0.82</v>
      </c>
      <c r="E945" s="12">
        <f t="shared" si="66"/>
        <v>1</v>
      </c>
      <c r="F945" s="18">
        <f t="shared" si="67"/>
        <v>-9.9999999999998979E-3</v>
      </c>
      <c r="G945" s="19">
        <f t="shared" si="68"/>
        <v>-2.7891156462585033E-3</v>
      </c>
      <c r="H945" s="20">
        <f t="shared" si="69"/>
        <v>3.5853658536585367</v>
      </c>
    </row>
    <row r="946" spans="1:8">
      <c r="A946" s="22">
        <v>295</v>
      </c>
      <c r="B946" s="41"/>
      <c r="C946" s="41"/>
      <c r="D946" s="23">
        <v>-0.82</v>
      </c>
      <c r="E946" s="12">
        <f t="shared" si="66"/>
        <v>1</v>
      </c>
      <c r="F946" s="18">
        <f t="shared" si="67"/>
        <v>0</v>
      </c>
      <c r="G946" s="19">
        <f t="shared" si="68"/>
        <v>-2.7796610169491523E-3</v>
      </c>
      <c r="H946" s="20">
        <f t="shared" si="69"/>
        <v>3.5975609756097562</v>
      </c>
    </row>
    <row r="947" spans="1:8">
      <c r="A947" s="22">
        <v>296</v>
      </c>
      <c r="B947" s="41"/>
      <c r="C947" s="41"/>
      <c r="D947" s="23">
        <v>-0.82</v>
      </c>
      <c r="E947" s="12">
        <f t="shared" si="66"/>
        <v>1</v>
      </c>
      <c r="F947" s="18">
        <f t="shared" si="67"/>
        <v>0</v>
      </c>
      <c r="G947" s="19">
        <f t="shared" si="68"/>
        <v>-2.7702702702702702E-3</v>
      </c>
      <c r="H947" s="20">
        <f t="shared" si="69"/>
        <v>3.6097560975609757</v>
      </c>
    </row>
    <row r="948" spans="1:8">
      <c r="A948" s="22">
        <v>297</v>
      </c>
      <c r="B948" s="41"/>
      <c r="C948" s="41"/>
      <c r="D948" s="23">
        <v>-0.82</v>
      </c>
      <c r="E948" s="12">
        <f t="shared" si="66"/>
        <v>1</v>
      </c>
      <c r="F948" s="18">
        <f t="shared" si="67"/>
        <v>0</v>
      </c>
      <c r="G948" s="19">
        <f t="shared" si="68"/>
        <v>-2.7609427609427608E-3</v>
      </c>
      <c r="H948" s="20">
        <f t="shared" si="69"/>
        <v>3.6219512195121957</v>
      </c>
    </row>
    <row r="949" spans="1:8">
      <c r="A949" s="22">
        <v>298</v>
      </c>
      <c r="B949" s="41"/>
      <c r="C949" s="41"/>
      <c r="D949" s="23">
        <v>-0.82</v>
      </c>
      <c r="E949" s="12">
        <f t="shared" si="66"/>
        <v>1</v>
      </c>
      <c r="F949" s="18">
        <f t="shared" si="67"/>
        <v>0</v>
      </c>
      <c r="G949" s="19">
        <f t="shared" si="68"/>
        <v>-2.7516778523489932E-3</v>
      </c>
      <c r="H949" s="20">
        <f t="shared" si="69"/>
        <v>3.6341463414634148</v>
      </c>
    </row>
    <row r="950" spans="1:8">
      <c r="A950" s="22">
        <v>299</v>
      </c>
      <c r="B950" s="41"/>
      <c r="C950" s="41"/>
      <c r="D950" s="23">
        <v>-0.82</v>
      </c>
      <c r="E950" s="12">
        <f t="shared" si="66"/>
        <v>1</v>
      </c>
      <c r="F950" s="18">
        <f t="shared" si="67"/>
        <v>0</v>
      </c>
      <c r="G950" s="19">
        <f t="shared" si="68"/>
        <v>-2.7424749163879598E-3</v>
      </c>
      <c r="H950" s="20">
        <f t="shared" si="69"/>
        <v>3.6463414634146347</v>
      </c>
    </row>
    <row r="951" spans="1:8">
      <c r="A951" s="22">
        <v>300</v>
      </c>
      <c r="B951" s="41"/>
      <c r="C951" s="41"/>
      <c r="D951" s="23">
        <v>-0.82</v>
      </c>
      <c r="E951" s="12">
        <f t="shared" si="66"/>
        <v>1</v>
      </c>
      <c r="F951" s="18">
        <f t="shared" si="67"/>
        <v>0</v>
      </c>
      <c r="G951" s="19">
        <f t="shared" si="68"/>
        <v>-2.7333333333333333E-3</v>
      </c>
      <c r="H951" s="20">
        <f t="shared" si="69"/>
        <v>3.6585365853658538</v>
      </c>
    </row>
    <row r="952" spans="1:8">
      <c r="A952" s="22">
        <v>301</v>
      </c>
      <c r="B952" s="41"/>
      <c r="C952" s="41"/>
      <c r="D952" s="23">
        <v>-0.82</v>
      </c>
      <c r="E952" s="12">
        <f t="shared" si="66"/>
        <v>1</v>
      </c>
      <c r="F952" s="18">
        <f t="shared" si="67"/>
        <v>0</v>
      </c>
      <c r="G952" s="19">
        <f t="shared" si="68"/>
        <v>-2.7242524916943518E-3</v>
      </c>
      <c r="H952" s="20">
        <f t="shared" si="69"/>
        <v>3.6707317073170738</v>
      </c>
    </row>
    <row r="953" spans="1:8">
      <c r="A953" s="22">
        <v>302</v>
      </c>
      <c r="B953" s="41"/>
      <c r="C953" s="41"/>
      <c r="D953" s="23">
        <v>-0.82</v>
      </c>
      <c r="E953" s="12">
        <f t="shared" si="66"/>
        <v>1</v>
      </c>
      <c r="F953" s="18">
        <f t="shared" si="67"/>
        <v>0</v>
      </c>
      <c r="G953" s="19">
        <f t="shared" si="68"/>
        <v>-2.71523178807947E-3</v>
      </c>
      <c r="H953" s="20">
        <f t="shared" si="69"/>
        <v>3.6829268292682928</v>
      </c>
    </row>
    <row r="954" spans="1:8">
      <c r="A954" s="13">
        <f>SUM(B954:C954)</f>
        <v>303</v>
      </c>
      <c r="B954" s="41">
        <v>-1655</v>
      </c>
      <c r="C954" s="41">
        <v>1958</v>
      </c>
      <c r="D954" s="11">
        <v>-0.82</v>
      </c>
      <c r="E954" s="12">
        <f t="shared" si="66"/>
        <v>1</v>
      </c>
      <c r="F954" s="18">
        <f t="shared" si="67"/>
        <v>0</v>
      </c>
      <c r="G954" s="19">
        <f t="shared" si="68"/>
        <v>-2.7062706270627062E-3</v>
      </c>
      <c r="H954" s="20">
        <f t="shared" si="69"/>
        <v>3.6951219512195128</v>
      </c>
    </row>
    <row r="955" spans="1:8">
      <c r="A955" s="22">
        <v>304</v>
      </c>
      <c r="B955" s="41"/>
      <c r="C955" s="41"/>
      <c r="D955" s="23">
        <v>-0.82</v>
      </c>
      <c r="E955" s="12">
        <f t="shared" si="66"/>
        <v>1</v>
      </c>
      <c r="F955" s="18">
        <f t="shared" si="67"/>
        <v>0</v>
      </c>
      <c r="G955" s="19">
        <f t="shared" si="68"/>
        <v>-2.6973684210526315E-3</v>
      </c>
      <c r="H955" s="20">
        <f t="shared" si="69"/>
        <v>3.7073170731707319</v>
      </c>
    </row>
    <row r="956" spans="1:8">
      <c r="A956" s="22">
        <v>305</v>
      </c>
      <c r="B956" s="41"/>
      <c r="C956" s="41"/>
      <c r="D956" s="23">
        <v>-0.82</v>
      </c>
      <c r="E956" s="12">
        <f t="shared" si="66"/>
        <v>1</v>
      </c>
      <c r="F956" s="18">
        <f t="shared" si="67"/>
        <v>0</v>
      </c>
      <c r="G956" s="19">
        <f t="shared" si="68"/>
        <v>-2.6885245901639341E-3</v>
      </c>
      <c r="H956" s="20">
        <f t="shared" si="69"/>
        <v>3.7195121951219519</v>
      </c>
    </row>
    <row r="957" spans="1:8">
      <c r="A957" s="22">
        <v>305</v>
      </c>
      <c r="B957" s="41"/>
      <c r="C957" s="41"/>
      <c r="D957" s="23">
        <v>-0.82</v>
      </c>
      <c r="E957" s="12">
        <f t="shared" si="66"/>
        <v>1</v>
      </c>
      <c r="F957" s="18">
        <f t="shared" si="67"/>
        <v>0</v>
      </c>
      <c r="G957" s="19">
        <f t="shared" si="68"/>
        <v>-2.6885245901639341E-3</v>
      </c>
      <c r="H957" s="20">
        <f t="shared" si="69"/>
        <v>3.7195121951219519</v>
      </c>
    </row>
    <row r="958" spans="1:8">
      <c r="A958" s="22">
        <v>306</v>
      </c>
      <c r="B958" s="41"/>
      <c r="C958" s="41"/>
      <c r="D958" s="23">
        <v>-0.82</v>
      </c>
      <c r="E958" s="12">
        <f t="shared" si="66"/>
        <v>1</v>
      </c>
      <c r="F958" s="18">
        <f t="shared" si="67"/>
        <v>0</v>
      </c>
      <c r="G958" s="19">
        <f t="shared" si="68"/>
        <v>-2.6797385620915032E-3</v>
      </c>
      <c r="H958" s="20">
        <f t="shared" si="69"/>
        <v>3.7317073170731709</v>
      </c>
    </row>
    <row r="959" spans="1:8">
      <c r="A959" s="22">
        <v>307</v>
      </c>
      <c r="B959" s="41"/>
      <c r="C959" s="41"/>
      <c r="D959" s="23">
        <v>-0.82</v>
      </c>
      <c r="E959" s="12">
        <f t="shared" si="66"/>
        <v>1</v>
      </c>
      <c r="F959" s="18">
        <f t="shared" si="67"/>
        <v>0</v>
      </c>
      <c r="G959" s="19">
        <f t="shared" si="68"/>
        <v>-2.6710097719869707E-3</v>
      </c>
      <c r="H959" s="20">
        <f t="shared" si="69"/>
        <v>3.7439024390243905</v>
      </c>
    </row>
    <row r="960" spans="1:8">
      <c r="A960" s="22">
        <v>308</v>
      </c>
      <c r="B960" s="41"/>
      <c r="C960" s="41"/>
      <c r="D960" s="23">
        <v>-0.82</v>
      </c>
      <c r="E960" s="12">
        <f t="shared" si="66"/>
        <v>1</v>
      </c>
      <c r="F960" s="18">
        <f t="shared" si="67"/>
        <v>0</v>
      </c>
      <c r="G960" s="19">
        <f t="shared" si="68"/>
        <v>-2.662337662337662E-3</v>
      </c>
      <c r="H960" s="20">
        <f t="shared" si="69"/>
        <v>3.75609756097561</v>
      </c>
    </row>
    <row r="961" spans="1:8">
      <c r="A961" s="22">
        <v>309</v>
      </c>
      <c r="B961" s="41"/>
      <c r="C961" s="41"/>
      <c r="D961" s="23">
        <v>-0.82</v>
      </c>
      <c r="E961" s="12">
        <f t="shared" si="66"/>
        <v>1</v>
      </c>
      <c r="F961" s="18">
        <f t="shared" si="67"/>
        <v>0</v>
      </c>
      <c r="G961" s="19">
        <f t="shared" si="68"/>
        <v>-2.6537216828478962E-3</v>
      </c>
      <c r="H961" s="20">
        <f t="shared" si="69"/>
        <v>3.7682926829268295</v>
      </c>
    </row>
    <row r="962" spans="1:8">
      <c r="A962" s="22">
        <v>310</v>
      </c>
      <c r="B962" s="41"/>
      <c r="C962" s="41"/>
      <c r="D962" s="23">
        <v>-0.82</v>
      </c>
      <c r="E962" s="12">
        <f t="shared" si="66"/>
        <v>1</v>
      </c>
      <c r="F962" s="18">
        <f t="shared" si="67"/>
        <v>0</v>
      </c>
      <c r="G962" s="19">
        <f t="shared" si="68"/>
        <v>-2.6451612903225807E-3</v>
      </c>
      <c r="H962" s="20">
        <f t="shared" si="69"/>
        <v>3.780487804878049</v>
      </c>
    </row>
    <row r="963" spans="1:8">
      <c r="A963" s="22">
        <v>311</v>
      </c>
      <c r="B963" s="41"/>
      <c r="C963" s="41"/>
      <c r="D963" s="23">
        <v>-0.82</v>
      </c>
      <c r="E963" s="12">
        <f t="shared" ref="E963:E1026" si="70">SUM(A963,-VLOOKUP($A963-1,$A:$D,1))</f>
        <v>1</v>
      </c>
      <c r="F963" s="18">
        <f t="shared" ref="F963:F1026" si="71">SUM(D963,-VLOOKUP($A963-1,$A:$D,4))</f>
        <v>0</v>
      </c>
      <c r="G963" s="19">
        <f t="shared" si="68"/>
        <v>-2.6366559485530546E-3</v>
      </c>
      <c r="H963" s="20">
        <f t="shared" si="69"/>
        <v>3.7926829268292686</v>
      </c>
    </row>
    <row r="964" spans="1:8">
      <c r="A964" s="13">
        <f>SUM(B964:C964)</f>
        <v>312</v>
      </c>
      <c r="B964" s="41">
        <v>-1241</v>
      </c>
      <c r="C964" s="41">
        <v>1553</v>
      </c>
      <c r="D964" s="11">
        <v>-0.82</v>
      </c>
      <c r="E964" s="12">
        <f t="shared" si="70"/>
        <v>1</v>
      </c>
      <c r="F964" s="18">
        <f t="shared" si="71"/>
        <v>0</v>
      </c>
      <c r="G964" s="19">
        <f t="shared" si="68"/>
        <v>-2.6282051282051281E-3</v>
      </c>
      <c r="H964" s="20">
        <f t="shared" si="69"/>
        <v>3.8048780487804881</v>
      </c>
    </row>
    <row r="965" spans="1:8">
      <c r="A965" s="22">
        <v>313</v>
      </c>
      <c r="B965" s="41"/>
      <c r="C965" s="41"/>
      <c r="D965" s="23">
        <v>-0.82</v>
      </c>
      <c r="E965" s="12">
        <f t="shared" si="70"/>
        <v>1</v>
      </c>
      <c r="F965" s="18">
        <f t="shared" si="71"/>
        <v>0</v>
      </c>
      <c r="G965" s="19">
        <f t="shared" si="68"/>
        <v>-2.6198083067092651E-3</v>
      </c>
      <c r="H965" s="20">
        <f t="shared" si="69"/>
        <v>3.8170731707317076</v>
      </c>
    </row>
    <row r="966" spans="1:8">
      <c r="A966" s="22">
        <v>314</v>
      </c>
      <c r="B966" s="41"/>
      <c r="C966" s="41"/>
      <c r="D966" s="23">
        <v>-0.82</v>
      </c>
      <c r="E966" s="12">
        <f t="shared" si="70"/>
        <v>1</v>
      </c>
      <c r="F966" s="18">
        <f t="shared" si="71"/>
        <v>0</v>
      </c>
      <c r="G966" s="19">
        <f t="shared" si="68"/>
        <v>-2.611464968152866E-3</v>
      </c>
      <c r="H966" s="20">
        <f t="shared" si="69"/>
        <v>3.8292682926829271</v>
      </c>
    </row>
    <row r="967" spans="1:8">
      <c r="A967" s="22">
        <v>314</v>
      </c>
      <c r="B967" s="41"/>
      <c r="C967" s="41"/>
      <c r="D967" s="23">
        <v>-0.82</v>
      </c>
      <c r="E967" s="12">
        <f t="shared" si="70"/>
        <v>1</v>
      </c>
      <c r="F967" s="18">
        <f t="shared" si="71"/>
        <v>0</v>
      </c>
      <c r="G967" s="19">
        <f t="shared" si="68"/>
        <v>-2.611464968152866E-3</v>
      </c>
      <c r="H967" s="20">
        <f t="shared" si="69"/>
        <v>3.8292682926829271</v>
      </c>
    </row>
    <row r="968" spans="1:8">
      <c r="A968" s="22">
        <v>315</v>
      </c>
      <c r="B968" s="41"/>
      <c r="C968" s="41"/>
      <c r="D968" s="23">
        <v>-0.83</v>
      </c>
      <c r="E968" s="12">
        <f t="shared" si="70"/>
        <v>1</v>
      </c>
      <c r="F968" s="18">
        <f t="shared" si="71"/>
        <v>-1.0000000000000009E-2</v>
      </c>
      <c r="G968" s="19">
        <f t="shared" si="68"/>
        <v>-2.634920634920635E-3</v>
      </c>
      <c r="H968" s="20">
        <f t="shared" si="69"/>
        <v>3.7951807228915664</v>
      </c>
    </row>
    <row r="969" spans="1:8">
      <c r="A969" s="22">
        <v>315</v>
      </c>
      <c r="B969" s="41"/>
      <c r="C969" s="41"/>
      <c r="D969" s="23">
        <v>-0.83</v>
      </c>
      <c r="E969" s="12">
        <f t="shared" si="70"/>
        <v>1</v>
      </c>
      <c r="F969" s="18">
        <f t="shared" si="71"/>
        <v>-1.0000000000000009E-2</v>
      </c>
      <c r="G969" s="19">
        <f t="shared" si="68"/>
        <v>-2.634920634920635E-3</v>
      </c>
      <c r="H969" s="20">
        <f t="shared" si="69"/>
        <v>3.7951807228915664</v>
      </c>
    </row>
    <row r="970" spans="1:8">
      <c r="A970" s="22">
        <v>316</v>
      </c>
      <c r="B970" s="41"/>
      <c r="C970" s="41"/>
      <c r="D970" s="23">
        <v>-0.83</v>
      </c>
      <c r="E970" s="12">
        <f t="shared" si="70"/>
        <v>1</v>
      </c>
      <c r="F970" s="18">
        <f t="shared" si="71"/>
        <v>0</v>
      </c>
      <c r="G970" s="19">
        <f t="shared" si="68"/>
        <v>-2.6265822784810127E-3</v>
      </c>
      <c r="H970" s="20">
        <f t="shared" si="69"/>
        <v>3.8072289156626509</v>
      </c>
    </row>
    <row r="971" spans="1:8">
      <c r="A971" s="22">
        <v>317</v>
      </c>
      <c r="B971" s="41"/>
      <c r="C971" s="41"/>
      <c r="D971" s="23">
        <v>-0.83</v>
      </c>
      <c r="E971" s="12">
        <f t="shared" si="70"/>
        <v>1</v>
      </c>
      <c r="F971" s="18">
        <f t="shared" si="71"/>
        <v>0</v>
      </c>
      <c r="G971" s="19">
        <f t="shared" si="68"/>
        <v>-2.6182965299684541E-3</v>
      </c>
      <c r="H971" s="20">
        <f t="shared" si="69"/>
        <v>3.8192771084337354</v>
      </c>
    </row>
    <row r="972" spans="1:8">
      <c r="A972" s="22">
        <v>318</v>
      </c>
      <c r="B972" s="41"/>
      <c r="C972" s="41"/>
      <c r="D972" s="23">
        <v>-0.83</v>
      </c>
      <c r="E972" s="12">
        <f t="shared" si="70"/>
        <v>1</v>
      </c>
      <c r="F972" s="18">
        <f t="shared" si="71"/>
        <v>0</v>
      </c>
      <c r="G972" s="19">
        <f t="shared" ref="G972:G1035" si="72">IFERROR(D972/A972,0)</f>
        <v>-2.6100628930817607E-3</v>
      </c>
      <c r="H972" s="20">
        <f t="shared" ref="H972:H1035" si="73">IFERROR(A972/D972/-100,0)</f>
        <v>3.8313253012048194</v>
      </c>
    </row>
    <row r="973" spans="1:8">
      <c r="A973" s="22">
        <v>319</v>
      </c>
      <c r="B973" s="41"/>
      <c r="C973" s="41"/>
      <c r="D973" s="23">
        <v>-0.83</v>
      </c>
      <c r="E973" s="12">
        <f t="shared" si="70"/>
        <v>1</v>
      </c>
      <c r="F973" s="18">
        <f t="shared" si="71"/>
        <v>0</v>
      </c>
      <c r="G973" s="19">
        <f t="shared" si="72"/>
        <v>-2.6018808777429465E-3</v>
      </c>
      <c r="H973" s="20">
        <f t="shared" si="73"/>
        <v>3.8433734939759039</v>
      </c>
    </row>
    <row r="974" spans="1:8">
      <c r="A974" s="22">
        <v>320</v>
      </c>
      <c r="B974" s="41"/>
      <c r="C974" s="41"/>
      <c r="D974" s="23">
        <v>-0.83</v>
      </c>
      <c r="E974" s="12">
        <f t="shared" si="70"/>
        <v>1</v>
      </c>
      <c r="F974" s="18">
        <f t="shared" si="71"/>
        <v>0</v>
      </c>
      <c r="G974" s="19">
        <f t="shared" si="72"/>
        <v>-2.5937499999999997E-3</v>
      </c>
      <c r="H974" s="20">
        <f t="shared" si="73"/>
        <v>3.8554216867469879</v>
      </c>
    </row>
    <row r="975" spans="1:8">
      <c r="A975" s="22">
        <v>321</v>
      </c>
      <c r="B975" s="41"/>
      <c r="C975" s="41"/>
      <c r="D975" s="23">
        <v>-0.83</v>
      </c>
      <c r="E975" s="12">
        <f t="shared" si="70"/>
        <v>1</v>
      </c>
      <c r="F975" s="18">
        <f t="shared" si="71"/>
        <v>0</v>
      </c>
      <c r="G975" s="19">
        <f t="shared" si="72"/>
        <v>-2.5856697819314641E-3</v>
      </c>
      <c r="H975" s="20">
        <f t="shared" si="73"/>
        <v>3.8674698795180724</v>
      </c>
    </row>
    <row r="976" spans="1:8">
      <c r="A976" s="22">
        <v>322</v>
      </c>
      <c r="B976" s="41"/>
      <c r="C976" s="41"/>
      <c r="D976" s="23">
        <v>-0.83</v>
      </c>
      <c r="E976" s="12">
        <f t="shared" si="70"/>
        <v>1</v>
      </c>
      <c r="F976" s="18">
        <f t="shared" si="71"/>
        <v>0</v>
      </c>
      <c r="G976" s="19">
        <f t="shared" si="72"/>
        <v>-2.5776397515527949E-3</v>
      </c>
      <c r="H976" s="20">
        <f t="shared" si="73"/>
        <v>3.8795180722891569</v>
      </c>
    </row>
    <row r="977" spans="1:8">
      <c r="A977" s="22">
        <v>322</v>
      </c>
      <c r="B977" s="41"/>
      <c r="C977" s="41"/>
      <c r="D977" s="23">
        <v>-0.83</v>
      </c>
      <c r="E977" s="12">
        <f t="shared" si="70"/>
        <v>1</v>
      </c>
      <c r="F977" s="18">
        <f t="shared" si="71"/>
        <v>0</v>
      </c>
      <c r="G977" s="19">
        <f t="shared" si="72"/>
        <v>-2.5776397515527949E-3</v>
      </c>
      <c r="H977" s="20">
        <f t="shared" si="73"/>
        <v>3.8795180722891569</v>
      </c>
    </row>
    <row r="978" spans="1:8">
      <c r="A978" s="22">
        <v>323</v>
      </c>
      <c r="B978" s="41"/>
      <c r="C978" s="41"/>
      <c r="D978" s="23">
        <v>-0.83</v>
      </c>
      <c r="E978" s="12">
        <f t="shared" si="70"/>
        <v>1</v>
      </c>
      <c r="F978" s="18">
        <f t="shared" si="71"/>
        <v>0</v>
      </c>
      <c r="G978" s="19">
        <f t="shared" si="72"/>
        <v>-2.569659442724458E-3</v>
      </c>
      <c r="H978" s="20">
        <f t="shared" si="73"/>
        <v>3.8915662650602409</v>
      </c>
    </row>
    <row r="979" spans="1:8">
      <c r="A979" s="22">
        <v>323</v>
      </c>
      <c r="B979" s="41"/>
      <c r="C979" s="41"/>
      <c r="D979" s="23">
        <v>-0.83</v>
      </c>
      <c r="E979" s="12">
        <f t="shared" si="70"/>
        <v>1</v>
      </c>
      <c r="F979" s="18">
        <f t="shared" si="71"/>
        <v>0</v>
      </c>
      <c r="G979" s="19">
        <f t="shared" si="72"/>
        <v>-2.569659442724458E-3</v>
      </c>
      <c r="H979" s="20">
        <f t="shared" si="73"/>
        <v>3.8915662650602409</v>
      </c>
    </row>
    <row r="980" spans="1:8">
      <c r="A980" s="22">
        <v>323</v>
      </c>
      <c r="B980" s="41"/>
      <c r="C980" s="41"/>
      <c r="D980" s="23">
        <v>-0.83</v>
      </c>
      <c r="E980" s="12">
        <f t="shared" si="70"/>
        <v>1</v>
      </c>
      <c r="F980" s="18">
        <f t="shared" si="71"/>
        <v>0</v>
      </c>
      <c r="G980" s="19">
        <f t="shared" si="72"/>
        <v>-2.569659442724458E-3</v>
      </c>
      <c r="H980" s="20">
        <f t="shared" si="73"/>
        <v>3.8915662650602409</v>
      </c>
    </row>
    <row r="981" spans="1:8">
      <c r="A981" s="22">
        <v>324</v>
      </c>
      <c r="B981" s="41"/>
      <c r="C981" s="41"/>
      <c r="D981" s="23">
        <v>-0.83</v>
      </c>
      <c r="E981" s="12">
        <f t="shared" si="70"/>
        <v>1</v>
      </c>
      <c r="F981" s="18">
        <f t="shared" si="71"/>
        <v>0</v>
      </c>
      <c r="G981" s="19">
        <f t="shared" si="72"/>
        <v>-2.5617283950617282E-3</v>
      </c>
      <c r="H981" s="20">
        <f t="shared" si="73"/>
        <v>3.9036144578313254</v>
      </c>
    </row>
    <row r="982" spans="1:8">
      <c r="A982" s="22">
        <v>325</v>
      </c>
      <c r="B982" s="41"/>
      <c r="C982" s="41"/>
      <c r="D982" s="23">
        <v>-0.83</v>
      </c>
      <c r="E982" s="12">
        <f t="shared" si="70"/>
        <v>1</v>
      </c>
      <c r="F982" s="18">
        <f t="shared" si="71"/>
        <v>0</v>
      </c>
      <c r="G982" s="19">
        <f t="shared" si="72"/>
        <v>-2.5538461538461539E-3</v>
      </c>
      <c r="H982" s="20">
        <f t="shared" si="73"/>
        <v>3.9156626506024099</v>
      </c>
    </row>
    <row r="983" spans="1:8">
      <c r="A983" s="22">
        <v>326</v>
      </c>
      <c r="B983" s="41"/>
      <c r="C983" s="41"/>
      <c r="D983" s="23">
        <v>-0.83</v>
      </c>
      <c r="E983" s="12">
        <f t="shared" si="70"/>
        <v>1</v>
      </c>
      <c r="F983" s="18">
        <f t="shared" si="71"/>
        <v>0</v>
      </c>
      <c r="G983" s="19">
        <f t="shared" si="72"/>
        <v>-2.5460122699386503E-3</v>
      </c>
      <c r="H983" s="20">
        <f t="shared" si="73"/>
        <v>3.927710843373494</v>
      </c>
    </row>
    <row r="984" spans="1:8">
      <c r="A984" s="22">
        <v>327</v>
      </c>
      <c r="B984" s="41"/>
      <c r="C984" s="41"/>
      <c r="D984" s="23">
        <v>-0.83</v>
      </c>
      <c r="E984" s="12">
        <f t="shared" si="70"/>
        <v>1</v>
      </c>
      <c r="F984" s="18">
        <f t="shared" si="71"/>
        <v>0</v>
      </c>
      <c r="G984" s="19">
        <f t="shared" si="72"/>
        <v>-2.5382262996941894E-3</v>
      </c>
      <c r="H984" s="20">
        <f t="shared" si="73"/>
        <v>3.9397590361445789</v>
      </c>
    </row>
    <row r="985" spans="1:8">
      <c r="A985" s="22">
        <v>328</v>
      </c>
      <c r="B985" s="41"/>
      <c r="C985" s="41"/>
      <c r="D985" s="23">
        <v>-0.83</v>
      </c>
      <c r="E985" s="12">
        <f t="shared" si="70"/>
        <v>1</v>
      </c>
      <c r="F985" s="18">
        <f t="shared" si="71"/>
        <v>0</v>
      </c>
      <c r="G985" s="19">
        <f t="shared" si="72"/>
        <v>-2.5304878048780489E-3</v>
      </c>
      <c r="H985" s="20">
        <f t="shared" si="73"/>
        <v>3.9518072289156629</v>
      </c>
    </row>
    <row r="986" spans="1:8">
      <c r="A986" s="22">
        <v>329</v>
      </c>
      <c r="B986" s="41"/>
      <c r="C986" s="41"/>
      <c r="D986" s="23">
        <v>-0.83</v>
      </c>
      <c r="E986" s="12">
        <f t="shared" si="70"/>
        <v>1</v>
      </c>
      <c r="F986" s="18">
        <f t="shared" si="71"/>
        <v>0</v>
      </c>
      <c r="G986" s="19">
        <f t="shared" si="72"/>
        <v>-2.5227963525835864E-3</v>
      </c>
      <c r="H986" s="20">
        <f t="shared" si="73"/>
        <v>3.963855421686747</v>
      </c>
    </row>
    <row r="987" spans="1:8">
      <c r="A987" s="22">
        <v>330</v>
      </c>
      <c r="B987" s="41"/>
      <c r="C987" s="41"/>
      <c r="D987" s="23">
        <v>-0.83</v>
      </c>
      <c r="E987" s="12">
        <f t="shared" si="70"/>
        <v>1</v>
      </c>
      <c r="F987" s="18">
        <f t="shared" si="71"/>
        <v>0</v>
      </c>
      <c r="G987" s="19">
        <f t="shared" si="72"/>
        <v>-2.515151515151515E-3</v>
      </c>
      <c r="H987" s="20">
        <f t="shared" si="73"/>
        <v>3.9759036144578319</v>
      </c>
    </row>
    <row r="988" spans="1:8">
      <c r="A988" s="22">
        <v>331</v>
      </c>
      <c r="B988" s="41"/>
      <c r="C988" s="41"/>
      <c r="D988" s="23">
        <v>-0.83</v>
      </c>
      <c r="E988" s="12">
        <f t="shared" si="70"/>
        <v>1</v>
      </c>
      <c r="F988" s="18">
        <f t="shared" si="71"/>
        <v>0</v>
      </c>
      <c r="G988" s="19">
        <f t="shared" si="72"/>
        <v>-2.5075528700906342E-3</v>
      </c>
      <c r="H988" s="20">
        <f t="shared" si="73"/>
        <v>3.987951807228916</v>
      </c>
    </row>
    <row r="989" spans="1:8">
      <c r="A989" s="22">
        <v>332</v>
      </c>
      <c r="B989" s="41"/>
      <c r="C989" s="41"/>
      <c r="D989" s="23">
        <v>-0.83</v>
      </c>
      <c r="E989" s="12">
        <f t="shared" si="70"/>
        <v>1</v>
      </c>
      <c r="F989" s="18">
        <f t="shared" si="71"/>
        <v>0</v>
      </c>
      <c r="G989" s="19">
        <f t="shared" si="72"/>
        <v>-2.5000000000000001E-3</v>
      </c>
      <c r="H989" s="20">
        <f t="shared" si="73"/>
        <v>4</v>
      </c>
    </row>
    <row r="990" spans="1:8">
      <c r="A990" s="22">
        <v>333</v>
      </c>
      <c r="B990" s="41"/>
      <c r="C990" s="41"/>
      <c r="D990" s="23">
        <v>-0.83</v>
      </c>
      <c r="E990" s="12">
        <f t="shared" si="70"/>
        <v>1</v>
      </c>
      <c r="F990" s="18">
        <f t="shared" si="71"/>
        <v>0</v>
      </c>
      <c r="G990" s="19">
        <f t="shared" si="72"/>
        <v>-2.4924924924924923E-3</v>
      </c>
      <c r="H990" s="20">
        <f t="shared" si="73"/>
        <v>4.0120481927710845</v>
      </c>
    </row>
    <row r="991" spans="1:8">
      <c r="A991" s="22">
        <v>334</v>
      </c>
      <c r="B991" s="41"/>
      <c r="C991" s="41"/>
      <c r="D991" s="23">
        <v>-0.83</v>
      </c>
      <c r="E991" s="12">
        <f t="shared" si="70"/>
        <v>1</v>
      </c>
      <c r="F991" s="18">
        <f t="shared" si="71"/>
        <v>0</v>
      </c>
      <c r="G991" s="19">
        <f t="shared" si="72"/>
        <v>-2.4850299401197604E-3</v>
      </c>
      <c r="H991" s="20">
        <f t="shared" si="73"/>
        <v>4.024096385542169</v>
      </c>
    </row>
    <row r="992" spans="1:8">
      <c r="A992" s="22">
        <v>335</v>
      </c>
      <c r="B992" s="41"/>
      <c r="C992" s="41"/>
      <c r="D992" s="23">
        <v>-0.83</v>
      </c>
      <c r="E992" s="12">
        <f t="shared" si="70"/>
        <v>1</v>
      </c>
      <c r="F992" s="18">
        <f t="shared" si="71"/>
        <v>0</v>
      </c>
      <c r="G992" s="19">
        <f t="shared" si="72"/>
        <v>-2.4776119402985072E-3</v>
      </c>
      <c r="H992" s="20">
        <f t="shared" si="73"/>
        <v>4.0361445783132526</v>
      </c>
    </row>
    <row r="993" spans="1:8">
      <c r="A993" s="22">
        <v>336</v>
      </c>
      <c r="B993" s="41"/>
      <c r="C993" s="41"/>
      <c r="D993" s="23">
        <v>-0.83</v>
      </c>
      <c r="E993" s="12">
        <f t="shared" si="70"/>
        <v>1</v>
      </c>
      <c r="F993" s="18">
        <f t="shared" si="71"/>
        <v>0</v>
      </c>
      <c r="G993" s="19">
        <f t="shared" si="72"/>
        <v>-2.4702380952380952E-3</v>
      </c>
      <c r="H993" s="20">
        <f t="shared" si="73"/>
        <v>4.0481927710843379</v>
      </c>
    </row>
    <row r="994" spans="1:8">
      <c r="A994" s="22">
        <v>337</v>
      </c>
      <c r="B994" s="41"/>
      <c r="C994" s="41"/>
      <c r="D994" s="23">
        <v>-0.83</v>
      </c>
      <c r="E994" s="12">
        <f t="shared" si="70"/>
        <v>1</v>
      </c>
      <c r="F994" s="18">
        <f t="shared" si="71"/>
        <v>0</v>
      </c>
      <c r="G994" s="19">
        <f t="shared" si="72"/>
        <v>-2.4629080118694362E-3</v>
      </c>
      <c r="H994" s="20">
        <f t="shared" si="73"/>
        <v>4.0602409638554215</v>
      </c>
    </row>
    <row r="995" spans="1:8">
      <c r="A995" s="22">
        <v>338</v>
      </c>
      <c r="B995" s="41"/>
      <c r="C995" s="41"/>
      <c r="D995" s="23">
        <v>-0.84</v>
      </c>
      <c r="E995" s="12">
        <f t="shared" si="70"/>
        <v>1</v>
      </c>
      <c r="F995" s="18">
        <f t="shared" si="71"/>
        <v>-1.0000000000000009E-2</v>
      </c>
      <c r="G995" s="19">
        <f t="shared" si="72"/>
        <v>-2.4852071005917161E-3</v>
      </c>
      <c r="H995" s="20">
        <f t="shared" si="73"/>
        <v>4.0238095238095237</v>
      </c>
    </row>
    <row r="996" spans="1:8">
      <c r="A996" s="13">
        <f>SUM(B996:C996)</f>
        <v>339</v>
      </c>
      <c r="B996" s="41">
        <v>-1241</v>
      </c>
      <c r="C996" s="41">
        <v>1580</v>
      </c>
      <c r="D996" s="11">
        <v>-0.84</v>
      </c>
      <c r="E996" s="12">
        <f t="shared" si="70"/>
        <v>1</v>
      </c>
      <c r="F996" s="18">
        <f t="shared" si="71"/>
        <v>0</v>
      </c>
      <c r="G996" s="19">
        <f t="shared" si="72"/>
        <v>-2.4778761061946901E-3</v>
      </c>
      <c r="H996" s="20">
        <f t="shared" si="73"/>
        <v>4.0357142857142865</v>
      </c>
    </row>
    <row r="997" spans="1:8">
      <c r="A997" s="22">
        <v>340</v>
      </c>
      <c r="B997" s="41"/>
      <c r="C997" s="41"/>
      <c r="D997" s="23">
        <v>-0.84</v>
      </c>
      <c r="E997" s="12">
        <f t="shared" si="70"/>
        <v>1</v>
      </c>
      <c r="F997" s="18">
        <f t="shared" si="71"/>
        <v>0</v>
      </c>
      <c r="G997" s="19">
        <f t="shared" si="72"/>
        <v>-2.4705882352941176E-3</v>
      </c>
      <c r="H997" s="20">
        <f t="shared" si="73"/>
        <v>4.0476190476190474</v>
      </c>
    </row>
    <row r="998" spans="1:8">
      <c r="A998" s="22">
        <v>341</v>
      </c>
      <c r="B998" s="41"/>
      <c r="C998" s="41"/>
      <c r="D998" s="23">
        <v>-0.84</v>
      </c>
      <c r="E998" s="12">
        <f t="shared" si="70"/>
        <v>1</v>
      </c>
      <c r="F998" s="18">
        <f t="shared" si="71"/>
        <v>0</v>
      </c>
      <c r="G998" s="19">
        <f t="shared" si="72"/>
        <v>-2.4633431085043988E-3</v>
      </c>
      <c r="H998" s="20">
        <f t="shared" si="73"/>
        <v>4.0595238095238093</v>
      </c>
    </row>
    <row r="999" spans="1:8">
      <c r="A999" s="22">
        <v>342</v>
      </c>
      <c r="B999" s="41"/>
      <c r="C999" s="41"/>
      <c r="D999" s="23">
        <v>-0.84</v>
      </c>
      <c r="E999" s="12">
        <f t="shared" si="70"/>
        <v>1</v>
      </c>
      <c r="F999" s="18">
        <f t="shared" si="71"/>
        <v>0</v>
      </c>
      <c r="G999" s="19">
        <f t="shared" si="72"/>
        <v>-2.4561403508771931E-3</v>
      </c>
      <c r="H999" s="20">
        <f t="shared" si="73"/>
        <v>4.0714285714285721</v>
      </c>
    </row>
    <row r="1000" spans="1:8">
      <c r="A1000" s="22">
        <v>343</v>
      </c>
      <c r="B1000" s="41"/>
      <c r="C1000" s="41"/>
      <c r="D1000" s="23">
        <v>-0.84</v>
      </c>
      <c r="E1000" s="12">
        <f t="shared" si="70"/>
        <v>1</v>
      </c>
      <c r="F1000" s="18">
        <f t="shared" si="71"/>
        <v>0</v>
      </c>
      <c r="G1000" s="19">
        <f t="shared" si="72"/>
        <v>-2.4489795918367346E-3</v>
      </c>
      <c r="H1000" s="20">
        <f t="shared" si="73"/>
        <v>4.0833333333333339</v>
      </c>
    </row>
    <row r="1001" spans="1:8">
      <c r="A1001" s="22">
        <v>344</v>
      </c>
      <c r="B1001" s="41"/>
      <c r="C1001" s="41"/>
      <c r="D1001" s="23">
        <v>-0.84</v>
      </c>
      <c r="E1001" s="12">
        <f t="shared" si="70"/>
        <v>1</v>
      </c>
      <c r="F1001" s="18">
        <f t="shared" si="71"/>
        <v>0</v>
      </c>
      <c r="G1001" s="19">
        <f t="shared" si="72"/>
        <v>-2.4418604651162789E-3</v>
      </c>
      <c r="H1001" s="20">
        <f t="shared" si="73"/>
        <v>4.0952380952380949</v>
      </c>
    </row>
    <row r="1002" spans="1:8">
      <c r="A1002" s="13">
        <f>SUM(B1002:C1002)</f>
        <v>345</v>
      </c>
      <c r="B1002" s="41">
        <v>-1241</v>
      </c>
      <c r="C1002" s="41">
        <v>1586</v>
      </c>
      <c r="D1002" s="11">
        <v>-0.84</v>
      </c>
      <c r="E1002" s="12">
        <f t="shared" si="70"/>
        <v>1</v>
      </c>
      <c r="F1002" s="18">
        <f t="shared" si="71"/>
        <v>0</v>
      </c>
      <c r="G1002" s="19">
        <f t="shared" si="72"/>
        <v>-2.434782608695652E-3</v>
      </c>
      <c r="H1002" s="20">
        <f t="shared" si="73"/>
        <v>4.1071428571428577</v>
      </c>
    </row>
    <row r="1003" spans="1:8">
      <c r="A1003" s="22">
        <v>346</v>
      </c>
      <c r="B1003" s="41"/>
      <c r="C1003" s="41"/>
      <c r="D1003" s="23">
        <v>-0.84</v>
      </c>
      <c r="E1003" s="12">
        <f t="shared" si="70"/>
        <v>1</v>
      </c>
      <c r="F1003" s="18">
        <f t="shared" si="71"/>
        <v>0</v>
      </c>
      <c r="G1003" s="19">
        <f t="shared" si="72"/>
        <v>-2.4277456647398845E-3</v>
      </c>
      <c r="H1003" s="20">
        <f t="shared" si="73"/>
        <v>4.1190476190476195</v>
      </c>
    </row>
    <row r="1004" spans="1:8">
      <c r="A1004" s="22">
        <v>347</v>
      </c>
      <c r="B1004" s="41"/>
      <c r="C1004" s="41"/>
      <c r="D1004" s="23">
        <v>-0.84</v>
      </c>
      <c r="E1004" s="12">
        <f t="shared" si="70"/>
        <v>1</v>
      </c>
      <c r="F1004" s="18">
        <f t="shared" si="71"/>
        <v>0</v>
      </c>
      <c r="G1004" s="19">
        <f t="shared" si="72"/>
        <v>-2.4207492795389049E-3</v>
      </c>
      <c r="H1004" s="20">
        <f t="shared" si="73"/>
        <v>4.1309523809523814</v>
      </c>
    </row>
    <row r="1005" spans="1:8">
      <c r="A1005" s="22">
        <v>348</v>
      </c>
      <c r="B1005" s="41"/>
      <c r="C1005" s="41"/>
      <c r="D1005" s="23">
        <v>-0.84</v>
      </c>
      <c r="E1005" s="12">
        <f t="shared" si="70"/>
        <v>1</v>
      </c>
      <c r="F1005" s="18">
        <f t="shared" si="71"/>
        <v>0</v>
      </c>
      <c r="G1005" s="19">
        <f t="shared" si="72"/>
        <v>-2.4137931034482756E-3</v>
      </c>
      <c r="H1005" s="20">
        <f t="shared" si="73"/>
        <v>4.1428571428571423</v>
      </c>
    </row>
    <row r="1006" spans="1:8">
      <c r="A1006" s="22">
        <v>349</v>
      </c>
      <c r="B1006" s="41"/>
      <c r="C1006" s="41"/>
      <c r="D1006" s="23">
        <v>-0.84</v>
      </c>
      <c r="E1006" s="12">
        <f t="shared" si="70"/>
        <v>1</v>
      </c>
      <c r="F1006" s="18">
        <f t="shared" si="71"/>
        <v>0</v>
      </c>
      <c r="G1006" s="19">
        <f t="shared" si="72"/>
        <v>-2.4068767908309455E-3</v>
      </c>
      <c r="H1006" s="20">
        <f t="shared" si="73"/>
        <v>4.1547619047619051</v>
      </c>
    </row>
    <row r="1007" spans="1:8">
      <c r="A1007" s="22">
        <v>349</v>
      </c>
      <c r="B1007" s="41"/>
      <c r="C1007" s="41"/>
      <c r="D1007" s="23">
        <v>-0.84</v>
      </c>
      <c r="E1007" s="12">
        <f t="shared" si="70"/>
        <v>1</v>
      </c>
      <c r="F1007" s="18">
        <f t="shared" si="71"/>
        <v>0</v>
      </c>
      <c r="G1007" s="19">
        <f t="shared" si="72"/>
        <v>-2.4068767908309455E-3</v>
      </c>
      <c r="H1007" s="20">
        <f t="shared" si="73"/>
        <v>4.1547619047619051</v>
      </c>
    </row>
    <row r="1008" spans="1:8">
      <c r="A1008" s="22">
        <v>350</v>
      </c>
      <c r="B1008" s="41"/>
      <c r="C1008" s="41"/>
      <c r="D1008" s="23">
        <v>-0.84</v>
      </c>
      <c r="E1008" s="12">
        <f t="shared" si="70"/>
        <v>1</v>
      </c>
      <c r="F1008" s="18">
        <f t="shared" si="71"/>
        <v>0</v>
      </c>
      <c r="G1008" s="19">
        <f t="shared" si="72"/>
        <v>-2.3999999999999998E-3</v>
      </c>
      <c r="H1008" s="20">
        <f t="shared" si="73"/>
        <v>4.166666666666667</v>
      </c>
    </row>
    <row r="1009" spans="1:8">
      <c r="A1009" s="22">
        <v>351</v>
      </c>
      <c r="B1009" s="41"/>
      <c r="C1009" s="41"/>
      <c r="D1009" s="23">
        <v>-0.84</v>
      </c>
      <c r="E1009" s="12">
        <f t="shared" si="70"/>
        <v>1</v>
      </c>
      <c r="F1009" s="18">
        <f t="shared" si="71"/>
        <v>0</v>
      </c>
      <c r="G1009" s="19">
        <f t="shared" si="72"/>
        <v>-2.3931623931623932E-3</v>
      </c>
      <c r="H1009" s="20">
        <f t="shared" si="73"/>
        <v>4.1785714285714288</v>
      </c>
    </row>
    <row r="1010" spans="1:8">
      <c r="A1010" s="22">
        <v>352</v>
      </c>
      <c r="B1010" s="41"/>
      <c r="C1010" s="41"/>
      <c r="D1010" s="23">
        <v>-0.84</v>
      </c>
      <c r="E1010" s="12">
        <f t="shared" si="70"/>
        <v>1</v>
      </c>
      <c r="F1010" s="18">
        <f t="shared" si="71"/>
        <v>0</v>
      </c>
      <c r="G1010" s="19">
        <f t="shared" si="72"/>
        <v>-2.3863636363636361E-3</v>
      </c>
      <c r="H1010" s="20">
        <f t="shared" si="73"/>
        <v>4.1904761904761907</v>
      </c>
    </row>
    <row r="1011" spans="1:8">
      <c r="A1011" s="22">
        <v>353</v>
      </c>
      <c r="B1011" s="41"/>
      <c r="C1011" s="41"/>
      <c r="D1011" s="23">
        <v>-0.84</v>
      </c>
      <c r="E1011" s="12">
        <f t="shared" si="70"/>
        <v>1</v>
      </c>
      <c r="F1011" s="18">
        <f t="shared" si="71"/>
        <v>0</v>
      </c>
      <c r="G1011" s="19">
        <f t="shared" si="72"/>
        <v>-2.3796033994334278E-3</v>
      </c>
      <c r="H1011" s="20">
        <f t="shared" si="73"/>
        <v>4.2023809523809526</v>
      </c>
    </row>
    <row r="1012" spans="1:8">
      <c r="A1012" s="22">
        <v>354</v>
      </c>
      <c r="B1012" s="41"/>
      <c r="C1012" s="41"/>
      <c r="D1012" s="23">
        <v>-0.84</v>
      </c>
      <c r="E1012" s="12">
        <f t="shared" si="70"/>
        <v>1</v>
      </c>
      <c r="F1012" s="18">
        <f t="shared" si="71"/>
        <v>0</v>
      </c>
      <c r="G1012" s="19">
        <f t="shared" si="72"/>
        <v>-2.3728813559322033E-3</v>
      </c>
      <c r="H1012" s="20">
        <f t="shared" si="73"/>
        <v>4.2142857142857144</v>
      </c>
    </row>
    <row r="1013" spans="1:8">
      <c r="A1013" s="22">
        <v>355</v>
      </c>
      <c r="B1013" s="41"/>
      <c r="C1013" s="41"/>
      <c r="D1013" s="23">
        <v>-0.84</v>
      </c>
      <c r="E1013" s="12">
        <f t="shared" si="70"/>
        <v>1</v>
      </c>
      <c r="F1013" s="18">
        <f t="shared" si="71"/>
        <v>0</v>
      </c>
      <c r="G1013" s="19">
        <f t="shared" si="72"/>
        <v>-2.3661971830985914E-3</v>
      </c>
      <c r="H1013" s="20">
        <f t="shared" si="73"/>
        <v>4.2261904761904763</v>
      </c>
    </row>
    <row r="1014" spans="1:8">
      <c r="A1014" s="22">
        <v>356</v>
      </c>
      <c r="B1014" s="41"/>
      <c r="C1014" s="41"/>
      <c r="D1014" s="23">
        <v>-0.84</v>
      </c>
      <c r="E1014" s="12">
        <f t="shared" si="70"/>
        <v>1</v>
      </c>
      <c r="F1014" s="18">
        <f t="shared" si="71"/>
        <v>0</v>
      </c>
      <c r="G1014" s="19">
        <f t="shared" si="72"/>
        <v>-2.3595505617977526E-3</v>
      </c>
      <c r="H1014" s="20">
        <f t="shared" si="73"/>
        <v>4.2380952380952381</v>
      </c>
    </row>
    <row r="1015" spans="1:8">
      <c r="A1015" s="22">
        <v>357</v>
      </c>
      <c r="B1015" s="41"/>
      <c r="C1015" s="41"/>
      <c r="D1015" s="23">
        <v>-0.84</v>
      </c>
      <c r="E1015" s="12">
        <f t="shared" si="70"/>
        <v>1</v>
      </c>
      <c r="F1015" s="18">
        <f t="shared" si="71"/>
        <v>0</v>
      </c>
      <c r="G1015" s="19">
        <f t="shared" si="72"/>
        <v>-2.352941176470588E-3</v>
      </c>
      <c r="H1015" s="20">
        <f t="shared" si="73"/>
        <v>4.25</v>
      </c>
    </row>
    <row r="1016" spans="1:8">
      <c r="A1016" s="22">
        <v>358</v>
      </c>
      <c r="B1016" s="41"/>
      <c r="C1016" s="41"/>
      <c r="D1016" s="23">
        <v>-0.84</v>
      </c>
      <c r="E1016" s="12">
        <f t="shared" si="70"/>
        <v>1</v>
      </c>
      <c r="F1016" s="18">
        <f t="shared" si="71"/>
        <v>0</v>
      </c>
      <c r="G1016" s="19">
        <f t="shared" si="72"/>
        <v>-2.3463687150837987E-3</v>
      </c>
      <c r="H1016" s="20">
        <f t="shared" si="73"/>
        <v>4.2619047619047619</v>
      </c>
    </row>
    <row r="1017" spans="1:8">
      <c r="A1017" s="22">
        <v>359</v>
      </c>
      <c r="B1017" s="41"/>
      <c r="C1017" s="41"/>
      <c r="D1017" s="23">
        <v>-0.84</v>
      </c>
      <c r="E1017" s="12">
        <f t="shared" si="70"/>
        <v>1</v>
      </c>
      <c r="F1017" s="18">
        <f t="shared" si="71"/>
        <v>0</v>
      </c>
      <c r="G1017" s="19">
        <f t="shared" si="72"/>
        <v>-2.33983286908078E-3</v>
      </c>
      <c r="H1017" s="20">
        <f t="shared" si="73"/>
        <v>4.2738095238095237</v>
      </c>
    </row>
    <row r="1018" spans="1:8">
      <c r="A1018" s="22">
        <v>360</v>
      </c>
      <c r="B1018" s="41"/>
      <c r="C1018" s="41"/>
      <c r="D1018" s="23">
        <v>-0.84</v>
      </c>
      <c r="E1018" s="12">
        <f t="shared" si="70"/>
        <v>1</v>
      </c>
      <c r="F1018" s="18">
        <f t="shared" si="71"/>
        <v>0</v>
      </c>
      <c r="G1018" s="19">
        <f t="shared" si="72"/>
        <v>-2.3333333333333331E-3</v>
      </c>
      <c r="H1018" s="20">
        <f t="shared" si="73"/>
        <v>4.2857142857142865</v>
      </c>
    </row>
    <row r="1019" spans="1:8">
      <c r="A1019" s="22">
        <v>361</v>
      </c>
      <c r="B1019" s="41"/>
      <c r="C1019" s="41"/>
      <c r="D1019" s="23">
        <v>-0.84</v>
      </c>
      <c r="E1019" s="12">
        <f t="shared" si="70"/>
        <v>1</v>
      </c>
      <c r="F1019" s="18">
        <f t="shared" si="71"/>
        <v>0</v>
      </c>
      <c r="G1019" s="19">
        <f t="shared" si="72"/>
        <v>-2.3268698060941828E-3</v>
      </c>
      <c r="H1019" s="20">
        <f t="shared" si="73"/>
        <v>4.2976190476190474</v>
      </c>
    </row>
    <row r="1020" spans="1:8">
      <c r="A1020" s="22">
        <v>362</v>
      </c>
      <c r="B1020" s="41"/>
      <c r="C1020" s="41"/>
      <c r="D1020" s="23">
        <v>-0.84</v>
      </c>
      <c r="E1020" s="12">
        <f t="shared" si="70"/>
        <v>1</v>
      </c>
      <c r="F1020" s="18">
        <f t="shared" si="71"/>
        <v>0</v>
      </c>
      <c r="G1020" s="19">
        <f t="shared" si="72"/>
        <v>-2.3204419889502762E-3</v>
      </c>
      <c r="H1020" s="20">
        <f t="shared" si="73"/>
        <v>4.3095238095238093</v>
      </c>
    </row>
    <row r="1021" spans="1:8">
      <c r="A1021" s="22">
        <v>363</v>
      </c>
      <c r="B1021" s="41"/>
      <c r="C1021" s="41"/>
      <c r="D1021" s="23">
        <v>-0.84</v>
      </c>
      <c r="E1021" s="12">
        <f t="shared" si="70"/>
        <v>1</v>
      </c>
      <c r="F1021" s="18">
        <f t="shared" si="71"/>
        <v>0</v>
      </c>
      <c r="G1021" s="19">
        <f t="shared" si="72"/>
        <v>-2.3140495867768596E-3</v>
      </c>
      <c r="H1021" s="20">
        <f t="shared" si="73"/>
        <v>4.3214285714285721</v>
      </c>
    </row>
    <row r="1022" spans="1:8">
      <c r="A1022" s="22">
        <v>364</v>
      </c>
      <c r="B1022" s="41"/>
      <c r="C1022" s="41"/>
      <c r="D1022" s="23">
        <v>-0.85</v>
      </c>
      <c r="E1022" s="12">
        <f t="shared" si="70"/>
        <v>1</v>
      </c>
      <c r="F1022" s="18">
        <f t="shared" si="71"/>
        <v>-1.0000000000000009E-2</v>
      </c>
      <c r="G1022" s="19">
        <f t="shared" si="72"/>
        <v>-2.3351648351648351E-3</v>
      </c>
      <c r="H1022" s="20">
        <f t="shared" si="73"/>
        <v>4.2823529411764705</v>
      </c>
    </row>
    <row r="1023" spans="1:8">
      <c r="A1023" s="22">
        <v>365</v>
      </c>
      <c r="B1023" s="41"/>
      <c r="C1023" s="41"/>
      <c r="D1023" s="23">
        <v>-0.85</v>
      </c>
      <c r="E1023" s="12">
        <f t="shared" si="70"/>
        <v>1</v>
      </c>
      <c r="F1023" s="18">
        <f t="shared" si="71"/>
        <v>0</v>
      </c>
      <c r="G1023" s="19">
        <f t="shared" si="72"/>
        <v>-2.3287671232876711E-3</v>
      </c>
      <c r="H1023" s="20">
        <f t="shared" si="73"/>
        <v>4.2941176470588234</v>
      </c>
    </row>
    <row r="1024" spans="1:8">
      <c r="A1024" s="22">
        <v>366</v>
      </c>
      <c r="B1024" s="41"/>
      <c r="C1024" s="41"/>
      <c r="D1024" s="23">
        <v>-0.85</v>
      </c>
      <c r="E1024" s="12">
        <f t="shared" si="70"/>
        <v>1</v>
      </c>
      <c r="F1024" s="18">
        <f t="shared" si="71"/>
        <v>0</v>
      </c>
      <c r="G1024" s="19">
        <f t="shared" si="72"/>
        <v>-2.3224043715846993E-3</v>
      </c>
      <c r="H1024" s="20">
        <f t="shared" si="73"/>
        <v>4.3058823529411772</v>
      </c>
    </row>
    <row r="1025" spans="1:8">
      <c r="A1025" s="22">
        <v>366</v>
      </c>
      <c r="B1025" s="41"/>
      <c r="C1025" s="41"/>
      <c r="D1025" s="23">
        <v>-0.85</v>
      </c>
      <c r="E1025" s="12">
        <f t="shared" si="70"/>
        <v>1</v>
      </c>
      <c r="F1025" s="18">
        <f t="shared" si="71"/>
        <v>0</v>
      </c>
      <c r="G1025" s="19">
        <f t="shared" si="72"/>
        <v>-2.3224043715846993E-3</v>
      </c>
      <c r="H1025" s="20">
        <f t="shared" si="73"/>
        <v>4.3058823529411772</v>
      </c>
    </row>
    <row r="1026" spans="1:8">
      <c r="A1026" s="22">
        <v>367</v>
      </c>
      <c r="B1026" s="41"/>
      <c r="C1026" s="41"/>
      <c r="D1026" s="23">
        <v>-0.85</v>
      </c>
      <c r="E1026" s="12">
        <f t="shared" si="70"/>
        <v>1</v>
      </c>
      <c r="F1026" s="18">
        <f t="shared" si="71"/>
        <v>0</v>
      </c>
      <c r="G1026" s="19">
        <f t="shared" si="72"/>
        <v>-2.3160762942779291E-3</v>
      </c>
      <c r="H1026" s="20">
        <f t="shared" si="73"/>
        <v>4.3176470588235292</v>
      </c>
    </row>
    <row r="1027" spans="1:8">
      <c r="A1027" s="22">
        <v>368</v>
      </c>
      <c r="B1027" s="41"/>
      <c r="C1027" s="41"/>
      <c r="D1027" s="23">
        <v>-0.85</v>
      </c>
      <c r="E1027" s="12">
        <f t="shared" ref="E1027:E1090" si="74">SUM(A1027,-VLOOKUP($A1027-1,$A:$D,1))</f>
        <v>1</v>
      </c>
      <c r="F1027" s="18">
        <f t="shared" ref="F1027:F1090" si="75">SUM(D1027,-VLOOKUP($A1027-1,$A:$D,4))</f>
        <v>0</v>
      </c>
      <c r="G1027" s="19">
        <f t="shared" si="72"/>
        <v>-2.3097826086956523E-3</v>
      </c>
      <c r="H1027" s="20">
        <f t="shared" si="73"/>
        <v>4.3294117647058821</v>
      </c>
    </row>
    <row r="1028" spans="1:8">
      <c r="A1028" s="22">
        <v>369</v>
      </c>
      <c r="B1028" s="41"/>
      <c r="C1028" s="41"/>
      <c r="D1028" s="23">
        <v>-0.85</v>
      </c>
      <c r="E1028" s="12">
        <f t="shared" si="74"/>
        <v>1</v>
      </c>
      <c r="F1028" s="18">
        <f t="shared" si="75"/>
        <v>0</v>
      </c>
      <c r="G1028" s="19">
        <f t="shared" si="72"/>
        <v>-2.3035230352303521E-3</v>
      </c>
      <c r="H1028" s="20">
        <f t="shared" si="73"/>
        <v>4.341176470588235</v>
      </c>
    </row>
    <row r="1029" spans="1:8">
      <c r="A1029" s="22">
        <v>369</v>
      </c>
      <c r="B1029" s="41"/>
      <c r="C1029" s="41"/>
      <c r="D1029" s="23">
        <v>-0.85</v>
      </c>
      <c r="E1029" s="12">
        <f t="shared" si="74"/>
        <v>1</v>
      </c>
      <c r="F1029" s="18">
        <f t="shared" si="75"/>
        <v>0</v>
      </c>
      <c r="G1029" s="19">
        <f t="shared" si="72"/>
        <v>-2.3035230352303521E-3</v>
      </c>
      <c r="H1029" s="20">
        <f t="shared" si="73"/>
        <v>4.341176470588235</v>
      </c>
    </row>
    <row r="1030" spans="1:8">
      <c r="A1030" s="22">
        <v>370</v>
      </c>
      <c r="B1030" s="41"/>
      <c r="C1030" s="41"/>
      <c r="D1030" s="23">
        <v>-0.85</v>
      </c>
      <c r="E1030" s="12">
        <f t="shared" si="74"/>
        <v>1</v>
      </c>
      <c r="F1030" s="18">
        <f t="shared" si="75"/>
        <v>0</v>
      </c>
      <c r="G1030" s="19">
        <f t="shared" si="72"/>
        <v>-2.2972972972972973E-3</v>
      </c>
      <c r="H1030" s="20">
        <f t="shared" si="73"/>
        <v>4.3529411764705888</v>
      </c>
    </row>
    <row r="1031" spans="1:8">
      <c r="A1031" s="22">
        <v>371</v>
      </c>
      <c r="B1031" s="41"/>
      <c r="C1031" s="41"/>
      <c r="D1031" s="23">
        <v>-0.85</v>
      </c>
      <c r="E1031" s="12">
        <f t="shared" si="74"/>
        <v>1</v>
      </c>
      <c r="F1031" s="18">
        <f t="shared" si="75"/>
        <v>0</v>
      </c>
      <c r="G1031" s="19">
        <f t="shared" si="72"/>
        <v>-2.2911051212938004E-3</v>
      </c>
      <c r="H1031" s="20">
        <f t="shared" si="73"/>
        <v>4.3647058823529417</v>
      </c>
    </row>
    <row r="1032" spans="1:8">
      <c r="A1032" s="22">
        <v>372</v>
      </c>
      <c r="B1032" s="41"/>
      <c r="C1032" s="41"/>
      <c r="D1032" s="23">
        <v>-0.85</v>
      </c>
      <c r="E1032" s="12">
        <f t="shared" si="74"/>
        <v>1</v>
      </c>
      <c r="F1032" s="18">
        <f t="shared" si="75"/>
        <v>0</v>
      </c>
      <c r="G1032" s="19">
        <f t="shared" si="72"/>
        <v>-2.2849462365591398E-3</v>
      </c>
      <c r="H1032" s="20">
        <f t="shared" si="73"/>
        <v>4.3764705882352946</v>
      </c>
    </row>
    <row r="1033" spans="1:8">
      <c r="A1033" s="13">
        <f>SUM(B1033:C1033)</f>
        <v>373</v>
      </c>
      <c r="B1033" s="41">
        <v>-1655</v>
      </c>
      <c r="C1033" s="41">
        <v>2028</v>
      </c>
      <c r="D1033" s="11">
        <v>-0.85</v>
      </c>
      <c r="E1033" s="12">
        <f t="shared" si="74"/>
        <v>1</v>
      </c>
      <c r="F1033" s="18">
        <f t="shared" si="75"/>
        <v>0</v>
      </c>
      <c r="G1033" s="19">
        <f t="shared" si="72"/>
        <v>-2.2788203753351206E-3</v>
      </c>
      <c r="H1033" s="20">
        <f t="shared" si="73"/>
        <v>4.3882352941176466</v>
      </c>
    </row>
    <row r="1034" spans="1:8">
      <c r="A1034" s="22">
        <v>374</v>
      </c>
      <c r="B1034" s="41"/>
      <c r="C1034" s="41"/>
      <c r="D1034" s="23">
        <v>-0.85</v>
      </c>
      <c r="E1034" s="12">
        <f t="shared" si="74"/>
        <v>1</v>
      </c>
      <c r="F1034" s="18">
        <f t="shared" si="75"/>
        <v>0</v>
      </c>
      <c r="G1034" s="19">
        <f t="shared" si="72"/>
        <v>-2.2727272727272726E-3</v>
      </c>
      <c r="H1034" s="20">
        <f t="shared" si="73"/>
        <v>4.4000000000000004</v>
      </c>
    </row>
    <row r="1035" spans="1:8">
      <c r="A1035" s="22">
        <v>375</v>
      </c>
      <c r="B1035" s="41"/>
      <c r="C1035" s="41"/>
      <c r="D1035" s="23">
        <v>-0.85</v>
      </c>
      <c r="E1035" s="12">
        <f t="shared" si="74"/>
        <v>1</v>
      </c>
      <c r="F1035" s="18">
        <f t="shared" si="75"/>
        <v>0</v>
      </c>
      <c r="G1035" s="19">
        <f t="shared" si="72"/>
        <v>-2.2666666666666664E-3</v>
      </c>
      <c r="H1035" s="20">
        <f t="shared" si="73"/>
        <v>4.4117647058823533</v>
      </c>
    </row>
    <row r="1036" spans="1:8">
      <c r="A1036" s="22">
        <v>375</v>
      </c>
      <c r="B1036" s="41"/>
      <c r="C1036" s="41"/>
      <c r="D1036" s="23">
        <v>-0.85</v>
      </c>
      <c r="E1036" s="12">
        <f t="shared" si="74"/>
        <v>1</v>
      </c>
      <c r="F1036" s="18">
        <f t="shared" si="75"/>
        <v>0</v>
      </c>
      <c r="G1036" s="19">
        <f t="shared" ref="G1036:G1099" si="76">IFERROR(D1036/A1036,0)</f>
        <v>-2.2666666666666664E-3</v>
      </c>
      <c r="H1036" s="20">
        <f t="shared" ref="H1036:H1099" si="77">IFERROR(A1036/D1036/-100,0)</f>
        <v>4.4117647058823533</v>
      </c>
    </row>
    <row r="1037" spans="1:8">
      <c r="A1037" s="22">
        <v>376</v>
      </c>
      <c r="B1037" s="41"/>
      <c r="C1037" s="41"/>
      <c r="D1037" s="23">
        <v>-0.85</v>
      </c>
      <c r="E1037" s="12">
        <f t="shared" si="74"/>
        <v>1</v>
      </c>
      <c r="F1037" s="18">
        <f t="shared" si="75"/>
        <v>0</v>
      </c>
      <c r="G1037" s="19">
        <f t="shared" si="76"/>
        <v>-2.2606382978723402E-3</v>
      </c>
      <c r="H1037" s="20">
        <f t="shared" si="77"/>
        <v>4.4235294117647062</v>
      </c>
    </row>
    <row r="1038" spans="1:8">
      <c r="A1038" s="22">
        <v>377</v>
      </c>
      <c r="B1038" s="41"/>
      <c r="C1038" s="41"/>
      <c r="D1038" s="23">
        <v>-0.85</v>
      </c>
      <c r="E1038" s="12">
        <f t="shared" si="74"/>
        <v>1</v>
      </c>
      <c r="F1038" s="18">
        <f t="shared" si="75"/>
        <v>0</v>
      </c>
      <c r="G1038" s="19">
        <f t="shared" si="76"/>
        <v>-2.2546419098143236E-3</v>
      </c>
      <c r="H1038" s="20">
        <f t="shared" si="77"/>
        <v>4.4352941176470591</v>
      </c>
    </row>
    <row r="1039" spans="1:8">
      <c r="A1039" s="22">
        <v>378</v>
      </c>
      <c r="B1039" s="41"/>
      <c r="C1039" s="41"/>
      <c r="D1039" s="23">
        <v>-0.85</v>
      </c>
      <c r="E1039" s="12">
        <f t="shared" si="74"/>
        <v>1</v>
      </c>
      <c r="F1039" s="18">
        <f t="shared" si="75"/>
        <v>0</v>
      </c>
      <c r="G1039" s="19">
        <f t="shared" si="76"/>
        <v>-2.2486772486772486E-3</v>
      </c>
      <c r="H1039" s="20">
        <f t="shared" si="77"/>
        <v>4.447058823529412</v>
      </c>
    </row>
    <row r="1040" spans="1:8">
      <c r="A1040" s="22">
        <v>379</v>
      </c>
      <c r="B1040" s="41"/>
      <c r="C1040" s="41"/>
      <c r="D1040" s="23">
        <v>-0.85</v>
      </c>
      <c r="E1040" s="12">
        <f t="shared" si="74"/>
        <v>1</v>
      </c>
      <c r="F1040" s="18">
        <f t="shared" si="75"/>
        <v>0</v>
      </c>
      <c r="G1040" s="19">
        <f t="shared" si="76"/>
        <v>-2.2427440633245384E-3</v>
      </c>
      <c r="H1040" s="20">
        <f t="shared" si="77"/>
        <v>4.4588235294117649</v>
      </c>
    </row>
    <row r="1041" spans="1:8">
      <c r="A1041" s="22">
        <v>380</v>
      </c>
      <c r="B1041" s="41"/>
      <c r="C1041" s="41"/>
      <c r="D1041" s="23">
        <v>-0.85</v>
      </c>
      <c r="E1041" s="12">
        <f t="shared" si="74"/>
        <v>1</v>
      </c>
      <c r="F1041" s="18">
        <f t="shared" si="75"/>
        <v>0</v>
      </c>
      <c r="G1041" s="19">
        <f t="shared" si="76"/>
        <v>-2.2368421052631577E-3</v>
      </c>
      <c r="H1041" s="20">
        <f t="shared" si="77"/>
        <v>4.4705882352941178</v>
      </c>
    </row>
    <row r="1042" spans="1:8">
      <c r="A1042" s="22">
        <v>381</v>
      </c>
      <c r="B1042" s="41"/>
      <c r="C1042" s="41"/>
      <c r="D1042" s="23">
        <v>-0.85</v>
      </c>
      <c r="E1042" s="12">
        <f t="shared" si="74"/>
        <v>1</v>
      </c>
      <c r="F1042" s="18">
        <f t="shared" si="75"/>
        <v>0</v>
      </c>
      <c r="G1042" s="19">
        <f t="shared" si="76"/>
        <v>-2.2309711286089239E-3</v>
      </c>
      <c r="H1042" s="20">
        <f t="shared" si="77"/>
        <v>4.4823529411764707</v>
      </c>
    </row>
    <row r="1043" spans="1:8">
      <c r="A1043" s="22">
        <v>382</v>
      </c>
      <c r="B1043" s="41"/>
      <c r="C1043" s="41"/>
      <c r="D1043" s="23">
        <v>-0.85</v>
      </c>
      <c r="E1043" s="12">
        <f t="shared" si="74"/>
        <v>1</v>
      </c>
      <c r="F1043" s="18">
        <f t="shared" si="75"/>
        <v>0</v>
      </c>
      <c r="G1043" s="19">
        <f t="shared" si="76"/>
        <v>-2.2251308900523561E-3</v>
      </c>
      <c r="H1043" s="20">
        <f t="shared" si="77"/>
        <v>4.4941176470588236</v>
      </c>
    </row>
    <row r="1044" spans="1:8">
      <c r="A1044" s="22">
        <v>383</v>
      </c>
      <c r="B1044" s="41"/>
      <c r="C1044" s="41"/>
      <c r="D1044" s="23">
        <v>-0.85</v>
      </c>
      <c r="E1044" s="12">
        <f t="shared" si="74"/>
        <v>1</v>
      </c>
      <c r="F1044" s="18">
        <f t="shared" si="75"/>
        <v>0</v>
      </c>
      <c r="G1044" s="19">
        <f t="shared" si="76"/>
        <v>-2.2193211488250653E-3</v>
      </c>
      <c r="H1044" s="20">
        <f t="shared" si="77"/>
        <v>4.5058823529411764</v>
      </c>
    </row>
    <row r="1045" spans="1:8">
      <c r="A1045" s="13">
        <f>SUM(B1045:C1045)</f>
        <v>384</v>
      </c>
      <c r="B1045" s="41">
        <v>-1241</v>
      </c>
      <c r="C1045" s="41">
        <v>1625</v>
      </c>
      <c r="D1045" s="11">
        <v>-0.85</v>
      </c>
      <c r="E1045" s="12">
        <f t="shared" si="74"/>
        <v>1</v>
      </c>
      <c r="F1045" s="18">
        <f t="shared" si="75"/>
        <v>0</v>
      </c>
      <c r="G1045" s="19">
        <f t="shared" si="76"/>
        <v>-2.2135416666666666E-3</v>
      </c>
      <c r="H1045" s="20">
        <f t="shared" si="77"/>
        <v>4.5176470588235293</v>
      </c>
    </row>
    <row r="1046" spans="1:8">
      <c r="A1046" s="22">
        <v>385</v>
      </c>
      <c r="B1046" s="41"/>
      <c r="C1046" s="41"/>
      <c r="D1046" s="23">
        <v>-0.85</v>
      </c>
      <c r="E1046" s="12">
        <f t="shared" si="74"/>
        <v>1</v>
      </c>
      <c r="F1046" s="18">
        <f t="shared" si="75"/>
        <v>0</v>
      </c>
      <c r="G1046" s="19">
        <f t="shared" si="76"/>
        <v>-2.2077922077922076E-3</v>
      </c>
      <c r="H1046" s="20">
        <f t="shared" si="77"/>
        <v>4.5294117647058822</v>
      </c>
    </row>
    <row r="1047" spans="1:8">
      <c r="A1047" s="22">
        <v>386</v>
      </c>
      <c r="B1047" s="41"/>
      <c r="C1047" s="41"/>
      <c r="D1047" s="23">
        <v>-0.85</v>
      </c>
      <c r="E1047" s="12">
        <f t="shared" si="74"/>
        <v>1</v>
      </c>
      <c r="F1047" s="18">
        <f t="shared" si="75"/>
        <v>0</v>
      </c>
      <c r="G1047" s="19">
        <f t="shared" si="76"/>
        <v>-2.2020725388601035E-3</v>
      </c>
      <c r="H1047" s="20">
        <f t="shared" si="77"/>
        <v>4.5411764705882351</v>
      </c>
    </row>
    <row r="1048" spans="1:8">
      <c r="A1048" s="22">
        <v>387</v>
      </c>
      <c r="B1048" s="41"/>
      <c r="C1048" s="41"/>
      <c r="D1048" s="23">
        <v>-0.85</v>
      </c>
      <c r="E1048" s="12">
        <f t="shared" si="74"/>
        <v>1</v>
      </c>
      <c r="F1048" s="18">
        <f t="shared" si="75"/>
        <v>0</v>
      </c>
      <c r="G1048" s="19">
        <f t="shared" si="76"/>
        <v>-2.1963824289405686E-3</v>
      </c>
      <c r="H1048" s="20">
        <f t="shared" si="77"/>
        <v>4.552941176470588</v>
      </c>
    </row>
    <row r="1049" spans="1:8">
      <c r="A1049" s="22">
        <v>388</v>
      </c>
      <c r="B1049" s="41"/>
      <c r="C1049" s="41"/>
      <c r="D1049" s="23">
        <v>-0.85</v>
      </c>
      <c r="E1049" s="12">
        <f t="shared" si="74"/>
        <v>1</v>
      </c>
      <c r="F1049" s="18">
        <f t="shared" si="75"/>
        <v>0</v>
      </c>
      <c r="G1049" s="19">
        <f t="shared" si="76"/>
        <v>-2.1907216494845361E-3</v>
      </c>
      <c r="H1049" s="20">
        <f t="shared" si="77"/>
        <v>4.5647058823529418</v>
      </c>
    </row>
    <row r="1050" spans="1:8">
      <c r="A1050" s="22">
        <v>388</v>
      </c>
      <c r="B1050" s="41"/>
      <c r="C1050" s="41"/>
      <c r="D1050" s="23">
        <v>-0.85</v>
      </c>
      <c r="E1050" s="12">
        <f t="shared" si="74"/>
        <v>1</v>
      </c>
      <c r="F1050" s="18">
        <f t="shared" si="75"/>
        <v>0</v>
      </c>
      <c r="G1050" s="19">
        <f t="shared" si="76"/>
        <v>-2.1907216494845361E-3</v>
      </c>
      <c r="H1050" s="20">
        <f t="shared" si="77"/>
        <v>4.5647058823529418</v>
      </c>
    </row>
    <row r="1051" spans="1:8">
      <c r="A1051" s="22">
        <v>389</v>
      </c>
      <c r="B1051" s="41"/>
      <c r="C1051" s="41"/>
      <c r="D1051" s="23">
        <v>-0.85</v>
      </c>
      <c r="E1051" s="12">
        <f t="shared" si="74"/>
        <v>1</v>
      </c>
      <c r="F1051" s="18">
        <f t="shared" si="75"/>
        <v>0</v>
      </c>
      <c r="G1051" s="19">
        <f t="shared" si="76"/>
        <v>-2.1850899742930589E-3</v>
      </c>
      <c r="H1051" s="20">
        <f t="shared" si="77"/>
        <v>4.5764705882352947</v>
      </c>
    </row>
    <row r="1052" spans="1:8">
      <c r="A1052" s="22">
        <v>390</v>
      </c>
      <c r="B1052" s="41"/>
      <c r="C1052" s="41"/>
      <c r="D1052" s="23">
        <v>-0.85</v>
      </c>
      <c r="E1052" s="12">
        <f t="shared" si="74"/>
        <v>1</v>
      </c>
      <c r="F1052" s="18">
        <f t="shared" si="75"/>
        <v>0</v>
      </c>
      <c r="G1052" s="19">
        <f t="shared" si="76"/>
        <v>-2.1794871794871794E-3</v>
      </c>
      <c r="H1052" s="20">
        <f t="shared" si="77"/>
        <v>4.5882352941176467</v>
      </c>
    </row>
    <row r="1053" spans="1:8">
      <c r="A1053" s="22">
        <v>391</v>
      </c>
      <c r="B1053" s="41"/>
      <c r="C1053" s="41"/>
      <c r="D1053" s="23">
        <v>-0.85</v>
      </c>
      <c r="E1053" s="12">
        <f t="shared" si="74"/>
        <v>1</v>
      </c>
      <c r="F1053" s="18">
        <f t="shared" si="75"/>
        <v>0</v>
      </c>
      <c r="G1053" s="19">
        <f t="shared" si="76"/>
        <v>-2.1739130434782609E-3</v>
      </c>
      <c r="H1053" s="20">
        <f t="shared" si="77"/>
        <v>4.5999999999999996</v>
      </c>
    </row>
    <row r="1054" spans="1:8">
      <c r="A1054" s="22">
        <v>392</v>
      </c>
      <c r="B1054" s="41"/>
      <c r="C1054" s="41"/>
      <c r="D1054" s="23">
        <v>-0.85</v>
      </c>
      <c r="E1054" s="12">
        <f t="shared" si="74"/>
        <v>1</v>
      </c>
      <c r="F1054" s="18">
        <f t="shared" si="75"/>
        <v>0</v>
      </c>
      <c r="G1054" s="19">
        <f t="shared" si="76"/>
        <v>-2.1683673469387755E-3</v>
      </c>
      <c r="H1054" s="20">
        <f t="shared" si="77"/>
        <v>4.6117647058823534</v>
      </c>
    </row>
    <row r="1055" spans="1:8">
      <c r="A1055" s="22">
        <v>393</v>
      </c>
      <c r="B1055" s="41"/>
      <c r="C1055" s="41"/>
      <c r="D1055" s="23">
        <v>-0.85</v>
      </c>
      <c r="E1055" s="12">
        <f t="shared" si="74"/>
        <v>1</v>
      </c>
      <c r="F1055" s="18">
        <f t="shared" si="75"/>
        <v>0</v>
      </c>
      <c r="G1055" s="19">
        <f t="shared" si="76"/>
        <v>-2.1628498727735367E-3</v>
      </c>
      <c r="H1055" s="20">
        <f t="shared" si="77"/>
        <v>4.6235294117647063</v>
      </c>
    </row>
    <row r="1056" spans="1:8">
      <c r="A1056" s="22">
        <v>394</v>
      </c>
      <c r="B1056" s="41"/>
      <c r="C1056" s="41"/>
      <c r="D1056" s="23">
        <v>-0.86</v>
      </c>
      <c r="E1056" s="12">
        <f t="shared" si="74"/>
        <v>1</v>
      </c>
      <c r="F1056" s="18">
        <f t="shared" si="75"/>
        <v>-1.0000000000000009E-2</v>
      </c>
      <c r="G1056" s="19">
        <f t="shared" si="76"/>
        <v>-2.182741116751269E-3</v>
      </c>
      <c r="H1056" s="20">
        <f t="shared" si="77"/>
        <v>4.5813953488372094</v>
      </c>
    </row>
    <row r="1057" spans="1:8">
      <c r="A1057" s="22">
        <v>395</v>
      </c>
      <c r="B1057" s="41"/>
      <c r="C1057" s="41"/>
      <c r="D1057" s="23">
        <v>-0.86</v>
      </c>
      <c r="E1057" s="12">
        <f t="shared" si="74"/>
        <v>1</v>
      </c>
      <c r="F1057" s="18">
        <f t="shared" si="75"/>
        <v>0</v>
      </c>
      <c r="G1057" s="19">
        <f t="shared" si="76"/>
        <v>-2.1772151898734175E-3</v>
      </c>
      <c r="H1057" s="20">
        <f t="shared" si="77"/>
        <v>4.5930232558139537</v>
      </c>
    </row>
    <row r="1058" spans="1:8">
      <c r="A1058" s="22">
        <v>396</v>
      </c>
      <c r="B1058" s="41"/>
      <c r="C1058" s="41"/>
      <c r="D1058" s="23">
        <v>-0.86</v>
      </c>
      <c r="E1058" s="12">
        <f t="shared" si="74"/>
        <v>1</v>
      </c>
      <c r="F1058" s="18">
        <f t="shared" si="75"/>
        <v>0</v>
      </c>
      <c r="G1058" s="19">
        <f t="shared" si="76"/>
        <v>-2.1717171717171718E-3</v>
      </c>
      <c r="H1058" s="20">
        <f t="shared" si="77"/>
        <v>4.6046511627906979</v>
      </c>
    </row>
    <row r="1059" spans="1:8">
      <c r="A1059" s="22">
        <v>397</v>
      </c>
      <c r="B1059" s="41"/>
      <c r="C1059" s="41"/>
      <c r="D1059" s="23">
        <v>-0.86</v>
      </c>
      <c r="E1059" s="12">
        <f t="shared" si="74"/>
        <v>1</v>
      </c>
      <c r="F1059" s="18">
        <f t="shared" si="75"/>
        <v>0</v>
      </c>
      <c r="G1059" s="19">
        <f t="shared" si="76"/>
        <v>-2.1662468513853903E-3</v>
      </c>
      <c r="H1059" s="20">
        <f t="shared" si="77"/>
        <v>4.6162790697674421</v>
      </c>
    </row>
    <row r="1060" spans="1:8">
      <c r="A1060" s="22">
        <v>398</v>
      </c>
      <c r="B1060" s="41"/>
      <c r="C1060" s="41"/>
      <c r="D1060" s="23">
        <v>-0.86</v>
      </c>
      <c r="E1060" s="12">
        <f t="shared" si="74"/>
        <v>1</v>
      </c>
      <c r="F1060" s="18">
        <f t="shared" si="75"/>
        <v>0</v>
      </c>
      <c r="G1060" s="19">
        <f t="shared" si="76"/>
        <v>-2.1608040201005025E-3</v>
      </c>
      <c r="H1060" s="20">
        <f t="shared" si="77"/>
        <v>4.6279069767441863</v>
      </c>
    </row>
    <row r="1061" spans="1:8">
      <c r="A1061" s="22">
        <v>399</v>
      </c>
      <c r="B1061" s="41"/>
      <c r="C1061" s="41"/>
      <c r="D1061" s="23">
        <v>-0.86</v>
      </c>
      <c r="E1061" s="12">
        <f t="shared" si="74"/>
        <v>1</v>
      </c>
      <c r="F1061" s="18">
        <f t="shared" si="75"/>
        <v>0</v>
      </c>
      <c r="G1061" s="19">
        <f t="shared" si="76"/>
        <v>-2.155388471177945E-3</v>
      </c>
      <c r="H1061" s="20">
        <f t="shared" si="77"/>
        <v>4.6395348837209305</v>
      </c>
    </row>
    <row r="1062" spans="1:8">
      <c r="A1062" s="22">
        <v>400</v>
      </c>
      <c r="B1062" s="41"/>
      <c r="C1062" s="41"/>
      <c r="D1062" s="23">
        <v>-0.86</v>
      </c>
      <c r="E1062" s="12">
        <f t="shared" si="74"/>
        <v>1</v>
      </c>
      <c r="F1062" s="18">
        <f t="shared" si="75"/>
        <v>0</v>
      </c>
      <c r="G1062" s="19">
        <f t="shared" si="76"/>
        <v>-2.15E-3</v>
      </c>
      <c r="H1062" s="20">
        <f t="shared" si="77"/>
        <v>4.6511627906976747</v>
      </c>
    </row>
    <row r="1063" spans="1:8">
      <c r="A1063" s="22">
        <v>400</v>
      </c>
      <c r="B1063" s="41"/>
      <c r="C1063" s="41"/>
      <c r="D1063" s="23">
        <v>-0.86</v>
      </c>
      <c r="E1063" s="12">
        <f t="shared" si="74"/>
        <v>1</v>
      </c>
      <c r="F1063" s="18">
        <f t="shared" si="75"/>
        <v>0</v>
      </c>
      <c r="G1063" s="19">
        <f t="shared" si="76"/>
        <v>-2.15E-3</v>
      </c>
      <c r="H1063" s="20">
        <f t="shared" si="77"/>
        <v>4.6511627906976747</v>
      </c>
    </row>
    <row r="1064" spans="1:8">
      <c r="A1064" s="22">
        <v>401</v>
      </c>
      <c r="B1064" s="41"/>
      <c r="C1064" s="41"/>
      <c r="D1064" s="23">
        <v>-0.86</v>
      </c>
      <c r="E1064" s="12">
        <f t="shared" si="74"/>
        <v>1</v>
      </c>
      <c r="F1064" s="18">
        <f t="shared" si="75"/>
        <v>0</v>
      </c>
      <c r="G1064" s="19">
        <f t="shared" si="76"/>
        <v>-2.144638403990025E-3</v>
      </c>
      <c r="H1064" s="20">
        <f t="shared" si="77"/>
        <v>4.6627906976744189</v>
      </c>
    </row>
    <row r="1065" spans="1:8">
      <c r="A1065" s="22">
        <v>402</v>
      </c>
      <c r="B1065" s="41"/>
      <c r="C1065" s="41"/>
      <c r="D1065" s="23">
        <v>-0.86</v>
      </c>
      <c r="E1065" s="12">
        <f t="shared" si="74"/>
        <v>1</v>
      </c>
      <c r="F1065" s="18">
        <f t="shared" si="75"/>
        <v>0</v>
      </c>
      <c r="G1065" s="19">
        <f t="shared" si="76"/>
        <v>-2.1393034825870644E-3</v>
      </c>
      <c r="H1065" s="20">
        <f t="shared" si="77"/>
        <v>4.6744186046511631</v>
      </c>
    </row>
    <row r="1066" spans="1:8">
      <c r="A1066" s="22">
        <v>402</v>
      </c>
      <c r="B1066" s="41"/>
      <c r="C1066" s="41"/>
      <c r="D1066" s="23">
        <v>-0.86</v>
      </c>
      <c r="E1066" s="12">
        <f t="shared" si="74"/>
        <v>1</v>
      </c>
      <c r="F1066" s="18">
        <f t="shared" si="75"/>
        <v>0</v>
      </c>
      <c r="G1066" s="19">
        <f t="shared" si="76"/>
        <v>-2.1393034825870644E-3</v>
      </c>
      <c r="H1066" s="20">
        <f t="shared" si="77"/>
        <v>4.6744186046511631</v>
      </c>
    </row>
    <row r="1067" spans="1:8">
      <c r="A1067" s="22">
        <v>403</v>
      </c>
      <c r="B1067" s="41"/>
      <c r="C1067" s="41"/>
      <c r="D1067" s="23">
        <v>-0.86</v>
      </c>
      <c r="E1067" s="12">
        <f t="shared" si="74"/>
        <v>1</v>
      </c>
      <c r="F1067" s="18">
        <f t="shared" si="75"/>
        <v>0</v>
      </c>
      <c r="G1067" s="19">
        <f t="shared" si="76"/>
        <v>-2.1339950372208437E-3</v>
      </c>
      <c r="H1067" s="20">
        <f t="shared" si="77"/>
        <v>4.6860465116279073</v>
      </c>
    </row>
    <row r="1068" spans="1:8">
      <c r="A1068" s="22">
        <v>404</v>
      </c>
      <c r="B1068" s="41"/>
      <c r="C1068" s="41"/>
      <c r="D1068" s="23">
        <v>-0.86</v>
      </c>
      <c r="E1068" s="12">
        <f t="shared" si="74"/>
        <v>1</v>
      </c>
      <c r="F1068" s="18">
        <f t="shared" si="75"/>
        <v>0</v>
      </c>
      <c r="G1068" s="19">
        <f t="shared" si="76"/>
        <v>-2.1287128712871289E-3</v>
      </c>
      <c r="H1068" s="20">
        <f t="shared" si="77"/>
        <v>4.6976744186046515</v>
      </c>
    </row>
    <row r="1069" spans="1:8">
      <c r="A1069" s="22">
        <v>405</v>
      </c>
      <c r="B1069" s="41"/>
      <c r="C1069" s="41"/>
      <c r="D1069" s="23">
        <v>-0.86</v>
      </c>
      <c r="E1069" s="12">
        <f t="shared" si="74"/>
        <v>1</v>
      </c>
      <c r="F1069" s="18">
        <f t="shared" si="75"/>
        <v>0</v>
      </c>
      <c r="G1069" s="19">
        <f t="shared" si="76"/>
        <v>-2.1234567901234568E-3</v>
      </c>
      <c r="H1069" s="20">
        <f t="shared" si="77"/>
        <v>4.7093023255813957</v>
      </c>
    </row>
    <row r="1070" spans="1:8">
      <c r="A1070" s="22">
        <v>406</v>
      </c>
      <c r="B1070" s="41"/>
      <c r="C1070" s="41"/>
      <c r="D1070" s="23">
        <v>-0.86</v>
      </c>
      <c r="E1070" s="12">
        <f t="shared" si="74"/>
        <v>1</v>
      </c>
      <c r="F1070" s="18">
        <f t="shared" si="75"/>
        <v>0</v>
      </c>
      <c r="G1070" s="19">
        <f t="shared" si="76"/>
        <v>-2.1182266009852216E-3</v>
      </c>
      <c r="H1070" s="20">
        <f t="shared" si="77"/>
        <v>4.7209302325581399</v>
      </c>
    </row>
    <row r="1071" spans="1:8">
      <c r="A1071" s="22">
        <v>407</v>
      </c>
      <c r="B1071" s="41"/>
      <c r="C1071" s="41"/>
      <c r="D1071" s="23">
        <v>-0.86</v>
      </c>
      <c r="E1071" s="12">
        <f t="shared" si="74"/>
        <v>1</v>
      </c>
      <c r="F1071" s="18">
        <f t="shared" si="75"/>
        <v>0</v>
      </c>
      <c r="G1071" s="19">
        <f t="shared" si="76"/>
        <v>-2.1130221130221129E-3</v>
      </c>
      <c r="H1071" s="20">
        <f t="shared" si="77"/>
        <v>4.7325581395348841</v>
      </c>
    </row>
    <row r="1072" spans="1:8">
      <c r="A1072" s="22">
        <v>408</v>
      </c>
      <c r="B1072" s="41"/>
      <c r="C1072" s="41"/>
      <c r="D1072" s="23">
        <v>-0.86</v>
      </c>
      <c r="E1072" s="12">
        <f t="shared" si="74"/>
        <v>1</v>
      </c>
      <c r="F1072" s="18">
        <f t="shared" si="75"/>
        <v>0</v>
      </c>
      <c r="G1072" s="19">
        <f t="shared" si="76"/>
        <v>-2.1078431372549018E-3</v>
      </c>
      <c r="H1072" s="20">
        <f t="shared" si="77"/>
        <v>4.7441860465116283</v>
      </c>
    </row>
    <row r="1073" spans="1:8">
      <c r="A1073" s="22">
        <v>409</v>
      </c>
      <c r="B1073" s="41"/>
      <c r="C1073" s="41"/>
      <c r="D1073" s="23">
        <v>-0.86</v>
      </c>
      <c r="E1073" s="12">
        <f t="shared" si="74"/>
        <v>1</v>
      </c>
      <c r="F1073" s="18">
        <f t="shared" si="75"/>
        <v>0</v>
      </c>
      <c r="G1073" s="19">
        <f t="shared" si="76"/>
        <v>-2.1026894865525674E-3</v>
      </c>
      <c r="H1073" s="20">
        <f t="shared" si="77"/>
        <v>4.7558139534883717</v>
      </c>
    </row>
    <row r="1074" spans="1:8">
      <c r="A1074" s="22">
        <v>410</v>
      </c>
      <c r="B1074" s="41"/>
      <c r="C1074" s="41"/>
      <c r="D1074" s="23">
        <v>-0.86</v>
      </c>
      <c r="E1074" s="12">
        <f t="shared" si="74"/>
        <v>1</v>
      </c>
      <c r="F1074" s="18">
        <f t="shared" si="75"/>
        <v>0</v>
      </c>
      <c r="G1074" s="19">
        <f t="shared" si="76"/>
        <v>-2.0975609756097562E-3</v>
      </c>
      <c r="H1074" s="20">
        <f t="shared" si="77"/>
        <v>4.7674418604651159</v>
      </c>
    </row>
    <row r="1075" spans="1:8">
      <c r="A1075" s="22">
        <v>411</v>
      </c>
      <c r="B1075" s="41"/>
      <c r="C1075" s="41"/>
      <c r="D1075" s="23">
        <v>-0.86</v>
      </c>
      <c r="E1075" s="12">
        <f t="shared" si="74"/>
        <v>1</v>
      </c>
      <c r="F1075" s="18">
        <f t="shared" si="75"/>
        <v>0</v>
      </c>
      <c r="G1075" s="19">
        <f t="shared" si="76"/>
        <v>-2.0924574209245741E-3</v>
      </c>
      <c r="H1075" s="20">
        <f t="shared" si="77"/>
        <v>4.779069767441861</v>
      </c>
    </row>
    <row r="1076" spans="1:8">
      <c r="A1076" s="22">
        <v>412</v>
      </c>
      <c r="B1076" s="41"/>
      <c r="C1076" s="41"/>
      <c r="D1076" s="23">
        <v>-0.86</v>
      </c>
      <c r="E1076" s="12">
        <f t="shared" si="74"/>
        <v>1</v>
      </c>
      <c r="F1076" s="18">
        <f t="shared" si="75"/>
        <v>0</v>
      </c>
      <c r="G1076" s="19">
        <f t="shared" si="76"/>
        <v>-2.087378640776699E-3</v>
      </c>
      <c r="H1076" s="20">
        <f t="shared" si="77"/>
        <v>4.7906976744186043</v>
      </c>
    </row>
    <row r="1077" spans="1:8">
      <c r="A1077" s="13">
        <f>SUM(B1077:C1077)</f>
        <v>413</v>
      </c>
      <c r="B1077" s="41">
        <v>-1241</v>
      </c>
      <c r="C1077" s="41">
        <v>1654</v>
      </c>
      <c r="D1077" s="11">
        <v>-0.86</v>
      </c>
      <c r="E1077" s="12">
        <f t="shared" si="74"/>
        <v>1</v>
      </c>
      <c r="F1077" s="18">
        <f t="shared" si="75"/>
        <v>0</v>
      </c>
      <c r="G1077" s="19">
        <f t="shared" si="76"/>
        <v>-2.082324455205811E-3</v>
      </c>
      <c r="H1077" s="20">
        <f t="shared" si="77"/>
        <v>4.8023255813953485</v>
      </c>
    </row>
    <row r="1078" spans="1:8">
      <c r="A1078" s="22">
        <v>414</v>
      </c>
      <c r="B1078" s="41"/>
      <c r="C1078" s="41"/>
      <c r="D1078" s="23">
        <v>-0.86</v>
      </c>
      <c r="E1078" s="12">
        <f t="shared" si="74"/>
        <v>1</v>
      </c>
      <c r="F1078" s="18">
        <f t="shared" si="75"/>
        <v>0</v>
      </c>
      <c r="G1078" s="19">
        <f t="shared" si="76"/>
        <v>-2.0772946859903382E-3</v>
      </c>
      <c r="H1078" s="20">
        <f t="shared" si="77"/>
        <v>4.8139534883720936</v>
      </c>
    </row>
    <row r="1079" spans="1:8">
      <c r="A1079" s="22">
        <v>415</v>
      </c>
      <c r="B1079" s="41"/>
      <c r="C1079" s="41"/>
      <c r="D1079" s="23">
        <v>-0.86</v>
      </c>
      <c r="E1079" s="12">
        <f t="shared" si="74"/>
        <v>1</v>
      </c>
      <c r="F1079" s="18">
        <f t="shared" si="75"/>
        <v>0</v>
      </c>
      <c r="G1079" s="19">
        <f t="shared" si="76"/>
        <v>-2.0722891566265062E-3</v>
      </c>
      <c r="H1079" s="20">
        <f t="shared" si="77"/>
        <v>4.8255813953488369</v>
      </c>
    </row>
    <row r="1080" spans="1:8">
      <c r="A1080" s="22">
        <v>416</v>
      </c>
      <c r="B1080" s="41"/>
      <c r="C1080" s="41"/>
      <c r="D1080" s="23">
        <v>-0.86</v>
      </c>
      <c r="E1080" s="12">
        <f t="shared" si="74"/>
        <v>1</v>
      </c>
      <c r="F1080" s="18">
        <f t="shared" si="75"/>
        <v>0</v>
      </c>
      <c r="G1080" s="19">
        <f t="shared" si="76"/>
        <v>-2.0673076923076921E-3</v>
      </c>
      <c r="H1080" s="20">
        <f t="shared" si="77"/>
        <v>4.8372093023255811</v>
      </c>
    </row>
    <row r="1081" spans="1:8">
      <c r="A1081" s="22">
        <v>417</v>
      </c>
      <c r="B1081" s="41"/>
      <c r="C1081" s="41"/>
      <c r="D1081" s="23">
        <v>-0.86</v>
      </c>
      <c r="E1081" s="12">
        <f t="shared" si="74"/>
        <v>1</v>
      </c>
      <c r="F1081" s="18">
        <f t="shared" si="75"/>
        <v>0</v>
      </c>
      <c r="G1081" s="19">
        <f t="shared" si="76"/>
        <v>-2.0623501199040768E-3</v>
      </c>
      <c r="H1081" s="20">
        <f t="shared" si="77"/>
        <v>4.8488372093023262</v>
      </c>
    </row>
    <row r="1082" spans="1:8">
      <c r="A1082" s="22">
        <v>418</v>
      </c>
      <c r="B1082" s="41"/>
      <c r="C1082" s="41"/>
      <c r="D1082" s="23">
        <v>-0.86</v>
      </c>
      <c r="E1082" s="12">
        <f t="shared" si="74"/>
        <v>1</v>
      </c>
      <c r="F1082" s="18">
        <f t="shared" si="75"/>
        <v>0</v>
      </c>
      <c r="G1082" s="19">
        <f t="shared" si="76"/>
        <v>-2.0574162679425838E-3</v>
      </c>
      <c r="H1082" s="20">
        <f t="shared" si="77"/>
        <v>4.8604651162790695</v>
      </c>
    </row>
    <row r="1083" spans="1:8">
      <c r="A1083" s="22">
        <v>419</v>
      </c>
      <c r="B1083" s="41"/>
      <c r="C1083" s="41"/>
      <c r="D1083" s="23">
        <v>-0.86</v>
      </c>
      <c r="E1083" s="12">
        <f t="shared" si="74"/>
        <v>1</v>
      </c>
      <c r="F1083" s="18">
        <f t="shared" si="75"/>
        <v>0</v>
      </c>
      <c r="G1083" s="19">
        <f t="shared" si="76"/>
        <v>-2.052505966587112E-3</v>
      </c>
      <c r="H1083" s="20">
        <f t="shared" si="77"/>
        <v>4.8720930232558137</v>
      </c>
    </row>
    <row r="1084" spans="1:8">
      <c r="A1084" s="22">
        <v>420</v>
      </c>
      <c r="B1084" s="41"/>
      <c r="C1084" s="41"/>
      <c r="D1084" s="23">
        <v>-0.86</v>
      </c>
      <c r="E1084" s="12">
        <f t="shared" si="74"/>
        <v>1</v>
      </c>
      <c r="F1084" s="18">
        <f t="shared" si="75"/>
        <v>0</v>
      </c>
      <c r="G1084" s="19">
        <f t="shared" si="76"/>
        <v>-2.0476190476190477E-3</v>
      </c>
      <c r="H1084" s="20">
        <f t="shared" si="77"/>
        <v>4.8837209302325588</v>
      </c>
    </row>
    <row r="1085" spans="1:8">
      <c r="A1085" s="22">
        <v>421</v>
      </c>
      <c r="B1085" s="41"/>
      <c r="C1085" s="41"/>
      <c r="D1085" s="23">
        <v>-0.86</v>
      </c>
      <c r="E1085" s="12">
        <f t="shared" si="74"/>
        <v>1</v>
      </c>
      <c r="F1085" s="18">
        <f t="shared" si="75"/>
        <v>0</v>
      </c>
      <c r="G1085" s="19">
        <f t="shared" si="76"/>
        <v>-2.0427553444180521E-3</v>
      </c>
      <c r="H1085" s="20">
        <f t="shared" si="77"/>
        <v>4.8953488372093021</v>
      </c>
    </row>
    <row r="1086" spans="1:8">
      <c r="A1086" s="22">
        <v>422</v>
      </c>
      <c r="B1086" s="41"/>
      <c r="C1086" s="41"/>
      <c r="D1086" s="23">
        <v>-0.86</v>
      </c>
      <c r="E1086" s="12">
        <f t="shared" si="74"/>
        <v>1</v>
      </c>
      <c r="F1086" s="18">
        <f t="shared" si="75"/>
        <v>0</v>
      </c>
      <c r="G1086" s="19">
        <f t="shared" si="76"/>
        <v>-2.0379146919431278E-3</v>
      </c>
      <c r="H1086" s="20">
        <f t="shared" si="77"/>
        <v>4.9069767441860463</v>
      </c>
    </row>
    <row r="1087" spans="1:8">
      <c r="A1087" s="22">
        <v>422</v>
      </c>
      <c r="B1087" s="41"/>
      <c r="C1087" s="41"/>
      <c r="D1087" s="23">
        <v>-0.86</v>
      </c>
      <c r="E1087" s="12">
        <f t="shared" si="74"/>
        <v>1</v>
      </c>
      <c r="F1087" s="18">
        <f t="shared" si="75"/>
        <v>0</v>
      </c>
      <c r="G1087" s="19">
        <f t="shared" si="76"/>
        <v>-2.0379146919431278E-3</v>
      </c>
      <c r="H1087" s="20">
        <f t="shared" si="77"/>
        <v>4.9069767441860463</v>
      </c>
    </row>
    <row r="1088" spans="1:8">
      <c r="A1088" s="13">
        <f>SUM(B1088:C1088)</f>
        <v>423</v>
      </c>
      <c r="B1088" s="41">
        <v>-1241</v>
      </c>
      <c r="C1088" s="41">
        <v>1664</v>
      </c>
      <c r="D1088" s="11">
        <v>-0.86</v>
      </c>
      <c r="E1088" s="12">
        <f t="shared" si="74"/>
        <v>1</v>
      </c>
      <c r="F1088" s="18">
        <f t="shared" si="75"/>
        <v>0</v>
      </c>
      <c r="G1088" s="19">
        <f t="shared" si="76"/>
        <v>-2.0330969267139481E-3</v>
      </c>
      <c r="H1088" s="20">
        <f t="shared" si="77"/>
        <v>4.9186046511627914</v>
      </c>
    </row>
    <row r="1089" spans="1:8">
      <c r="A1089" s="22">
        <v>424</v>
      </c>
      <c r="B1089" s="41"/>
      <c r="C1089" s="41"/>
      <c r="D1089" s="23">
        <v>-0.86</v>
      </c>
      <c r="E1089" s="12">
        <f t="shared" si="74"/>
        <v>1</v>
      </c>
      <c r="F1089" s="18">
        <f t="shared" si="75"/>
        <v>0</v>
      </c>
      <c r="G1089" s="19">
        <f t="shared" si="76"/>
        <v>-2.028301886792453E-3</v>
      </c>
      <c r="H1089" s="20">
        <f t="shared" si="77"/>
        <v>4.9302325581395348</v>
      </c>
    </row>
    <row r="1090" spans="1:8">
      <c r="A1090" s="22">
        <v>425</v>
      </c>
      <c r="B1090" s="41"/>
      <c r="C1090" s="41"/>
      <c r="D1090" s="23">
        <v>-0.86</v>
      </c>
      <c r="E1090" s="12">
        <f t="shared" si="74"/>
        <v>1</v>
      </c>
      <c r="F1090" s="18">
        <f t="shared" si="75"/>
        <v>0</v>
      </c>
      <c r="G1090" s="19">
        <f t="shared" si="76"/>
        <v>-2.0235294117647057E-3</v>
      </c>
      <c r="H1090" s="20">
        <f t="shared" si="77"/>
        <v>4.941860465116279</v>
      </c>
    </row>
    <row r="1091" spans="1:8">
      <c r="A1091" s="22">
        <v>426</v>
      </c>
      <c r="B1091" s="41"/>
      <c r="C1091" s="41"/>
      <c r="D1091" s="23">
        <v>-0.86</v>
      </c>
      <c r="E1091" s="12">
        <f t="shared" ref="E1091:E1154" si="78">SUM(A1091,-VLOOKUP($A1091-1,$A:$D,1))</f>
        <v>1</v>
      </c>
      <c r="F1091" s="18">
        <f t="shared" ref="F1091:F1154" si="79">SUM(D1091,-VLOOKUP($A1091-1,$A:$D,4))</f>
        <v>0</v>
      </c>
      <c r="G1091" s="19">
        <f t="shared" si="76"/>
        <v>-2.0187793427230045E-3</v>
      </c>
      <c r="H1091" s="20">
        <f t="shared" si="77"/>
        <v>4.9534883720930232</v>
      </c>
    </row>
    <row r="1092" spans="1:8">
      <c r="A1092" s="22">
        <v>427</v>
      </c>
      <c r="B1092" s="41"/>
      <c r="C1092" s="41"/>
      <c r="D1092" s="23">
        <v>-0.86</v>
      </c>
      <c r="E1092" s="12">
        <f t="shared" si="78"/>
        <v>1</v>
      </c>
      <c r="F1092" s="18">
        <f t="shared" si="79"/>
        <v>0</v>
      </c>
      <c r="G1092" s="19">
        <f t="shared" si="76"/>
        <v>-2.0140515222482436E-3</v>
      </c>
      <c r="H1092" s="20">
        <f t="shared" si="77"/>
        <v>4.9651162790697674</v>
      </c>
    </row>
    <row r="1093" spans="1:8">
      <c r="A1093" s="22">
        <v>428</v>
      </c>
      <c r="B1093" s="41"/>
      <c r="C1093" s="41"/>
      <c r="D1093" s="23">
        <v>-0.87</v>
      </c>
      <c r="E1093" s="12">
        <f t="shared" si="78"/>
        <v>1</v>
      </c>
      <c r="F1093" s="18">
        <f t="shared" si="79"/>
        <v>-1.0000000000000009E-2</v>
      </c>
      <c r="G1093" s="19">
        <f t="shared" si="76"/>
        <v>-2.0327102803738319E-3</v>
      </c>
      <c r="H1093" s="20">
        <f t="shared" si="77"/>
        <v>4.9195402298850572</v>
      </c>
    </row>
    <row r="1094" spans="1:8">
      <c r="A1094" s="22">
        <v>429</v>
      </c>
      <c r="B1094" s="41"/>
      <c r="C1094" s="41"/>
      <c r="D1094" s="23">
        <v>-0.87</v>
      </c>
      <c r="E1094" s="12">
        <f t="shared" si="78"/>
        <v>1</v>
      </c>
      <c r="F1094" s="18">
        <f t="shared" si="79"/>
        <v>0</v>
      </c>
      <c r="G1094" s="19">
        <f t="shared" si="76"/>
        <v>-2.0279720279720278E-3</v>
      </c>
      <c r="H1094" s="20">
        <f t="shared" si="77"/>
        <v>4.931034482758621</v>
      </c>
    </row>
    <row r="1095" spans="1:8">
      <c r="A1095" s="22">
        <v>430</v>
      </c>
      <c r="B1095" s="41"/>
      <c r="C1095" s="41"/>
      <c r="D1095" s="23">
        <v>-0.87</v>
      </c>
      <c r="E1095" s="12">
        <f t="shared" si="78"/>
        <v>1</v>
      </c>
      <c r="F1095" s="18">
        <f t="shared" si="79"/>
        <v>0</v>
      </c>
      <c r="G1095" s="19">
        <f t="shared" si="76"/>
        <v>-2.0232558139534882E-3</v>
      </c>
      <c r="H1095" s="20">
        <f t="shared" si="77"/>
        <v>4.9425287356321839</v>
      </c>
    </row>
    <row r="1096" spans="1:8">
      <c r="A1096" s="22">
        <v>431</v>
      </c>
      <c r="B1096" s="41"/>
      <c r="C1096" s="41"/>
      <c r="D1096" s="23">
        <v>-0.87</v>
      </c>
      <c r="E1096" s="12">
        <f t="shared" si="78"/>
        <v>1</v>
      </c>
      <c r="F1096" s="18">
        <f t="shared" si="79"/>
        <v>0</v>
      </c>
      <c r="G1096" s="19">
        <f t="shared" si="76"/>
        <v>-2.0185614849187934E-3</v>
      </c>
      <c r="H1096" s="20">
        <f t="shared" si="77"/>
        <v>4.9540229885057467</v>
      </c>
    </row>
    <row r="1097" spans="1:8">
      <c r="A1097" s="22">
        <v>431</v>
      </c>
      <c r="B1097" s="41"/>
      <c r="C1097" s="41"/>
      <c r="D1097" s="23">
        <v>-0.87</v>
      </c>
      <c r="E1097" s="12">
        <f t="shared" si="78"/>
        <v>1</v>
      </c>
      <c r="F1097" s="18">
        <f t="shared" si="79"/>
        <v>0</v>
      </c>
      <c r="G1097" s="19">
        <f t="shared" si="76"/>
        <v>-2.0185614849187934E-3</v>
      </c>
      <c r="H1097" s="20">
        <f t="shared" si="77"/>
        <v>4.9540229885057467</v>
      </c>
    </row>
    <row r="1098" spans="1:8">
      <c r="A1098" s="22">
        <v>432</v>
      </c>
      <c r="B1098" s="41"/>
      <c r="C1098" s="41"/>
      <c r="D1098" s="23">
        <v>-0.87</v>
      </c>
      <c r="E1098" s="12">
        <f t="shared" si="78"/>
        <v>1</v>
      </c>
      <c r="F1098" s="18">
        <f t="shared" si="79"/>
        <v>0</v>
      </c>
      <c r="G1098" s="19">
        <f t="shared" si="76"/>
        <v>-2.0138888888888888E-3</v>
      </c>
      <c r="H1098" s="20">
        <f t="shared" si="77"/>
        <v>4.9655172413793105</v>
      </c>
    </row>
    <row r="1099" spans="1:8">
      <c r="A1099" s="22">
        <v>433</v>
      </c>
      <c r="B1099" s="41"/>
      <c r="C1099" s="41"/>
      <c r="D1099" s="23">
        <v>-0.87</v>
      </c>
      <c r="E1099" s="12">
        <f t="shared" si="78"/>
        <v>1</v>
      </c>
      <c r="F1099" s="18">
        <f t="shared" si="79"/>
        <v>0</v>
      </c>
      <c r="G1099" s="19">
        <f t="shared" si="76"/>
        <v>-2.0092378752886836E-3</v>
      </c>
      <c r="H1099" s="20">
        <f t="shared" si="77"/>
        <v>4.9770114942528743</v>
      </c>
    </row>
    <row r="1100" spans="1:8">
      <c r="A1100" s="22">
        <v>433</v>
      </c>
      <c r="B1100" s="41"/>
      <c r="C1100" s="41"/>
      <c r="D1100" s="23">
        <v>-0.87</v>
      </c>
      <c r="E1100" s="12">
        <f t="shared" si="78"/>
        <v>1</v>
      </c>
      <c r="F1100" s="18">
        <f t="shared" si="79"/>
        <v>0</v>
      </c>
      <c r="G1100" s="19">
        <f t="shared" ref="G1100:G1163" si="80">IFERROR(D1100/A1100,0)</f>
        <v>-2.0092378752886836E-3</v>
      </c>
      <c r="H1100" s="20">
        <f t="shared" ref="H1100:H1163" si="81">IFERROR(A1100/D1100/-100,0)</f>
        <v>4.9770114942528743</v>
      </c>
    </row>
    <row r="1101" spans="1:8">
      <c r="A1101" s="22">
        <v>434</v>
      </c>
      <c r="B1101" s="41"/>
      <c r="C1101" s="41"/>
      <c r="D1101" s="23">
        <v>-0.87</v>
      </c>
      <c r="E1101" s="12">
        <f t="shared" si="78"/>
        <v>1</v>
      </c>
      <c r="F1101" s="18">
        <f t="shared" si="79"/>
        <v>0</v>
      </c>
      <c r="G1101" s="19">
        <f t="shared" si="80"/>
        <v>-2.0046082949308755E-3</v>
      </c>
      <c r="H1101" s="20">
        <f t="shared" si="81"/>
        <v>4.9885057471264362</v>
      </c>
    </row>
    <row r="1102" spans="1:8">
      <c r="A1102" s="22">
        <v>435</v>
      </c>
      <c r="B1102" s="41"/>
      <c r="C1102" s="41"/>
      <c r="D1102" s="23">
        <v>-0.87</v>
      </c>
      <c r="E1102" s="12">
        <f t="shared" si="78"/>
        <v>1</v>
      </c>
      <c r="F1102" s="18">
        <f t="shared" si="79"/>
        <v>0</v>
      </c>
      <c r="G1102" s="19">
        <f t="shared" si="80"/>
        <v>-2E-3</v>
      </c>
      <c r="H1102" s="20">
        <f t="shared" si="81"/>
        <v>5</v>
      </c>
    </row>
    <row r="1103" spans="1:8">
      <c r="A1103" s="22">
        <v>436</v>
      </c>
      <c r="B1103" s="41"/>
      <c r="C1103" s="41"/>
      <c r="D1103" s="23">
        <v>-0.87</v>
      </c>
      <c r="E1103" s="12">
        <f t="shared" si="78"/>
        <v>1</v>
      </c>
      <c r="F1103" s="18">
        <f t="shared" si="79"/>
        <v>0</v>
      </c>
      <c r="G1103" s="19">
        <f t="shared" si="80"/>
        <v>-1.9954128440366971E-3</v>
      </c>
      <c r="H1103" s="20">
        <f t="shared" si="81"/>
        <v>5.0114942528735638</v>
      </c>
    </row>
    <row r="1104" spans="1:8">
      <c r="A1104" s="13">
        <f>SUM(B1104:C1104)</f>
        <v>437</v>
      </c>
      <c r="B1104" s="41">
        <v>-807</v>
      </c>
      <c r="C1104" s="41">
        <v>1244</v>
      </c>
      <c r="D1104" s="11">
        <v>-0.87</v>
      </c>
      <c r="E1104" s="12">
        <f t="shared" si="78"/>
        <v>1</v>
      </c>
      <c r="F1104" s="18">
        <f t="shared" si="79"/>
        <v>0</v>
      </c>
      <c r="G1104" s="19">
        <f t="shared" si="80"/>
        <v>-1.9908466819221968E-3</v>
      </c>
      <c r="H1104" s="20">
        <f t="shared" si="81"/>
        <v>5.0229885057471266</v>
      </c>
    </row>
    <row r="1105" spans="1:8">
      <c r="A1105" s="22">
        <v>438</v>
      </c>
      <c r="B1105" s="41"/>
      <c r="C1105" s="41"/>
      <c r="D1105" s="23">
        <v>-0.87</v>
      </c>
      <c r="E1105" s="12">
        <f t="shared" si="78"/>
        <v>1</v>
      </c>
      <c r="F1105" s="18">
        <f t="shared" si="79"/>
        <v>0</v>
      </c>
      <c r="G1105" s="19">
        <f t="shared" si="80"/>
        <v>-1.9863013698630137E-3</v>
      </c>
      <c r="H1105" s="20">
        <f t="shared" si="81"/>
        <v>5.0344827586206895</v>
      </c>
    </row>
    <row r="1106" spans="1:8">
      <c r="A1106" s="22">
        <v>439</v>
      </c>
      <c r="B1106" s="41"/>
      <c r="C1106" s="41"/>
      <c r="D1106" s="23">
        <v>-0.87</v>
      </c>
      <c r="E1106" s="12">
        <f t="shared" si="78"/>
        <v>1</v>
      </c>
      <c r="F1106" s="18">
        <f t="shared" si="79"/>
        <v>0</v>
      </c>
      <c r="G1106" s="19">
        <f t="shared" si="80"/>
        <v>-1.981776765375854E-3</v>
      </c>
      <c r="H1106" s="20">
        <f t="shared" si="81"/>
        <v>5.0459770114942533</v>
      </c>
    </row>
    <row r="1107" spans="1:8">
      <c r="A1107" s="22">
        <v>440</v>
      </c>
      <c r="B1107" s="41"/>
      <c r="C1107" s="41"/>
      <c r="D1107" s="23">
        <v>-0.87</v>
      </c>
      <c r="E1107" s="12">
        <f t="shared" si="78"/>
        <v>1</v>
      </c>
      <c r="F1107" s="18">
        <f t="shared" si="79"/>
        <v>0</v>
      </c>
      <c r="G1107" s="19">
        <f t="shared" si="80"/>
        <v>-1.9772727272727273E-3</v>
      </c>
      <c r="H1107" s="20">
        <f t="shared" si="81"/>
        <v>5.0574712643678161</v>
      </c>
    </row>
    <row r="1108" spans="1:8">
      <c r="A1108" s="22">
        <v>441</v>
      </c>
      <c r="B1108" s="41"/>
      <c r="C1108" s="41"/>
      <c r="D1108" s="23">
        <v>-0.87</v>
      </c>
      <c r="E1108" s="12">
        <f t="shared" si="78"/>
        <v>1</v>
      </c>
      <c r="F1108" s="18">
        <f t="shared" si="79"/>
        <v>0</v>
      </c>
      <c r="G1108" s="19">
        <f t="shared" si="80"/>
        <v>-1.9727891156462586E-3</v>
      </c>
      <c r="H1108" s="20">
        <f t="shared" si="81"/>
        <v>5.068965517241379</v>
      </c>
    </row>
    <row r="1109" spans="1:8">
      <c r="A1109" s="22">
        <v>442</v>
      </c>
      <c r="B1109" s="41"/>
      <c r="C1109" s="41"/>
      <c r="D1109" s="23">
        <v>-0.87</v>
      </c>
      <c r="E1109" s="12">
        <f t="shared" si="78"/>
        <v>1</v>
      </c>
      <c r="F1109" s="18">
        <f t="shared" si="79"/>
        <v>0</v>
      </c>
      <c r="G1109" s="19">
        <f t="shared" si="80"/>
        <v>-1.9683257918552037E-3</v>
      </c>
      <c r="H1109" s="20">
        <f t="shared" si="81"/>
        <v>5.0804597701149428</v>
      </c>
    </row>
    <row r="1110" spans="1:8">
      <c r="A1110" s="13">
        <f>SUM(B1110:C1110)</f>
        <v>443</v>
      </c>
      <c r="B1110" s="41">
        <v>-1655</v>
      </c>
      <c r="C1110" s="41">
        <v>2098</v>
      </c>
      <c r="D1110" s="11">
        <v>-0.87</v>
      </c>
      <c r="E1110" s="12">
        <f t="shared" si="78"/>
        <v>1</v>
      </c>
      <c r="F1110" s="18">
        <f t="shared" si="79"/>
        <v>0</v>
      </c>
      <c r="G1110" s="19">
        <f t="shared" si="80"/>
        <v>-1.9638826185101581E-3</v>
      </c>
      <c r="H1110" s="20">
        <f t="shared" si="81"/>
        <v>5.0919540229885056</v>
      </c>
    </row>
    <row r="1111" spans="1:8">
      <c r="A1111" s="22">
        <v>444</v>
      </c>
      <c r="B1111" s="41"/>
      <c r="C1111" s="41"/>
      <c r="D1111" s="23">
        <v>-0.87</v>
      </c>
      <c r="E1111" s="12">
        <f t="shared" si="78"/>
        <v>1</v>
      </c>
      <c r="F1111" s="18">
        <f t="shared" si="79"/>
        <v>0</v>
      </c>
      <c r="G1111" s="19">
        <f t="shared" si="80"/>
        <v>-1.9594594594594594E-3</v>
      </c>
      <c r="H1111" s="20">
        <f t="shared" si="81"/>
        <v>5.1034482758620694</v>
      </c>
    </row>
    <row r="1112" spans="1:8">
      <c r="A1112" s="22">
        <v>445</v>
      </c>
      <c r="B1112" s="41"/>
      <c r="C1112" s="41"/>
      <c r="D1112" s="23">
        <v>-0.87</v>
      </c>
      <c r="E1112" s="12">
        <f t="shared" si="78"/>
        <v>1</v>
      </c>
      <c r="F1112" s="18">
        <f t="shared" si="79"/>
        <v>0</v>
      </c>
      <c r="G1112" s="19">
        <f t="shared" si="80"/>
        <v>-1.9550561797752808E-3</v>
      </c>
      <c r="H1112" s="20">
        <f t="shared" si="81"/>
        <v>5.1149425287356323</v>
      </c>
    </row>
    <row r="1113" spans="1:8">
      <c r="A1113" s="22">
        <v>446</v>
      </c>
      <c r="B1113" s="41"/>
      <c r="C1113" s="41"/>
      <c r="D1113" s="23">
        <v>-0.87</v>
      </c>
      <c r="E1113" s="12">
        <f t="shared" si="78"/>
        <v>1</v>
      </c>
      <c r="F1113" s="18">
        <f t="shared" si="79"/>
        <v>0</v>
      </c>
      <c r="G1113" s="19">
        <f t="shared" si="80"/>
        <v>-1.9506726457399104E-3</v>
      </c>
      <c r="H1113" s="20">
        <f t="shared" si="81"/>
        <v>5.1264367816091951</v>
      </c>
    </row>
    <row r="1114" spans="1:8">
      <c r="A1114" s="13">
        <f>SUM(B1114:C1114)</f>
        <v>447</v>
      </c>
      <c r="B1114" s="41">
        <v>-807</v>
      </c>
      <c r="C1114" s="41">
        <v>1254</v>
      </c>
      <c r="D1114" s="11">
        <v>-0.87</v>
      </c>
      <c r="E1114" s="12">
        <f t="shared" si="78"/>
        <v>1</v>
      </c>
      <c r="F1114" s="18">
        <f t="shared" si="79"/>
        <v>0</v>
      </c>
      <c r="G1114" s="19">
        <f t="shared" si="80"/>
        <v>-1.9463087248322148E-3</v>
      </c>
      <c r="H1114" s="20">
        <f t="shared" si="81"/>
        <v>5.137931034482758</v>
      </c>
    </row>
    <row r="1115" spans="1:8">
      <c r="A1115" s="22">
        <v>448</v>
      </c>
      <c r="B1115" s="41"/>
      <c r="C1115" s="41"/>
      <c r="D1115" s="23">
        <v>-0.87</v>
      </c>
      <c r="E1115" s="12">
        <f t="shared" si="78"/>
        <v>1</v>
      </c>
      <c r="F1115" s="18">
        <f t="shared" si="79"/>
        <v>0</v>
      </c>
      <c r="G1115" s="19">
        <f t="shared" si="80"/>
        <v>-1.9419642857142858E-3</v>
      </c>
      <c r="H1115" s="20">
        <f t="shared" si="81"/>
        <v>5.1494252873563218</v>
      </c>
    </row>
    <row r="1116" spans="1:8">
      <c r="A1116" s="22">
        <v>449</v>
      </c>
      <c r="B1116" s="41"/>
      <c r="C1116" s="41"/>
      <c r="D1116" s="23">
        <v>-0.87</v>
      </c>
      <c r="E1116" s="12">
        <f t="shared" si="78"/>
        <v>1</v>
      </c>
      <c r="F1116" s="18">
        <f t="shared" si="79"/>
        <v>0</v>
      </c>
      <c r="G1116" s="19">
        <f t="shared" si="80"/>
        <v>-1.9376391982182629E-3</v>
      </c>
      <c r="H1116" s="20">
        <f t="shared" si="81"/>
        <v>5.1609195402298846</v>
      </c>
    </row>
    <row r="1117" spans="1:8">
      <c r="A1117" s="13">
        <f>SUM(B1117:C1117)</f>
        <v>450</v>
      </c>
      <c r="B1117" s="41">
        <v>-1615</v>
      </c>
      <c r="C1117" s="41">
        <v>2065</v>
      </c>
      <c r="D1117" s="11">
        <v>-0.87</v>
      </c>
      <c r="E1117" s="12">
        <f t="shared" si="78"/>
        <v>1</v>
      </c>
      <c r="F1117" s="18">
        <f t="shared" si="79"/>
        <v>0</v>
      </c>
      <c r="G1117" s="19">
        <f t="shared" si="80"/>
        <v>-1.9333333333333333E-3</v>
      </c>
      <c r="H1117" s="20">
        <f t="shared" si="81"/>
        <v>5.1724137931034484</v>
      </c>
    </row>
    <row r="1118" spans="1:8">
      <c r="A1118" s="22">
        <v>451</v>
      </c>
      <c r="B1118" s="41"/>
      <c r="C1118" s="41"/>
      <c r="D1118" s="23">
        <v>-0.87</v>
      </c>
      <c r="E1118" s="12">
        <f t="shared" si="78"/>
        <v>1</v>
      </c>
      <c r="F1118" s="18">
        <f t="shared" si="79"/>
        <v>0</v>
      </c>
      <c r="G1118" s="19">
        <f t="shared" si="80"/>
        <v>-1.9290465631929047E-3</v>
      </c>
      <c r="H1118" s="20">
        <f t="shared" si="81"/>
        <v>5.1839080459770113</v>
      </c>
    </row>
    <row r="1119" spans="1:8">
      <c r="A1119" s="13">
        <f>SUM(B1119:C1119)</f>
        <v>452</v>
      </c>
      <c r="B1119" s="41">
        <v>-1241</v>
      </c>
      <c r="C1119" s="41">
        <v>1693</v>
      </c>
      <c r="D1119" s="11">
        <v>-0.87</v>
      </c>
      <c r="E1119" s="12">
        <f t="shared" si="78"/>
        <v>1</v>
      </c>
      <c r="F1119" s="18">
        <f t="shared" si="79"/>
        <v>0</v>
      </c>
      <c r="G1119" s="19">
        <f t="shared" si="80"/>
        <v>-1.9247787610619468E-3</v>
      </c>
      <c r="H1119" s="20">
        <f t="shared" si="81"/>
        <v>5.1954022988505741</v>
      </c>
    </row>
    <row r="1120" spans="1:8">
      <c r="A1120" s="22">
        <v>453</v>
      </c>
      <c r="B1120" s="41"/>
      <c r="C1120" s="41"/>
      <c r="D1120" s="23">
        <v>-0.87</v>
      </c>
      <c r="E1120" s="12">
        <f t="shared" si="78"/>
        <v>1</v>
      </c>
      <c r="F1120" s="18">
        <f t="shared" si="79"/>
        <v>0</v>
      </c>
      <c r="G1120" s="19">
        <f t="shared" si="80"/>
        <v>-1.9205298013245033E-3</v>
      </c>
      <c r="H1120" s="20">
        <f t="shared" si="81"/>
        <v>5.2068965517241388</v>
      </c>
    </row>
    <row r="1121" spans="1:8">
      <c r="A1121" s="22">
        <v>454</v>
      </c>
      <c r="B1121" s="41"/>
      <c r="C1121" s="41"/>
      <c r="D1121" s="23">
        <v>-0.87</v>
      </c>
      <c r="E1121" s="12">
        <f t="shared" si="78"/>
        <v>1</v>
      </c>
      <c r="F1121" s="18">
        <f t="shared" si="79"/>
        <v>0</v>
      </c>
      <c r="G1121" s="19">
        <f t="shared" si="80"/>
        <v>-1.9162995594713657E-3</v>
      </c>
      <c r="H1121" s="20">
        <f t="shared" si="81"/>
        <v>5.2183908045977008</v>
      </c>
    </row>
    <row r="1122" spans="1:8">
      <c r="A1122" s="22">
        <v>455</v>
      </c>
      <c r="B1122" s="41"/>
      <c r="C1122" s="41"/>
      <c r="D1122" s="23">
        <v>-0.87</v>
      </c>
      <c r="E1122" s="12">
        <f t="shared" si="78"/>
        <v>1</v>
      </c>
      <c r="F1122" s="18">
        <f t="shared" si="79"/>
        <v>0</v>
      </c>
      <c r="G1122" s="19">
        <f t="shared" si="80"/>
        <v>-1.9120879120879122E-3</v>
      </c>
      <c r="H1122" s="20">
        <f t="shared" si="81"/>
        <v>5.2298850574712636</v>
      </c>
    </row>
    <row r="1123" spans="1:8">
      <c r="A1123" s="22">
        <v>456</v>
      </c>
      <c r="B1123" s="41"/>
      <c r="C1123" s="41"/>
      <c r="D1123" s="23">
        <v>-0.87</v>
      </c>
      <c r="E1123" s="12">
        <f t="shared" si="78"/>
        <v>1</v>
      </c>
      <c r="F1123" s="18">
        <f t="shared" si="79"/>
        <v>0</v>
      </c>
      <c r="G1123" s="19">
        <f t="shared" si="80"/>
        <v>-1.9078947368421052E-3</v>
      </c>
      <c r="H1123" s="20">
        <f t="shared" si="81"/>
        <v>5.2413793103448283</v>
      </c>
    </row>
    <row r="1124" spans="1:8">
      <c r="A1124" s="22">
        <v>457</v>
      </c>
      <c r="B1124" s="41"/>
      <c r="C1124" s="41"/>
      <c r="D1124" s="23">
        <v>-0.87</v>
      </c>
      <c r="E1124" s="12">
        <f t="shared" si="78"/>
        <v>1</v>
      </c>
      <c r="F1124" s="18">
        <f t="shared" si="79"/>
        <v>0</v>
      </c>
      <c r="G1124" s="19">
        <f t="shared" si="80"/>
        <v>-1.9037199124726477E-3</v>
      </c>
      <c r="H1124" s="20">
        <f t="shared" si="81"/>
        <v>5.2528735632183903</v>
      </c>
    </row>
    <row r="1125" spans="1:8">
      <c r="A1125" s="22">
        <v>458</v>
      </c>
      <c r="B1125" s="41"/>
      <c r="C1125" s="41"/>
      <c r="D1125" s="23">
        <v>-0.87</v>
      </c>
      <c r="E1125" s="12">
        <f t="shared" si="78"/>
        <v>1</v>
      </c>
      <c r="F1125" s="18">
        <f t="shared" si="79"/>
        <v>0</v>
      </c>
      <c r="G1125" s="19">
        <f t="shared" si="80"/>
        <v>-1.8995633187772925E-3</v>
      </c>
      <c r="H1125" s="20">
        <f t="shared" si="81"/>
        <v>5.2643678160919531</v>
      </c>
    </row>
    <row r="1126" spans="1:8">
      <c r="A1126" s="22">
        <v>458</v>
      </c>
      <c r="B1126" s="41"/>
      <c r="C1126" s="41"/>
      <c r="D1126" s="23">
        <v>-0.87</v>
      </c>
      <c r="E1126" s="12">
        <f t="shared" si="78"/>
        <v>1</v>
      </c>
      <c r="F1126" s="18">
        <f t="shared" si="79"/>
        <v>0</v>
      </c>
      <c r="G1126" s="19">
        <f t="shared" si="80"/>
        <v>-1.8995633187772925E-3</v>
      </c>
      <c r="H1126" s="20">
        <f t="shared" si="81"/>
        <v>5.2643678160919531</v>
      </c>
    </row>
    <row r="1127" spans="1:8">
      <c r="A1127" s="13">
        <f>SUM(B1127:C1127)</f>
        <v>459</v>
      </c>
      <c r="B1127" s="41">
        <v>-807</v>
      </c>
      <c r="C1127" s="41">
        <v>1266</v>
      </c>
      <c r="D1127" s="11">
        <v>-0.87</v>
      </c>
      <c r="E1127" s="12">
        <f t="shared" si="78"/>
        <v>1</v>
      </c>
      <c r="F1127" s="18">
        <f t="shared" si="79"/>
        <v>0</v>
      </c>
      <c r="G1127" s="19">
        <f t="shared" si="80"/>
        <v>-1.8954248366013073E-3</v>
      </c>
      <c r="H1127" s="20">
        <f t="shared" si="81"/>
        <v>5.2758620689655178</v>
      </c>
    </row>
    <row r="1128" spans="1:8">
      <c r="A1128" s="22">
        <v>460</v>
      </c>
      <c r="B1128" s="41"/>
      <c r="C1128" s="41"/>
      <c r="D1128" s="23">
        <v>-0.87</v>
      </c>
      <c r="E1128" s="12">
        <f t="shared" si="78"/>
        <v>1</v>
      </c>
      <c r="F1128" s="18">
        <f t="shared" si="79"/>
        <v>0</v>
      </c>
      <c r="G1128" s="19">
        <f t="shared" si="80"/>
        <v>-1.8913043478260868E-3</v>
      </c>
      <c r="H1128" s="20">
        <f t="shared" si="81"/>
        <v>5.2873563218390807</v>
      </c>
    </row>
    <row r="1129" spans="1:8">
      <c r="A1129" s="22">
        <v>461</v>
      </c>
      <c r="B1129" s="41"/>
      <c r="C1129" s="41"/>
      <c r="D1129" s="23">
        <v>-0.87</v>
      </c>
      <c r="E1129" s="12">
        <f t="shared" si="78"/>
        <v>1</v>
      </c>
      <c r="F1129" s="18">
        <f t="shared" si="79"/>
        <v>0</v>
      </c>
      <c r="G1129" s="19">
        <f t="shared" si="80"/>
        <v>-1.8872017353579176E-3</v>
      </c>
      <c r="H1129" s="20">
        <f t="shared" si="81"/>
        <v>5.2988505747126444</v>
      </c>
    </row>
    <row r="1130" spans="1:8">
      <c r="A1130" s="13">
        <f>SUM(B1130:C1130)</f>
        <v>462</v>
      </c>
      <c r="B1130" s="41">
        <v>-1241</v>
      </c>
      <c r="C1130" s="41">
        <v>1703</v>
      </c>
      <c r="D1130" s="11">
        <v>-0.87</v>
      </c>
      <c r="E1130" s="12">
        <f t="shared" si="78"/>
        <v>1</v>
      </c>
      <c r="F1130" s="18">
        <f t="shared" si="79"/>
        <v>0</v>
      </c>
      <c r="G1130" s="19">
        <f t="shared" si="80"/>
        <v>-1.883116883116883E-3</v>
      </c>
      <c r="H1130" s="20">
        <f t="shared" si="81"/>
        <v>5.3103448275862073</v>
      </c>
    </row>
    <row r="1131" spans="1:8">
      <c r="A1131" s="22">
        <v>463</v>
      </c>
      <c r="B1131" s="41"/>
      <c r="C1131" s="41"/>
      <c r="D1131" s="23">
        <v>-0.87</v>
      </c>
      <c r="E1131" s="12">
        <f t="shared" si="78"/>
        <v>1</v>
      </c>
      <c r="F1131" s="18">
        <f t="shared" si="79"/>
        <v>0</v>
      </c>
      <c r="G1131" s="19">
        <f t="shared" si="80"/>
        <v>-1.879049676025918E-3</v>
      </c>
      <c r="H1131" s="20">
        <f t="shared" si="81"/>
        <v>5.3218390804597702</v>
      </c>
    </row>
    <row r="1132" spans="1:8">
      <c r="A1132" s="22">
        <v>464</v>
      </c>
      <c r="B1132" s="41"/>
      <c r="C1132" s="41"/>
      <c r="D1132" s="23">
        <v>-0.87</v>
      </c>
      <c r="E1132" s="12">
        <f t="shared" si="78"/>
        <v>1</v>
      </c>
      <c r="F1132" s="18">
        <f t="shared" si="79"/>
        <v>0</v>
      </c>
      <c r="G1132" s="19">
        <f t="shared" si="80"/>
        <v>-1.8749999999999999E-3</v>
      </c>
      <c r="H1132" s="20">
        <f t="shared" si="81"/>
        <v>5.3333333333333339</v>
      </c>
    </row>
    <row r="1133" spans="1:8">
      <c r="A1133" s="22">
        <v>465</v>
      </c>
      <c r="B1133" s="41"/>
      <c r="C1133" s="41"/>
      <c r="D1133" s="23">
        <v>-0.87</v>
      </c>
      <c r="E1133" s="12">
        <f t="shared" si="78"/>
        <v>1</v>
      </c>
      <c r="F1133" s="18">
        <f t="shared" si="79"/>
        <v>0</v>
      </c>
      <c r="G1133" s="19">
        <f t="shared" si="80"/>
        <v>-1.8709677419354838E-3</v>
      </c>
      <c r="H1133" s="20">
        <f t="shared" si="81"/>
        <v>5.3448275862068968</v>
      </c>
    </row>
    <row r="1134" spans="1:8">
      <c r="A1134" s="22">
        <v>466</v>
      </c>
      <c r="B1134" s="41"/>
      <c r="C1134" s="41"/>
      <c r="D1134" s="23">
        <v>-0.87</v>
      </c>
      <c r="E1134" s="12">
        <f t="shared" si="78"/>
        <v>1</v>
      </c>
      <c r="F1134" s="18">
        <f t="shared" si="79"/>
        <v>0</v>
      </c>
      <c r="G1134" s="19">
        <f t="shared" si="80"/>
        <v>-1.8669527896995708E-3</v>
      </c>
      <c r="H1134" s="20">
        <f t="shared" si="81"/>
        <v>5.3563218390804597</v>
      </c>
    </row>
    <row r="1135" spans="1:8">
      <c r="A1135" s="22">
        <v>467</v>
      </c>
      <c r="B1135" s="41"/>
      <c r="C1135" s="41"/>
      <c r="D1135" s="23">
        <v>-0.88</v>
      </c>
      <c r="E1135" s="12">
        <f t="shared" si="78"/>
        <v>1</v>
      </c>
      <c r="F1135" s="18">
        <f t="shared" si="79"/>
        <v>-1.0000000000000009E-2</v>
      </c>
      <c r="G1135" s="19">
        <f t="shared" si="80"/>
        <v>-1.8843683083511777E-3</v>
      </c>
      <c r="H1135" s="20">
        <f t="shared" si="81"/>
        <v>5.3068181818181817</v>
      </c>
    </row>
    <row r="1136" spans="1:8">
      <c r="A1136" s="22">
        <v>468</v>
      </c>
      <c r="B1136" s="41"/>
      <c r="C1136" s="41"/>
      <c r="D1136" s="23">
        <v>-0.88</v>
      </c>
      <c r="E1136" s="12">
        <f t="shared" si="78"/>
        <v>1</v>
      </c>
      <c r="F1136" s="18">
        <f t="shared" si="79"/>
        <v>0</v>
      </c>
      <c r="G1136" s="19">
        <f t="shared" si="80"/>
        <v>-1.8803418803418803E-3</v>
      </c>
      <c r="H1136" s="20">
        <f t="shared" si="81"/>
        <v>5.3181818181818183</v>
      </c>
    </row>
    <row r="1137" spans="1:8">
      <c r="A1137" s="22">
        <v>469</v>
      </c>
      <c r="B1137" s="41"/>
      <c r="C1137" s="41"/>
      <c r="D1137" s="23">
        <v>-0.88</v>
      </c>
      <c r="E1137" s="12">
        <f t="shared" si="78"/>
        <v>1</v>
      </c>
      <c r="F1137" s="18">
        <f t="shared" si="79"/>
        <v>0</v>
      </c>
      <c r="G1137" s="19">
        <f t="shared" si="80"/>
        <v>-1.8763326226012794E-3</v>
      </c>
      <c r="H1137" s="20">
        <f t="shared" si="81"/>
        <v>5.329545454545455</v>
      </c>
    </row>
    <row r="1138" spans="1:8">
      <c r="A1138" s="22">
        <v>470</v>
      </c>
      <c r="B1138" s="41"/>
      <c r="C1138" s="41"/>
      <c r="D1138" s="23">
        <v>-0.88</v>
      </c>
      <c r="E1138" s="12">
        <f t="shared" si="78"/>
        <v>1</v>
      </c>
      <c r="F1138" s="18">
        <f t="shared" si="79"/>
        <v>0</v>
      </c>
      <c r="G1138" s="19">
        <f t="shared" si="80"/>
        <v>-1.8723404255319149E-3</v>
      </c>
      <c r="H1138" s="20">
        <f t="shared" si="81"/>
        <v>5.3409090909090908</v>
      </c>
    </row>
    <row r="1139" spans="1:8">
      <c r="A1139" s="22">
        <v>470</v>
      </c>
      <c r="B1139" s="41"/>
      <c r="C1139" s="41"/>
      <c r="D1139" s="23">
        <v>-0.88</v>
      </c>
      <c r="E1139" s="12">
        <f t="shared" si="78"/>
        <v>1</v>
      </c>
      <c r="F1139" s="18">
        <f t="shared" si="79"/>
        <v>0</v>
      </c>
      <c r="G1139" s="19">
        <f t="shared" si="80"/>
        <v>-1.8723404255319149E-3</v>
      </c>
      <c r="H1139" s="20">
        <f t="shared" si="81"/>
        <v>5.3409090909090908</v>
      </c>
    </row>
    <row r="1140" spans="1:8">
      <c r="A1140" s="22">
        <v>471</v>
      </c>
      <c r="B1140" s="41"/>
      <c r="C1140" s="41"/>
      <c r="D1140" s="23">
        <v>-0.88</v>
      </c>
      <c r="E1140" s="12">
        <f t="shared" si="78"/>
        <v>1</v>
      </c>
      <c r="F1140" s="18">
        <f t="shared" si="79"/>
        <v>0</v>
      </c>
      <c r="G1140" s="19">
        <f t="shared" si="80"/>
        <v>-1.8683651804670912E-3</v>
      </c>
      <c r="H1140" s="20">
        <f t="shared" si="81"/>
        <v>5.3522727272727275</v>
      </c>
    </row>
    <row r="1141" spans="1:8">
      <c r="A1141" s="22">
        <v>471</v>
      </c>
      <c r="B1141" s="41"/>
      <c r="C1141" s="41"/>
      <c r="D1141" s="23">
        <v>-0.88</v>
      </c>
      <c r="E1141" s="12">
        <f t="shared" si="78"/>
        <v>1</v>
      </c>
      <c r="F1141" s="18">
        <f t="shared" si="79"/>
        <v>0</v>
      </c>
      <c r="G1141" s="19">
        <f t="shared" si="80"/>
        <v>-1.8683651804670912E-3</v>
      </c>
      <c r="H1141" s="20">
        <f t="shared" si="81"/>
        <v>5.3522727272727275</v>
      </c>
    </row>
    <row r="1142" spans="1:8">
      <c r="A1142" s="22">
        <v>472</v>
      </c>
      <c r="B1142" s="41"/>
      <c r="C1142" s="41"/>
      <c r="D1142" s="23">
        <v>-0.88</v>
      </c>
      <c r="E1142" s="12">
        <f t="shared" si="78"/>
        <v>1</v>
      </c>
      <c r="F1142" s="18">
        <f t="shared" si="79"/>
        <v>0</v>
      </c>
      <c r="G1142" s="19">
        <f t="shared" si="80"/>
        <v>-1.864406779661017E-3</v>
      </c>
      <c r="H1142" s="20">
        <f t="shared" si="81"/>
        <v>5.3636363636363633</v>
      </c>
    </row>
    <row r="1143" spans="1:8">
      <c r="A1143" s="22">
        <v>473</v>
      </c>
      <c r="B1143" s="41"/>
      <c r="C1143" s="41"/>
      <c r="D1143" s="23">
        <v>-0.88</v>
      </c>
      <c r="E1143" s="12">
        <f t="shared" si="78"/>
        <v>1</v>
      </c>
      <c r="F1143" s="18">
        <f t="shared" si="79"/>
        <v>0</v>
      </c>
      <c r="G1143" s="19">
        <f t="shared" si="80"/>
        <v>-1.8604651162790699E-3</v>
      </c>
      <c r="H1143" s="20">
        <f t="shared" si="81"/>
        <v>5.375</v>
      </c>
    </row>
    <row r="1144" spans="1:8">
      <c r="A1144" s="13">
        <f>SUM(B1144:C1144)</f>
        <v>474</v>
      </c>
      <c r="B1144" s="41">
        <v>-807</v>
      </c>
      <c r="C1144" s="41">
        <v>1281</v>
      </c>
      <c r="D1144" s="11">
        <v>-0.88</v>
      </c>
      <c r="E1144" s="12">
        <f t="shared" si="78"/>
        <v>1</v>
      </c>
      <c r="F1144" s="18">
        <f t="shared" si="79"/>
        <v>0</v>
      </c>
      <c r="G1144" s="19">
        <f t="shared" si="80"/>
        <v>-1.8565400843881857E-3</v>
      </c>
      <c r="H1144" s="20">
        <f t="shared" si="81"/>
        <v>5.3863636363636367</v>
      </c>
    </row>
    <row r="1145" spans="1:8">
      <c r="A1145" s="22">
        <v>475</v>
      </c>
      <c r="B1145" s="41"/>
      <c r="C1145" s="41"/>
      <c r="D1145" s="23">
        <v>-0.88</v>
      </c>
      <c r="E1145" s="12">
        <f t="shared" si="78"/>
        <v>1</v>
      </c>
      <c r="F1145" s="18">
        <f t="shared" si="79"/>
        <v>0</v>
      </c>
      <c r="G1145" s="19">
        <f t="shared" si="80"/>
        <v>-1.8526315789473683E-3</v>
      </c>
      <c r="H1145" s="20">
        <f t="shared" si="81"/>
        <v>5.3977272727272725</v>
      </c>
    </row>
    <row r="1146" spans="1:8">
      <c r="A1146" s="22">
        <v>476</v>
      </c>
      <c r="B1146" s="41"/>
      <c r="C1146" s="41"/>
      <c r="D1146" s="23">
        <v>-0.88</v>
      </c>
      <c r="E1146" s="12">
        <f t="shared" si="78"/>
        <v>1</v>
      </c>
      <c r="F1146" s="18">
        <f t="shared" si="79"/>
        <v>0</v>
      </c>
      <c r="G1146" s="19">
        <f t="shared" si="80"/>
        <v>-1.8487394957983194E-3</v>
      </c>
      <c r="H1146" s="20">
        <f t="shared" si="81"/>
        <v>5.4090909090909092</v>
      </c>
    </row>
    <row r="1147" spans="1:8">
      <c r="A1147" s="22">
        <v>477</v>
      </c>
      <c r="B1147" s="41"/>
      <c r="C1147" s="41"/>
      <c r="D1147" s="23">
        <v>-0.88</v>
      </c>
      <c r="E1147" s="12">
        <f t="shared" si="78"/>
        <v>1</v>
      </c>
      <c r="F1147" s="18">
        <f t="shared" si="79"/>
        <v>0</v>
      </c>
      <c r="G1147" s="19">
        <f t="shared" si="80"/>
        <v>-1.8448637316561844E-3</v>
      </c>
      <c r="H1147" s="20">
        <f t="shared" si="81"/>
        <v>5.420454545454545</v>
      </c>
    </row>
    <row r="1148" spans="1:8">
      <c r="A1148" s="22">
        <v>478</v>
      </c>
      <c r="B1148" s="41"/>
      <c r="C1148" s="41"/>
      <c r="D1148" s="23">
        <v>-0.88</v>
      </c>
      <c r="E1148" s="12">
        <f t="shared" si="78"/>
        <v>1</v>
      </c>
      <c r="F1148" s="18">
        <f t="shared" si="79"/>
        <v>0</v>
      </c>
      <c r="G1148" s="19">
        <f t="shared" si="80"/>
        <v>-1.8410041841004183E-3</v>
      </c>
      <c r="H1148" s="20">
        <f t="shared" si="81"/>
        <v>5.4318181818181817</v>
      </c>
    </row>
    <row r="1149" spans="1:8">
      <c r="A1149" s="13">
        <f>SUM(B1149:C1149)</f>
        <v>479</v>
      </c>
      <c r="B1149" s="41">
        <v>-1586</v>
      </c>
      <c r="C1149" s="41">
        <v>2065</v>
      </c>
      <c r="D1149" s="11">
        <v>-0.88</v>
      </c>
      <c r="E1149" s="12">
        <f t="shared" si="78"/>
        <v>1</v>
      </c>
      <c r="F1149" s="18">
        <f t="shared" si="79"/>
        <v>0</v>
      </c>
      <c r="G1149" s="19">
        <f t="shared" si="80"/>
        <v>-1.8371607515657621E-3</v>
      </c>
      <c r="H1149" s="20">
        <f t="shared" si="81"/>
        <v>5.4431818181818183</v>
      </c>
    </row>
    <row r="1150" spans="1:8">
      <c r="A1150" s="22">
        <v>480</v>
      </c>
      <c r="B1150" s="41"/>
      <c r="C1150" s="41"/>
      <c r="D1150" s="23">
        <v>-0.88</v>
      </c>
      <c r="E1150" s="12">
        <f t="shared" si="78"/>
        <v>1</v>
      </c>
      <c r="F1150" s="18">
        <f t="shared" si="79"/>
        <v>0</v>
      </c>
      <c r="G1150" s="19">
        <f t="shared" si="80"/>
        <v>-1.8333333333333333E-3</v>
      </c>
      <c r="H1150" s="20">
        <f t="shared" si="81"/>
        <v>5.454545454545455</v>
      </c>
    </row>
    <row r="1151" spans="1:8">
      <c r="A1151" s="22">
        <v>481</v>
      </c>
      <c r="B1151" s="41"/>
      <c r="C1151" s="41"/>
      <c r="D1151" s="23">
        <v>-0.88</v>
      </c>
      <c r="E1151" s="12">
        <f t="shared" si="78"/>
        <v>1</v>
      </c>
      <c r="F1151" s="18">
        <f t="shared" si="79"/>
        <v>0</v>
      </c>
      <c r="G1151" s="19">
        <f t="shared" si="80"/>
        <v>-1.8295218295218294E-3</v>
      </c>
      <c r="H1151" s="20">
        <f t="shared" si="81"/>
        <v>5.4659090909090908</v>
      </c>
    </row>
    <row r="1152" spans="1:8">
      <c r="A1152" s="22">
        <v>482</v>
      </c>
      <c r="B1152" s="41"/>
      <c r="C1152" s="41"/>
      <c r="D1152" s="23">
        <v>-0.88</v>
      </c>
      <c r="E1152" s="12">
        <f t="shared" si="78"/>
        <v>1</v>
      </c>
      <c r="F1152" s="18">
        <f t="shared" si="79"/>
        <v>0</v>
      </c>
      <c r="G1152" s="19">
        <f t="shared" si="80"/>
        <v>-1.8257261410788382E-3</v>
      </c>
      <c r="H1152" s="20">
        <f t="shared" si="81"/>
        <v>5.4772727272727275</v>
      </c>
    </row>
    <row r="1153" spans="1:8">
      <c r="A1153" s="22">
        <v>483</v>
      </c>
      <c r="B1153" s="41"/>
      <c r="C1153" s="41"/>
      <c r="D1153" s="23">
        <v>-0.88</v>
      </c>
      <c r="E1153" s="12">
        <f t="shared" si="78"/>
        <v>1</v>
      </c>
      <c r="F1153" s="18">
        <f t="shared" si="79"/>
        <v>0</v>
      </c>
      <c r="G1153" s="19">
        <f t="shared" si="80"/>
        <v>-1.8219461697722567E-3</v>
      </c>
      <c r="H1153" s="20">
        <f t="shared" si="81"/>
        <v>5.4886363636363633</v>
      </c>
    </row>
    <row r="1154" spans="1:8">
      <c r="A1154" s="22">
        <v>483</v>
      </c>
      <c r="B1154" s="41"/>
      <c r="C1154" s="41"/>
      <c r="D1154" s="23">
        <v>-0.88</v>
      </c>
      <c r="E1154" s="12">
        <f t="shared" si="78"/>
        <v>1</v>
      </c>
      <c r="F1154" s="18">
        <f t="shared" si="79"/>
        <v>0</v>
      </c>
      <c r="G1154" s="19">
        <f t="shared" si="80"/>
        <v>-1.8219461697722567E-3</v>
      </c>
      <c r="H1154" s="20">
        <f t="shared" si="81"/>
        <v>5.4886363636363633</v>
      </c>
    </row>
    <row r="1155" spans="1:8">
      <c r="A1155" s="22">
        <v>484</v>
      </c>
      <c r="B1155" s="41"/>
      <c r="C1155" s="41"/>
      <c r="D1155" s="23">
        <v>-0.88</v>
      </c>
      <c r="E1155" s="12">
        <f t="shared" ref="E1155:E1218" si="82">SUM(A1155,-VLOOKUP($A1155-1,$A:$D,1))</f>
        <v>1</v>
      </c>
      <c r="F1155" s="18">
        <f t="shared" ref="F1155:F1218" si="83">SUM(D1155,-VLOOKUP($A1155-1,$A:$D,4))</f>
        <v>0</v>
      </c>
      <c r="G1155" s="19">
        <f t="shared" si="80"/>
        <v>-1.8181818181818182E-3</v>
      </c>
      <c r="H1155" s="20">
        <f t="shared" si="81"/>
        <v>5.5</v>
      </c>
    </row>
    <row r="1156" spans="1:8">
      <c r="A1156" s="22">
        <v>485</v>
      </c>
      <c r="B1156" s="41"/>
      <c r="C1156" s="41"/>
      <c r="D1156" s="23">
        <v>-0.88</v>
      </c>
      <c r="E1156" s="12">
        <f t="shared" si="82"/>
        <v>1</v>
      </c>
      <c r="F1156" s="18">
        <f t="shared" si="83"/>
        <v>0</v>
      </c>
      <c r="G1156" s="19">
        <f t="shared" si="80"/>
        <v>-1.8144329896907217E-3</v>
      </c>
      <c r="H1156" s="20">
        <f t="shared" si="81"/>
        <v>5.5113636363636367</v>
      </c>
    </row>
    <row r="1157" spans="1:8">
      <c r="A1157" s="22">
        <v>486</v>
      </c>
      <c r="B1157" s="41"/>
      <c r="C1157" s="41"/>
      <c r="D1157" s="23">
        <v>-0.88</v>
      </c>
      <c r="E1157" s="12">
        <f t="shared" si="82"/>
        <v>1</v>
      </c>
      <c r="F1157" s="18">
        <f t="shared" si="83"/>
        <v>0</v>
      </c>
      <c r="G1157" s="19">
        <f t="shared" si="80"/>
        <v>-1.8106995884773663E-3</v>
      </c>
      <c r="H1157" s="20">
        <f t="shared" si="81"/>
        <v>5.5227272727272725</v>
      </c>
    </row>
    <row r="1158" spans="1:8">
      <c r="A1158" s="22">
        <v>487</v>
      </c>
      <c r="B1158" s="41"/>
      <c r="C1158" s="41"/>
      <c r="D1158" s="23">
        <v>-0.88</v>
      </c>
      <c r="E1158" s="12">
        <f t="shared" si="82"/>
        <v>1</v>
      </c>
      <c r="F1158" s="18">
        <f t="shared" si="83"/>
        <v>0</v>
      </c>
      <c r="G1158" s="19">
        <f t="shared" si="80"/>
        <v>-1.8069815195071869E-3</v>
      </c>
      <c r="H1158" s="20">
        <f t="shared" si="81"/>
        <v>5.5340909090909092</v>
      </c>
    </row>
    <row r="1159" spans="1:8">
      <c r="A1159" s="22">
        <v>487</v>
      </c>
      <c r="B1159" s="41"/>
      <c r="C1159" s="41"/>
      <c r="D1159" s="23">
        <v>-0.88</v>
      </c>
      <c r="E1159" s="12">
        <f t="shared" si="82"/>
        <v>1</v>
      </c>
      <c r="F1159" s="18">
        <f t="shared" si="83"/>
        <v>0</v>
      </c>
      <c r="G1159" s="19">
        <f t="shared" si="80"/>
        <v>-1.8069815195071869E-3</v>
      </c>
      <c r="H1159" s="20">
        <f t="shared" si="81"/>
        <v>5.5340909090909092</v>
      </c>
    </row>
    <row r="1160" spans="1:8">
      <c r="A1160" s="22">
        <v>488</v>
      </c>
      <c r="B1160" s="41"/>
      <c r="C1160" s="41"/>
      <c r="D1160" s="23">
        <v>-0.88</v>
      </c>
      <c r="E1160" s="12">
        <f t="shared" si="82"/>
        <v>1</v>
      </c>
      <c r="F1160" s="18">
        <f t="shared" si="83"/>
        <v>0</v>
      </c>
      <c r="G1160" s="19">
        <f t="shared" si="80"/>
        <v>-1.8032786885245902E-3</v>
      </c>
      <c r="H1160" s="20">
        <f t="shared" si="81"/>
        <v>5.545454545454545</v>
      </c>
    </row>
    <row r="1161" spans="1:8">
      <c r="A1161" s="13">
        <v>489</v>
      </c>
      <c r="B1161" s="41"/>
      <c r="C1161" s="41"/>
      <c r="D1161" s="23">
        <v>-0.88</v>
      </c>
      <c r="E1161" s="12">
        <f t="shared" si="82"/>
        <v>1</v>
      </c>
      <c r="F1161" s="18">
        <f t="shared" si="83"/>
        <v>0</v>
      </c>
      <c r="G1161" s="19">
        <f t="shared" si="80"/>
        <v>-1.7995910020449897E-3</v>
      </c>
      <c r="H1161" s="20">
        <f t="shared" si="81"/>
        <v>5.5568181818181817</v>
      </c>
    </row>
    <row r="1162" spans="1:8">
      <c r="A1162" s="22">
        <v>490</v>
      </c>
      <c r="B1162" s="41"/>
      <c r="C1162" s="41"/>
      <c r="D1162" s="23">
        <v>-0.88</v>
      </c>
      <c r="E1162" s="12">
        <f t="shared" si="82"/>
        <v>1</v>
      </c>
      <c r="F1162" s="18">
        <f t="shared" si="83"/>
        <v>0</v>
      </c>
      <c r="G1162" s="19">
        <f t="shared" si="80"/>
        <v>-1.7959183673469388E-3</v>
      </c>
      <c r="H1162" s="20">
        <f t="shared" si="81"/>
        <v>5.5681818181818183</v>
      </c>
    </row>
    <row r="1163" spans="1:8">
      <c r="A1163" s="22">
        <v>490</v>
      </c>
      <c r="B1163" s="41"/>
      <c r="C1163" s="41"/>
      <c r="D1163" s="23">
        <v>-0.88</v>
      </c>
      <c r="E1163" s="12">
        <f t="shared" si="82"/>
        <v>1</v>
      </c>
      <c r="F1163" s="18">
        <f t="shared" si="83"/>
        <v>0</v>
      </c>
      <c r="G1163" s="19">
        <f t="shared" si="80"/>
        <v>-1.7959183673469388E-3</v>
      </c>
      <c r="H1163" s="20">
        <f t="shared" si="81"/>
        <v>5.5681818181818183</v>
      </c>
    </row>
    <row r="1164" spans="1:8">
      <c r="A1164" s="13">
        <f>SUM(B1164:C1164)</f>
        <v>491</v>
      </c>
      <c r="B1164" s="41">
        <v>-1241</v>
      </c>
      <c r="C1164" s="41">
        <v>1732</v>
      </c>
      <c r="D1164" s="11">
        <v>-0.88</v>
      </c>
      <c r="E1164" s="12">
        <f t="shared" si="82"/>
        <v>1</v>
      </c>
      <c r="F1164" s="18">
        <f t="shared" si="83"/>
        <v>0</v>
      </c>
      <c r="G1164" s="19">
        <f t="shared" ref="G1164:G1228" si="84">IFERROR(D1164/A1164,0)</f>
        <v>-1.7922606924643584E-3</v>
      </c>
      <c r="H1164" s="20">
        <f t="shared" ref="H1164:H1228" si="85">IFERROR(A1164/D1164/-100,0)</f>
        <v>5.579545454545455</v>
      </c>
    </row>
    <row r="1165" spans="1:8">
      <c r="A1165" s="22">
        <v>492</v>
      </c>
      <c r="B1165" s="41"/>
      <c r="C1165" s="41"/>
      <c r="D1165" s="23">
        <v>-0.88</v>
      </c>
      <c r="E1165" s="12">
        <f t="shared" si="82"/>
        <v>1</v>
      </c>
      <c r="F1165" s="18">
        <f t="shared" si="83"/>
        <v>0</v>
      </c>
      <c r="G1165" s="19">
        <f t="shared" si="84"/>
        <v>-1.7886178861788618E-3</v>
      </c>
      <c r="H1165" s="20">
        <f t="shared" si="85"/>
        <v>5.5909090909090908</v>
      </c>
    </row>
    <row r="1166" spans="1:8">
      <c r="A1166" s="22">
        <v>493</v>
      </c>
      <c r="B1166" s="41"/>
      <c r="C1166" s="41"/>
      <c r="D1166" s="23">
        <v>-0.88</v>
      </c>
      <c r="E1166" s="12">
        <f t="shared" si="82"/>
        <v>1</v>
      </c>
      <c r="F1166" s="18">
        <f t="shared" si="83"/>
        <v>0</v>
      </c>
      <c r="G1166" s="19">
        <f t="shared" si="84"/>
        <v>-1.7849898580121705E-3</v>
      </c>
      <c r="H1166" s="20">
        <f t="shared" si="85"/>
        <v>5.6022727272727275</v>
      </c>
    </row>
    <row r="1167" spans="1:8">
      <c r="A1167" s="22">
        <v>494</v>
      </c>
      <c r="B1167" s="41"/>
      <c r="C1167" s="41"/>
      <c r="D1167" s="23">
        <v>-0.88</v>
      </c>
      <c r="E1167" s="12">
        <f t="shared" si="82"/>
        <v>1</v>
      </c>
      <c r="F1167" s="18">
        <f t="shared" si="83"/>
        <v>0</v>
      </c>
      <c r="G1167" s="19">
        <f t="shared" si="84"/>
        <v>-1.7813765182186235E-3</v>
      </c>
      <c r="H1167" s="20">
        <f t="shared" si="85"/>
        <v>5.6136363636363633</v>
      </c>
    </row>
    <row r="1168" spans="1:8">
      <c r="A1168" s="22">
        <v>495</v>
      </c>
      <c r="B1168" s="41"/>
      <c r="C1168" s="41"/>
      <c r="D1168" s="23">
        <v>-0.88</v>
      </c>
      <c r="E1168" s="12">
        <f t="shared" si="82"/>
        <v>1</v>
      </c>
      <c r="F1168" s="18">
        <f t="shared" si="83"/>
        <v>0</v>
      </c>
      <c r="G1168" s="19">
        <f t="shared" si="84"/>
        <v>-1.7777777777777779E-3</v>
      </c>
      <c r="H1168" s="20">
        <f t="shared" si="85"/>
        <v>5.625</v>
      </c>
    </row>
    <row r="1169" spans="1:8">
      <c r="A1169" s="22">
        <v>496</v>
      </c>
      <c r="B1169" s="41"/>
      <c r="C1169" s="41"/>
      <c r="D1169" s="23">
        <v>-0.88</v>
      </c>
      <c r="E1169" s="12">
        <f t="shared" si="82"/>
        <v>1</v>
      </c>
      <c r="F1169" s="18">
        <f t="shared" si="83"/>
        <v>0</v>
      </c>
      <c r="G1169" s="19">
        <f t="shared" si="84"/>
        <v>-1.7741935483870969E-3</v>
      </c>
      <c r="H1169" s="20">
        <f t="shared" si="85"/>
        <v>5.6363636363636367</v>
      </c>
    </row>
    <row r="1170" spans="1:8">
      <c r="A1170" s="22">
        <v>497</v>
      </c>
      <c r="B1170" s="41"/>
      <c r="C1170" s="41"/>
      <c r="D1170" s="23">
        <v>-0.88</v>
      </c>
      <c r="E1170" s="12">
        <f t="shared" si="82"/>
        <v>1</v>
      </c>
      <c r="F1170" s="18">
        <f t="shared" si="83"/>
        <v>0</v>
      </c>
      <c r="G1170" s="19">
        <f t="shared" si="84"/>
        <v>-1.7706237424547284E-3</v>
      </c>
      <c r="H1170" s="20">
        <f t="shared" si="85"/>
        <v>5.6477272727272725</v>
      </c>
    </row>
    <row r="1171" spans="1:8">
      <c r="A1171" s="22">
        <v>498</v>
      </c>
      <c r="B1171" s="41"/>
      <c r="C1171" s="41"/>
      <c r="D1171" s="23">
        <v>-0.88</v>
      </c>
      <c r="E1171" s="12">
        <f t="shared" si="82"/>
        <v>1</v>
      </c>
      <c r="F1171" s="18">
        <f t="shared" si="83"/>
        <v>0</v>
      </c>
      <c r="G1171" s="19">
        <f t="shared" si="84"/>
        <v>-1.7670682730923696E-3</v>
      </c>
      <c r="H1171" s="20">
        <f t="shared" si="85"/>
        <v>5.6590909090909092</v>
      </c>
    </row>
    <row r="1172" spans="1:8">
      <c r="A1172" s="22">
        <v>499</v>
      </c>
      <c r="B1172" s="41"/>
      <c r="C1172" s="41"/>
      <c r="D1172" s="23">
        <v>-0.88</v>
      </c>
      <c r="E1172" s="12">
        <f t="shared" si="82"/>
        <v>1</v>
      </c>
      <c r="F1172" s="18">
        <f t="shared" si="83"/>
        <v>0</v>
      </c>
      <c r="G1172" s="19">
        <f t="shared" si="84"/>
        <v>-1.7635270541082164E-3</v>
      </c>
      <c r="H1172" s="20">
        <f t="shared" si="85"/>
        <v>5.670454545454545</v>
      </c>
    </row>
    <row r="1173" spans="1:8">
      <c r="A1173" s="22">
        <v>500</v>
      </c>
      <c r="B1173" s="41"/>
      <c r="C1173" s="41"/>
      <c r="D1173" s="23">
        <v>-0.88</v>
      </c>
      <c r="E1173" s="12">
        <f t="shared" si="82"/>
        <v>1</v>
      </c>
      <c r="F1173" s="18">
        <f t="shared" si="83"/>
        <v>0</v>
      </c>
      <c r="G1173" s="19">
        <f t="shared" si="84"/>
        <v>-1.7600000000000001E-3</v>
      </c>
      <c r="H1173" s="20">
        <f t="shared" si="85"/>
        <v>5.6818181818181817</v>
      </c>
    </row>
    <row r="1174" spans="1:8">
      <c r="A1174" s="13">
        <f>SUM(B1174:C1174)</f>
        <v>501</v>
      </c>
      <c r="B1174" s="41">
        <v>-1241</v>
      </c>
      <c r="C1174" s="41">
        <v>1742</v>
      </c>
      <c r="D1174" s="11">
        <v>-0.88</v>
      </c>
      <c r="E1174" s="12">
        <f t="shared" si="82"/>
        <v>1</v>
      </c>
      <c r="F1174" s="18">
        <f t="shared" si="83"/>
        <v>0</v>
      </c>
      <c r="G1174" s="19">
        <f t="shared" si="84"/>
        <v>-1.7564870259481038E-3</v>
      </c>
      <c r="H1174" s="20">
        <f t="shared" si="85"/>
        <v>5.6931818181818183</v>
      </c>
    </row>
    <row r="1175" spans="1:8">
      <c r="A1175" s="22">
        <v>502</v>
      </c>
      <c r="B1175" s="41"/>
      <c r="C1175" s="41"/>
      <c r="D1175" s="23">
        <v>-0.88</v>
      </c>
      <c r="E1175" s="12">
        <f t="shared" si="82"/>
        <v>1</v>
      </c>
      <c r="F1175" s="18">
        <f t="shared" si="83"/>
        <v>0</v>
      </c>
      <c r="G1175" s="19">
        <f t="shared" si="84"/>
        <v>-1.752988047808765E-3</v>
      </c>
      <c r="H1175" s="20">
        <f t="shared" si="85"/>
        <v>5.704545454545455</v>
      </c>
    </row>
    <row r="1176" spans="1:8">
      <c r="A1176" s="22">
        <v>502</v>
      </c>
      <c r="B1176" s="41"/>
      <c r="C1176" s="41"/>
      <c r="D1176" s="23">
        <v>-0.88</v>
      </c>
      <c r="E1176" s="12">
        <f t="shared" si="82"/>
        <v>1</v>
      </c>
      <c r="F1176" s="18">
        <f t="shared" si="83"/>
        <v>0</v>
      </c>
      <c r="G1176" s="19">
        <f t="shared" si="84"/>
        <v>-1.752988047808765E-3</v>
      </c>
      <c r="H1176" s="20">
        <f t="shared" si="85"/>
        <v>5.704545454545455</v>
      </c>
    </row>
    <row r="1177" spans="1:8">
      <c r="A1177" s="22">
        <v>503</v>
      </c>
      <c r="B1177" s="41"/>
      <c r="C1177" s="41"/>
      <c r="D1177" s="23">
        <v>-0.88</v>
      </c>
      <c r="E1177" s="12">
        <f t="shared" si="82"/>
        <v>1</v>
      </c>
      <c r="F1177" s="18">
        <f t="shared" si="83"/>
        <v>0</v>
      </c>
      <c r="G1177" s="19">
        <f t="shared" si="84"/>
        <v>-1.7495029821073559E-3</v>
      </c>
      <c r="H1177" s="20">
        <f t="shared" si="85"/>
        <v>5.7159090909090908</v>
      </c>
    </row>
    <row r="1178" spans="1:8">
      <c r="A1178" s="22">
        <v>504</v>
      </c>
      <c r="B1178" s="41"/>
      <c r="C1178" s="41"/>
      <c r="D1178" s="23">
        <v>-0.88</v>
      </c>
      <c r="E1178" s="12">
        <f t="shared" si="82"/>
        <v>1</v>
      </c>
      <c r="F1178" s="18">
        <f t="shared" si="83"/>
        <v>0</v>
      </c>
      <c r="G1178" s="19">
        <f t="shared" si="84"/>
        <v>-1.746031746031746E-3</v>
      </c>
      <c r="H1178" s="20">
        <f t="shared" si="85"/>
        <v>5.7272727272727275</v>
      </c>
    </row>
    <row r="1179" spans="1:8">
      <c r="A1179" s="22">
        <v>505</v>
      </c>
      <c r="B1179" s="41"/>
      <c r="C1179" s="41"/>
      <c r="D1179" s="23">
        <v>-0.88</v>
      </c>
      <c r="E1179" s="12">
        <f t="shared" si="82"/>
        <v>1</v>
      </c>
      <c r="F1179" s="18">
        <f t="shared" si="83"/>
        <v>0</v>
      </c>
      <c r="G1179" s="19">
        <f t="shared" si="84"/>
        <v>-1.7425742574257426E-3</v>
      </c>
      <c r="H1179" s="20">
        <f t="shared" si="85"/>
        <v>5.7386363636363633</v>
      </c>
    </row>
    <row r="1180" spans="1:8">
      <c r="A1180" s="22">
        <v>506</v>
      </c>
      <c r="B1180" s="41"/>
      <c r="C1180" s="41"/>
      <c r="D1180" s="23">
        <v>-0.88</v>
      </c>
      <c r="E1180" s="12">
        <f t="shared" si="82"/>
        <v>1</v>
      </c>
      <c r="F1180" s="18">
        <f t="shared" si="83"/>
        <v>0</v>
      </c>
      <c r="G1180" s="19">
        <f t="shared" si="84"/>
        <v>-1.7391304347826088E-3</v>
      </c>
      <c r="H1180" s="20">
        <f t="shared" si="85"/>
        <v>5.75</v>
      </c>
    </row>
    <row r="1181" spans="1:8">
      <c r="A1181" s="22">
        <v>507</v>
      </c>
      <c r="B1181" s="41"/>
      <c r="C1181" s="41"/>
      <c r="D1181" s="23">
        <v>-0.88</v>
      </c>
      <c r="E1181" s="12">
        <f t="shared" si="82"/>
        <v>1</v>
      </c>
      <c r="F1181" s="18">
        <f t="shared" si="83"/>
        <v>0</v>
      </c>
      <c r="G1181" s="19">
        <f t="shared" si="84"/>
        <v>-1.7357001972386587E-3</v>
      </c>
      <c r="H1181" s="20">
        <f t="shared" si="85"/>
        <v>5.7613636363636367</v>
      </c>
    </row>
    <row r="1182" spans="1:8">
      <c r="A1182" s="22">
        <v>508</v>
      </c>
      <c r="B1182" s="41"/>
      <c r="C1182" s="41"/>
      <c r="D1182" s="23">
        <v>-0.88</v>
      </c>
      <c r="E1182" s="12">
        <f t="shared" si="82"/>
        <v>1</v>
      </c>
      <c r="F1182" s="18">
        <f t="shared" si="83"/>
        <v>0</v>
      </c>
      <c r="G1182" s="19">
        <f t="shared" si="84"/>
        <v>-1.7322834645669292E-3</v>
      </c>
      <c r="H1182" s="20">
        <f t="shared" si="85"/>
        <v>5.7727272727272725</v>
      </c>
    </row>
    <row r="1183" spans="1:8">
      <c r="A1183" s="13">
        <f>SUM(B1183:C1183)</f>
        <v>509</v>
      </c>
      <c r="B1183" s="41">
        <v>-1475</v>
      </c>
      <c r="C1183" s="41">
        <v>1984</v>
      </c>
      <c r="D1183" s="11">
        <v>-0.88</v>
      </c>
      <c r="E1183" s="12">
        <f t="shared" si="82"/>
        <v>1</v>
      </c>
      <c r="F1183" s="18">
        <f t="shared" si="83"/>
        <v>0</v>
      </c>
      <c r="G1183" s="19">
        <f t="shared" si="84"/>
        <v>-1.7288801571709233E-3</v>
      </c>
      <c r="H1183" s="20">
        <f t="shared" si="85"/>
        <v>5.7840909090909092</v>
      </c>
    </row>
    <row r="1184" spans="1:8">
      <c r="A1184" s="13">
        <f>SUM(B1184:C1184)</f>
        <v>510</v>
      </c>
      <c r="B1184" s="41">
        <v>-1475</v>
      </c>
      <c r="C1184" s="41">
        <v>1985</v>
      </c>
      <c r="D1184" s="11">
        <v>-0.88</v>
      </c>
      <c r="E1184" s="12">
        <f t="shared" si="82"/>
        <v>1</v>
      </c>
      <c r="F1184" s="18">
        <f t="shared" si="83"/>
        <v>0</v>
      </c>
      <c r="G1184" s="19">
        <f t="shared" si="84"/>
        <v>-1.7254901960784314E-3</v>
      </c>
      <c r="H1184" s="20">
        <f t="shared" si="85"/>
        <v>5.795454545454545</v>
      </c>
    </row>
    <row r="1185" spans="1:8">
      <c r="A1185" s="22">
        <v>511</v>
      </c>
      <c r="B1185" s="41"/>
      <c r="C1185" s="41"/>
      <c r="D1185" s="23">
        <v>-0.88</v>
      </c>
      <c r="E1185" s="12">
        <f t="shared" si="82"/>
        <v>1</v>
      </c>
      <c r="F1185" s="18">
        <f t="shared" si="83"/>
        <v>0</v>
      </c>
      <c r="G1185" s="19">
        <f t="shared" si="84"/>
        <v>-1.7221135029354207E-3</v>
      </c>
      <c r="H1185" s="20">
        <f t="shared" si="85"/>
        <v>5.8068181818181817</v>
      </c>
    </row>
    <row r="1186" spans="1:8">
      <c r="A1186" s="22">
        <v>512</v>
      </c>
      <c r="B1186" s="41"/>
      <c r="C1186" s="41"/>
      <c r="D1186" s="23">
        <v>-0.88</v>
      </c>
      <c r="E1186" s="12">
        <f t="shared" si="82"/>
        <v>1</v>
      </c>
      <c r="F1186" s="18">
        <f t="shared" si="83"/>
        <v>0</v>
      </c>
      <c r="G1186" s="19">
        <f t="shared" si="84"/>
        <v>-1.71875E-3</v>
      </c>
      <c r="H1186" s="20">
        <f t="shared" si="85"/>
        <v>5.8181818181818183</v>
      </c>
    </row>
    <row r="1187" spans="1:8">
      <c r="A1187" s="22">
        <v>513</v>
      </c>
      <c r="B1187" s="41"/>
      <c r="C1187" s="41"/>
      <c r="D1187" s="23">
        <v>-0.89</v>
      </c>
      <c r="E1187" s="12">
        <f t="shared" si="82"/>
        <v>1</v>
      </c>
      <c r="F1187" s="18">
        <f t="shared" si="83"/>
        <v>-1.0000000000000009E-2</v>
      </c>
      <c r="G1187" s="19">
        <f t="shared" si="84"/>
        <v>-1.7348927875243665E-3</v>
      </c>
      <c r="H1187" s="20">
        <f t="shared" si="85"/>
        <v>5.7640449438202248</v>
      </c>
    </row>
    <row r="1188" spans="1:8">
      <c r="A1188" s="22">
        <v>514</v>
      </c>
      <c r="B1188" s="41"/>
      <c r="C1188" s="41"/>
      <c r="D1188" s="23">
        <v>-0.89</v>
      </c>
      <c r="E1188" s="12">
        <f t="shared" si="82"/>
        <v>1</v>
      </c>
      <c r="F1188" s="18">
        <f t="shared" si="83"/>
        <v>0</v>
      </c>
      <c r="G1188" s="19">
        <f t="shared" si="84"/>
        <v>-1.7315175097276266E-3</v>
      </c>
      <c r="H1188" s="20">
        <f t="shared" si="85"/>
        <v>5.7752808988764048</v>
      </c>
    </row>
    <row r="1189" spans="1:8">
      <c r="A1189" s="22">
        <v>514</v>
      </c>
      <c r="B1189" s="41"/>
      <c r="C1189" s="41"/>
      <c r="D1189" s="23">
        <v>-0.89</v>
      </c>
      <c r="E1189" s="12">
        <f t="shared" si="82"/>
        <v>1</v>
      </c>
      <c r="F1189" s="18">
        <f t="shared" si="83"/>
        <v>0</v>
      </c>
      <c r="G1189" s="19">
        <f t="shared" si="84"/>
        <v>-1.7315175097276266E-3</v>
      </c>
      <c r="H1189" s="20">
        <f t="shared" si="85"/>
        <v>5.7752808988764048</v>
      </c>
    </row>
    <row r="1190" spans="1:8">
      <c r="A1190" s="22">
        <v>515</v>
      </c>
      <c r="B1190" s="41"/>
      <c r="C1190" s="41"/>
      <c r="D1190" s="23">
        <v>-0.89</v>
      </c>
      <c r="E1190" s="12">
        <f t="shared" si="82"/>
        <v>1</v>
      </c>
      <c r="F1190" s="18">
        <f t="shared" si="83"/>
        <v>0</v>
      </c>
      <c r="G1190" s="19">
        <f t="shared" si="84"/>
        <v>-1.7281553398058253E-3</v>
      </c>
      <c r="H1190" s="20">
        <f t="shared" si="85"/>
        <v>5.786516853932584</v>
      </c>
    </row>
    <row r="1191" spans="1:8">
      <c r="A1191" s="22">
        <v>516</v>
      </c>
      <c r="B1191" s="41"/>
      <c r="C1191" s="41"/>
      <c r="D1191" s="23">
        <v>-0.89</v>
      </c>
      <c r="E1191" s="12">
        <f t="shared" si="82"/>
        <v>1</v>
      </c>
      <c r="F1191" s="18">
        <f t="shared" si="83"/>
        <v>0</v>
      </c>
      <c r="G1191" s="19">
        <f t="shared" si="84"/>
        <v>-1.7248062015503877E-3</v>
      </c>
      <c r="H1191" s="20">
        <f t="shared" si="85"/>
        <v>5.797752808988764</v>
      </c>
    </row>
    <row r="1192" spans="1:8">
      <c r="A1192" s="22">
        <v>517</v>
      </c>
      <c r="B1192" s="41"/>
      <c r="C1192" s="41"/>
      <c r="D1192" s="23">
        <v>-0.89</v>
      </c>
      <c r="E1192" s="12">
        <f t="shared" si="82"/>
        <v>1</v>
      </c>
      <c r="F1192" s="18">
        <f t="shared" si="83"/>
        <v>0</v>
      </c>
      <c r="G1192" s="19">
        <f t="shared" si="84"/>
        <v>-1.7214700193423599E-3</v>
      </c>
      <c r="H1192" s="20">
        <f t="shared" si="85"/>
        <v>5.8089887640449431</v>
      </c>
    </row>
    <row r="1193" spans="1:8">
      <c r="A1193" s="22">
        <v>518</v>
      </c>
      <c r="B1193" s="41"/>
      <c r="C1193" s="41"/>
      <c r="D1193" s="23">
        <v>-0.89</v>
      </c>
      <c r="E1193" s="12">
        <f t="shared" si="82"/>
        <v>1</v>
      </c>
      <c r="F1193" s="18">
        <f t="shared" si="83"/>
        <v>0</v>
      </c>
      <c r="G1193" s="19">
        <f t="shared" si="84"/>
        <v>-1.7181467181467181E-3</v>
      </c>
      <c r="H1193" s="20">
        <f t="shared" si="85"/>
        <v>5.8202247191011232</v>
      </c>
    </row>
    <row r="1194" spans="1:8">
      <c r="A1194" s="22">
        <v>519</v>
      </c>
      <c r="B1194" s="41"/>
      <c r="C1194" s="41"/>
      <c r="D1194" s="23">
        <v>-0.89</v>
      </c>
      <c r="E1194" s="12">
        <f t="shared" si="82"/>
        <v>1</v>
      </c>
      <c r="F1194" s="18">
        <f t="shared" si="83"/>
        <v>0</v>
      </c>
      <c r="G1194" s="19">
        <f t="shared" si="84"/>
        <v>-1.7148362235067437E-3</v>
      </c>
      <c r="H1194" s="20">
        <f t="shared" si="85"/>
        <v>5.8314606741573023</v>
      </c>
    </row>
    <row r="1195" spans="1:8">
      <c r="A1195" s="22">
        <v>519</v>
      </c>
      <c r="B1195" s="41"/>
      <c r="C1195" s="41"/>
      <c r="D1195" s="23">
        <v>-0.89</v>
      </c>
      <c r="E1195" s="12">
        <f t="shared" si="82"/>
        <v>1</v>
      </c>
      <c r="F1195" s="18">
        <f t="shared" si="83"/>
        <v>0</v>
      </c>
      <c r="G1195" s="19">
        <f t="shared" si="84"/>
        <v>-1.7148362235067437E-3</v>
      </c>
      <c r="H1195" s="20">
        <f t="shared" si="85"/>
        <v>5.8314606741573023</v>
      </c>
    </row>
    <row r="1196" spans="1:8">
      <c r="A1196" s="22">
        <v>520</v>
      </c>
      <c r="B1196" s="41"/>
      <c r="C1196" s="41"/>
      <c r="D1196" s="23">
        <v>-0.89</v>
      </c>
      <c r="E1196" s="12">
        <f t="shared" si="82"/>
        <v>1</v>
      </c>
      <c r="F1196" s="18">
        <f t="shared" si="83"/>
        <v>0</v>
      </c>
      <c r="G1196" s="19">
        <f t="shared" si="84"/>
        <v>-1.7115384615384616E-3</v>
      </c>
      <c r="H1196" s="20">
        <f t="shared" si="85"/>
        <v>5.8426966292134832</v>
      </c>
    </row>
    <row r="1197" spans="1:8">
      <c r="A1197" s="22">
        <v>521</v>
      </c>
      <c r="B1197" s="41"/>
      <c r="C1197" s="41"/>
      <c r="D1197" s="23">
        <v>-0.89</v>
      </c>
      <c r="E1197" s="12">
        <f t="shared" si="82"/>
        <v>1</v>
      </c>
      <c r="F1197" s="18">
        <f t="shared" si="83"/>
        <v>0</v>
      </c>
      <c r="G1197" s="19">
        <f t="shared" si="84"/>
        <v>-1.708253358925144E-3</v>
      </c>
      <c r="H1197" s="20">
        <f t="shared" si="85"/>
        <v>5.8539325842696632</v>
      </c>
    </row>
    <row r="1198" spans="1:8">
      <c r="A1198" s="22">
        <v>522</v>
      </c>
      <c r="B1198" s="41"/>
      <c r="C1198" s="41"/>
      <c r="D1198" s="23">
        <v>-0.89</v>
      </c>
      <c r="E1198" s="12">
        <f t="shared" si="82"/>
        <v>1</v>
      </c>
      <c r="F1198" s="18">
        <f t="shared" si="83"/>
        <v>0</v>
      </c>
      <c r="G1198" s="19">
        <f t="shared" si="84"/>
        <v>-1.7049808429118775E-3</v>
      </c>
      <c r="H1198" s="20">
        <f t="shared" si="85"/>
        <v>5.8651685393258424</v>
      </c>
    </row>
    <row r="1199" spans="1:8">
      <c r="A1199" s="22">
        <v>522</v>
      </c>
      <c r="B1199" s="41"/>
      <c r="C1199" s="41"/>
      <c r="D1199" s="23">
        <v>-0.89</v>
      </c>
      <c r="E1199" s="12">
        <f t="shared" si="82"/>
        <v>1</v>
      </c>
      <c r="F1199" s="18">
        <f t="shared" si="83"/>
        <v>0</v>
      </c>
      <c r="G1199" s="19">
        <f t="shared" si="84"/>
        <v>-1.7049808429118775E-3</v>
      </c>
      <c r="H1199" s="20">
        <f t="shared" si="85"/>
        <v>5.8651685393258424</v>
      </c>
    </row>
    <row r="1200" spans="1:8">
      <c r="A1200" s="22">
        <v>523</v>
      </c>
      <c r="B1200" s="41"/>
      <c r="C1200" s="41"/>
      <c r="D1200" s="23">
        <v>-0.89</v>
      </c>
      <c r="E1200" s="12">
        <f t="shared" si="82"/>
        <v>1</v>
      </c>
      <c r="F1200" s="18">
        <f t="shared" si="83"/>
        <v>0</v>
      </c>
      <c r="G1200" s="19">
        <f t="shared" si="84"/>
        <v>-1.7017208413001913E-3</v>
      </c>
      <c r="H1200" s="20">
        <f t="shared" si="85"/>
        <v>5.8764044943820224</v>
      </c>
    </row>
    <row r="1201" spans="1:8">
      <c r="A1201" s="22">
        <v>524</v>
      </c>
      <c r="B1201" s="41"/>
      <c r="C1201" s="41"/>
      <c r="D1201" s="23">
        <v>-0.89</v>
      </c>
      <c r="E1201" s="12">
        <f t="shared" si="82"/>
        <v>1</v>
      </c>
      <c r="F1201" s="18">
        <f t="shared" si="83"/>
        <v>0</v>
      </c>
      <c r="G1201" s="19">
        <f t="shared" si="84"/>
        <v>-1.698473282442748E-3</v>
      </c>
      <c r="H1201" s="20">
        <f t="shared" si="85"/>
        <v>5.8876404494382015</v>
      </c>
    </row>
    <row r="1202" spans="1:8">
      <c r="A1202" s="13">
        <f>SUM(B1202:C1202)</f>
        <v>525</v>
      </c>
      <c r="B1202" s="41">
        <v>-1295</v>
      </c>
      <c r="C1202" s="41">
        <v>1820</v>
      </c>
      <c r="D1202" s="11">
        <v>-0.89</v>
      </c>
      <c r="E1202" s="12">
        <f t="shared" si="82"/>
        <v>1</v>
      </c>
      <c r="F1202" s="18">
        <f t="shared" si="83"/>
        <v>0</v>
      </c>
      <c r="G1202" s="19">
        <f t="shared" si="84"/>
        <v>-1.6952380952380954E-3</v>
      </c>
      <c r="H1202" s="20">
        <f t="shared" si="85"/>
        <v>5.8988764044943824</v>
      </c>
    </row>
    <row r="1203" spans="1:8">
      <c r="A1203" s="22">
        <v>526</v>
      </c>
      <c r="B1203" s="41"/>
      <c r="C1203" s="41"/>
      <c r="D1203" s="23">
        <v>-0.89</v>
      </c>
      <c r="E1203" s="12">
        <f t="shared" si="82"/>
        <v>1</v>
      </c>
      <c r="F1203" s="18">
        <f t="shared" si="83"/>
        <v>0</v>
      </c>
      <c r="G1203" s="19">
        <f t="shared" si="84"/>
        <v>-1.6920152091254752E-3</v>
      </c>
      <c r="H1203" s="20">
        <f t="shared" si="85"/>
        <v>5.9101123595505616</v>
      </c>
    </row>
    <row r="1204" spans="1:8">
      <c r="A1204" s="22">
        <v>527</v>
      </c>
      <c r="B1204" s="41"/>
      <c r="C1204" s="41"/>
      <c r="D1204" s="23">
        <v>-0.89</v>
      </c>
      <c r="E1204" s="12">
        <f t="shared" si="82"/>
        <v>1</v>
      </c>
      <c r="F1204" s="18">
        <f t="shared" si="83"/>
        <v>0</v>
      </c>
      <c r="G1204" s="19">
        <f t="shared" si="84"/>
        <v>-1.6888045540796963E-3</v>
      </c>
      <c r="H1204" s="20">
        <f t="shared" si="85"/>
        <v>5.9213483146067416</v>
      </c>
    </row>
    <row r="1205" spans="1:8">
      <c r="A1205" s="22">
        <v>528</v>
      </c>
      <c r="B1205" s="41"/>
      <c r="C1205" s="41"/>
      <c r="D1205" s="23">
        <v>-0.89</v>
      </c>
      <c r="E1205" s="12">
        <f t="shared" si="82"/>
        <v>1</v>
      </c>
      <c r="F1205" s="18">
        <f t="shared" si="83"/>
        <v>0</v>
      </c>
      <c r="G1205" s="19">
        <f t="shared" si="84"/>
        <v>-1.6856060606060606E-3</v>
      </c>
      <c r="H1205" s="20">
        <f t="shared" si="85"/>
        <v>5.9325842696629216</v>
      </c>
    </row>
    <row r="1206" spans="1:8">
      <c r="A1206" s="22">
        <v>529</v>
      </c>
      <c r="B1206" s="41"/>
      <c r="C1206" s="41"/>
      <c r="D1206" s="23">
        <v>-0.89</v>
      </c>
      <c r="E1206" s="12">
        <f t="shared" si="82"/>
        <v>1</v>
      </c>
      <c r="F1206" s="18">
        <f t="shared" si="83"/>
        <v>0</v>
      </c>
      <c r="G1206" s="19">
        <f t="shared" si="84"/>
        <v>-1.6824196597353498E-3</v>
      </c>
      <c r="H1206" s="20">
        <f t="shared" si="85"/>
        <v>5.9438202247191008</v>
      </c>
    </row>
    <row r="1207" spans="1:8">
      <c r="A1207" s="13">
        <f>SUM(B1207:C1207)</f>
        <v>530</v>
      </c>
      <c r="B1207" s="41">
        <v>-1241</v>
      </c>
      <c r="C1207" s="41">
        <v>1771</v>
      </c>
      <c r="D1207" s="11">
        <v>-0.89</v>
      </c>
      <c r="E1207" s="12">
        <f t="shared" si="82"/>
        <v>1</v>
      </c>
      <c r="F1207" s="18">
        <f t="shared" si="83"/>
        <v>0</v>
      </c>
      <c r="G1207" s="19">
        <f t="shared" si="84"/>
        <v>-1.6792452830188679E-3</v>
      </c>
      <c r="H1207" s="20">
        <f t="shared" si="85"/>
        <v>5.9550561797752808</v>
      </c>
    </row>
    <row r="1208" spans="1:8">
      <c r="A1208" s="22">
        <v>531</v>
      </c>
      <c r="B1208" s="41"/>
      <c r="C1208" s="41"/>
      <c r="D1208" s="23">
        <v>-0.89</v>
      </c>
      <c r="E1208" s="12">
        <f t="shared" si="82"/>
        <v>1</v>
      </c>
      <c r="F1208" s="18">
        <f t="shared" si="83"/>
        <v>0</v>
      </c>
      <c r="G1208" s="19">
        <f t="shared" si="84"/>
        <v>-1.6760828625235406E-3</v>
      </c>
      <c r="H1208" s="20">
        <f t="shared" si="85"/>
        <v>5.9662921348314599</v>
      </c>
    </row>
    <row r="1209" spans="1:8">
      <c r="A1209" s="22">
        <v>532</v>
      </c>
      <c r="B1209" s="41"/>
      <c r="C1209" s="41"/>
      <c r="D1209" s="23">
        <v>-0.89</v>
      </c>
      <c r="E1209" s="12">
        <f t="shared" si="82"/>
        <v>1</v>
      </c>
      <c r="F1209" s="18">
        <f t="shared" si="83"/>
        <v>0</v>
      </c>
      <c r="G1209" s="19">
        <f t="shared" si="84"/>
        <v>-1.6729323308270678E-3</v>
      </c>
      <c r="H1209" s="20">
        <f t="shared" si="85"/>
        <v>5.9775280898876408</v>
      </c>
    </row>
    <row r="1210" spans="1:8">
      <c r="A1210" s="22">
        <v>533</v>
      </c>
      <c r="B1210" s="41"/>
      <c r="C1210" s="41"/>
      <c r="D1210" s="23">
        <v>-0.89</v>
      </c>
      <c r="E1210" s="12">
        <f t="shared" si="82"/>
        <v>1</v>
      </c>
      <c r="F1210" s="18">
        <f t="shared" si="83"/>
        <v>0</v>
      </c>
      <c r="G1210" s="19">
        <f t="shared" si="84"/>
        <v>-1.6697936210131332E-3</v>
      </c>
      <c r="H1210" s="20">
        <f t="shared" si="85"/>
        <v>5.98876404494382</v>
      </c>
    </row>
    <row r="1211" spans="1:8">
      <c r="A1211" s="22">
        <v>534</v>
      </c>
      <c r="B1211" s="41"/>
      <c r="C1211" s="41"/>
      <c r="D1211" s="23">
        <v>-0.89</v>
      </c>
      <c r="E1211" s="12">
        <f t="shared" si="82"/>
        <v>1</v>
      </c>
      <c r="F1211" s="18">
        <f t="shared" si="83"/>
        <v>0</v>
      </c>
      <c r="G1211" s="19">
        <f t="shared" si="84"/>
        <v>-1.6666666666666668E-3</v>
      </c>
      <c r="H1211" s="20">
        <f t="shared" si="85"/>
        <v>6</v>
      </c>
    </row>
    <row r="1212" spans="1:8">
      <c r="A1212" s="22">
        <v>535</v>
      </c>
      <c r="B1212" s="41"/>
      <c r="C1212" s="41"/>
      <c r="D1212" s="23">
        <v>-0.89</v>
      </c>
      <c r="E1212" s="12">
        <f t="shared" si="82"/>
        <v>1</v>
      </c>
      <c r="F1212" s="18">
        <f t="shared" si="83"/>
        <v>0</v>
      </c>
      <c r="G1212" s="19">
        <f t="shared" si="84"/>
        <v>-1.6635514018691589E-3</v>
      </c>
      <c r="H1212" s="20">
        <f t="shared" si="85"/>
        <v>6.0112359550561791</v>
      </c>
    </row>
    <row r="1213" spans="1:8">
      <c r="A1213" s="13">
        <f>SUM(B1213:C1213)</f>
        <v>536</v>
      </c>
      <c r="B1213" s="41">
        <v>-1475</v>
      </c>
      <c r="C1213" s="41">
        <v>2011</v>
      </c>
      <c r="D1213" s="11">
        <v>-0.89</v>
      </c>
      <c r="E1213" s="12">
        <f t="shared" si="82"/>
        <v>1</v>
      </c>
      <c r="F1213" s="18">
        <f t="shared" si="83"/>
        <v>0</v>
      </c>
      <c r="G1213" s="19">
        <f t="shared" si="84"/>
        <v>-1.6604477611940299E-3</v>
      </c>
      <c r="H1213" s="20">
        <f t="shared" si="85"/>
        <v>6.0224719101123592</v>
      </c>
    </row>
    <row r="1214" spans="1:8">
      <c r="A1214" s="22">
        <v>537</v>
      </c>
      <c r="B1214" s="41"/>
      <c r="C1214" s="41"/>
      <c r="D1214" s="23">
        <v>-0.89</v>
      </c>
      <c r="E1214" s="12">
        <f t="shared" si="82"/>
        <v>1</v>
      </c>
      <c r="F1214" s="18">
        <f t="shared" si="83"/>
        <v>0</v>
      </c>
      <c r="G1214" s="19">
        <f t="shared" si="84"/>
        <v>-1.6573556797020484E-3</v>
      </c>
      <c r="H1214" s="20">
        <f t="shared" si="85"/>
        <v>6.0337078651685401</v>
      </c>
    </row>
    <row r="1215" spans="1:8">
      <c r="A1215" s="22">
        <v>538</v>
      </c>
      <c r="B1215" s="41"/>
      <c r="C1215" s="41"/>
      <c r="D1215" s="23">
        <v>-0.89</v>
      </c>
      <c r="E1215" s="12">
        <f t="shared" si="82"/>
        <v>1</v>
      </c>
      <c r="F1215" s="18">
        <f t="shared" si="83"/>
        <v>0</v>
      </c>
      <c r="G1215" s="19">
        <f t="shared" si="84"/>
        <v>-1.654275092936803E-3</v>
      </c>
      <c r="H1215" s="20">
        <f t="shared" si="85"/>
        <v>6.0449438202247192</v>
      </c>
    </row>
    <row r="1216" spans="1:8">
      <c r="A1216" s="22">
        <v>539</v>
      </c>
      <c r="B1216" s="41"/>
      <c r="C1216" s="41"/>
      <c r="D1216" s="23">
        <v>-0.89</v>
      </c>
      <c r="E1216" s="12">
        <f t="shared" si="82"/>
        <v>1</v>
      </c>
      <c r="F1216" s="18">
        <f t="shared" si="83"/>
        <v>0</v>
      </c>
      <c r="G1216" s="19">
        <f t="shared" si="84"/>
        <v>-1.6512059369202226E-3</v>
      </c>
      <c r="H1216" s="20">
        <f t="shared" si="85"/>
        <v>6.0561797752808992</v>
      </c>
    </row>
    <row r="1217" spans="1:8">
      <c r="A1217" s="13">
        <f t="shared" ref="A1217:A1223" si="86">SUM(B1217:C1217)</f>
        <v>540</v>
      </c>
      <c r="B1217" s="41">
        <v>-1241</v>
      </c>
      <c r="C1217" s="41">
        <v>1781</v>
      </c>
      <c r="D1217" s="11">
        <v>-0.89</v>
      </c>
      <c r="E1217" s="12">
        <f t="shared" si="82"/>
        <v>1</v>
      </c>
      <c r="F1217" s="18">
        <f t="shared" si="83"/>
        <v>0</v>
      </c>
      <c r="G1217" s="19">
        <f t="shared" si="84"/>
        <v>-1.6481481481481482E-3</v>
      </c>
      <c r="H1217" s="20">
        <f t="shared" si="85"/>
        <v>6.0674157303370784</v>
      </c>
    </row>
    <row r="1218" spans="1:8">
      <c r="A1218" s="13">
        <f t="shared" si="86"/>
        <v>541</v>
      </c>
      <c r="B1218" s="41">
        <v>-1295</v>
      </c>
      <c r="C1218" s="41">
        <v>1836</v>
      </c>
      <c r="D1218" s="11">
        <v>-0.89</v>
      </c>
      <c r="E1218" s="12">
        <f t="shared" si="82"/>
        <v>1</v>
      </c>
      <c r="F1218" s="18">
        <f t="shared" si="83"/>
        <v>0</v>
      </c>
      <c r="G1218" s="19">
        <f t="shared" si="84"/>
        <v>-1.645101663585952E-3</v>
      </c>
      <c r="H1218" s="20">
        <f t="shared" si="85"/>
        <v>6.0786516853932584</v>
      </c>
    </row>
    <row r="1219" spans="1:8">
      <c r="A1219" s="13">
        <f t="shared" si="86"/>
        <v>542</v>
      </c>
      <c r="B1219" s="41">
        <v>-1295</v>
      </c>
      <c r="C1219" s="41">
        <v>1837</v>
      </c>
      <c r="D1219" s="11">
        <v>-0.89</v>
      </c>
      <c r="E1219" s="12">
        <f t="shared" ref="E1219:E1282" si="87">SUM(A1219,-VLOOKUP($A1219-1,$A:$D,1))</f>
        <v>1</v>
      </c>
      <c r="F1219" s="18">
        <f t="shared" ref="F1219:F1282" si="88">SUM(D1219,-VLOOKUP($A1219-1,$A:$D,4))</f>
        <v>0</v>
      </c>
      <c r="G1219" s="19">
        <f t="shared" si="84"/>
        <v>-1.6420664206642066E-3</v>
      </c>
      <c r="H1219" s="20">
        <f t="shared" si="85"/>
        <v>6.0898876404494375</v>
      </c>
    </row>
    <row r="1220" spans="1:8">
      <c r="A1220" s="13">
        <f t="shared" si="86"/>
        <v>543</v>
      </c>
      <c r="B1220" s="41">
        <v>-1295</v>
      </c>
      <c r="C1220" s="41">
        <v>1838</v>
      </c>
      <c r="D1220" s="11">
        <v>-0.89</v>
      </c>
      <c r="E1220" s="12">
        <f t="shared" si="87"/>
        <v>1</v>
      </c>
      <c r="F1220" s="18">
        <f t="shared" si="88"/>
        <v>0</v>
      </c>
      <c r="G1220" s="19">
        <f t="shared" si="84"/>
        <v>-1.6390423572744015E-3</v>
      </c>
      <c r="H1220" s="20">
        <f t="shared" si="85"/>
        <v>6.1011235955056176</v>
      </c>
    </row>
    <row r="1221" spans="1:8">
      <c r="A1221" s="13">
        <f>SUM(B1221:C1221)</f>
        <v>544</v>
      </c>
      <c r="B1221" s="41">
        <v>-1440</v>
      </c>
      <c r="C1221" s="41">
        <v>1984</v>
      </c>
      <c r="D1221" s="11">
        <v>-0.89</v>
      </c>
      <c r="E1221" s="12">
        <f t="shared" si="87"/>
        <v>1</v>
      </c>
      <c r="F1221" s="18">
        <f t="shared" si="88"/>
        <v>0</v>
      </c>
      <c r="G1221" s="19">
        <f t="shared" si="84"/>
        <v>-1.6360294117647059E-3</v>
      </c>
      <c r="H1221" s="20">
        <f t="shared" si="85"/>
        <v>6.1123595505617985</v>
      </c>
    </row>
    <row r="1222" spans="1:8">
      <c r="A1222" s="13">
        <f t="shared" si="86"/>
        <v>544</v>
      </c>
      <c r="B1222" s="41">
        <v>-1295</v>
      </c>
      <c r="C1222" s="41">
        <v>1839</v>
      </c>
      <c r="D1222" s="11">
        <v>-0.89</v>
      </c>
      <c r="E1222" s="12">
        <f t="shared" si="87"/>
        <v>1</v>
      </c>
      <c r="F1222" s="18">
        <f t="shared" si="88"/>
        <v>0</v>
      </c>
      <c r="G1222" s="19">
        <f t="shared" si="84"/>
        <v>-1.6360294117647059E-3</v>
      </c>
      <c r="H1222" s="20">
        <f t="shared" si="85"/>
        <v>6.1123595505617985</v>
      </c>
    </row>
    <row r="1223" spans="1:8">
      <c r="A1223" s="13">
        <f t="shared" si="86"/>
        <v>545</v>
      </c>
      <c r="B1223" s="41">
        <v>-1295</v>
      </c>
      <c r="C1223" s="41">
        <v>1840</v>
      </c>
      <c r="D1223" s="11">
        <v>-0.89</v>
      </c>
      <c r="E1223" s="12">
        <f t="shared" si="87"/>
        <v>1</v>
      </c>
      <c r="F1223" s="18">
        <f t="shared" si="88"/>
        <v>0</v>
      </c>
      <c r="G1223" s="19">
        <f t="shared" si="84"/>
        <v>-1.6330275229357798E-3</v>
      </c>
      <c r="H1223" s="20">
        <f t="shared" si="85"/>
        <v>6.1235955056179776</v>
      </c>
    </row>
    <row r="1224" spans="1:8">
      <c r="A1224" s="22">
        <v>545</v>
      </c>
      <c r="B1224" s="41"/>
      <c r="C1224" s="41"/>
      <c r="D1224" s="23">
        <v>-0.89</v>
      </c>
      <c r="E1224" s="12">
        <f t="shared" si="87"/>
        <v>1</v>
      </c>
      <c r="F1224" s="18">
        <f t="shared" si="88"/>
        <v>0</v>
      </c>
      <c r="G1224" s="19">
        <f t="shared" si="84"/>
        <v>-1.6330275229357798E-3</v>
      </c>
      <c r="H1224" s="20">
        <f t="shared" si="85"/>
        <v>6.1235955056179776</v>
      </c>
    </row>
    <row r="1225" spans="1:8">
      <c r="A1225" s="22">
        <v>546</v>
      </c>
      <c r="B1225" s="41"/>
      <c r="C1225" s="41"/>
      <c r="D1225" s="23">
        <v>-0.89</v>
      </c>
      <c r="E1225" s="12">
        <f t="shared" si="87"/>
        <v>1</v>
      </c>
      <c r="F1225" s="18">
        <f t="shared" si="88"/>
        <v>0</v>
      </c>
      <c r="G1225" s="19">
        <f t="shared" si="84"/>
        <v>-1.6300366300366301E-3</v>
      </c>
      <c r="H1225" s="20">
        <f t="shared" si="85"/>
        <v>6.1348314606741576</v>
      </c>
    </row>
    <row r="1226" spans="1:8">
      <c r="A1226" s="13">
        <f>SUM(B1226:C1226)</f>
        <v>547</v>
      </c>
      <c r="B1226" s="41">
        <v>-1295</v>
      </c>
      <c r="C1226" s="41">
        <v>1842</v>
      </c>
      <c r="D1226" s="11">
        <v>-0.89</v>
      </c>
      <c r="E1226" s="12">
        <f t="shared" si="87"/>
        <v>1</v>
      </c>
      <c r="F1226" s="18">
        <f t="shared" si="88"/>
        <v>0</v>
      </c>
      <c r="G1226" s="19">
        <f t="shared" si="84"/>
        <v>-1.627056672760512E-3</v>
      </c>
      <c r="H1226" s="20">
        <f t="shared" si="85"/>
        <v>6.1460674157303368</v>
      </c>
    </row>
    <row r="1227" spans="1:8">
      <c r="A1227" s="22">
        <v>548</v>
      </c>
      <c r="B1227" s="41"/>
      <c r="C1227" s="41"/>
      <c r="D1227" s="23">
        <v>-0.89</v>
      </c>
      <c r="E1227" s="12">
        <f t="shared" si="87"/>
        <v>1</v>
      </c>
      <c r="F1227" s="18">
        <f t="shared" si="88"/>
        <v>0</v>
      </c>
      <c r="G1227" s="19">
        <f t="shared" si="84"/>
        <v>-1.6240875912408759E-3</v>
      </c>
      <c r="H1227" s="20">
        <f t="shared" si="85"/>
        <v>6.1573033707865168</v>
      </c>
    </row>
    <row r="1228" spans="1:8">
      <c r="A1228" s="22">
        <v>549</v>
      </c>
      <c r="B1228" s="41"/>
      <c r="C1228" s="41"/>
      <c r="D1228" s="23">
        <v>-0.89</v>
      </c>
      <c r="E1228" s="12">
        <f t="shared" si="87"/>
        <v>1</v>
      </c>
      <c r="F1228" s="18">
        <f t="shared" si="88"/>
        <v>0</v>
      </c>
      <c r="G1228" s="19">
        <f t="shared" si="84"/>
        <v>-1.6211293260473588E-3</v>
      </c>
      <c r="H1228" s="20">
        <f t="shared" si="85"/>
        <v>6.1685393258426959</v>
      </c>
    </row>
    <row r="1229" spans="1:8">
      <c r="A1229" s="22">
        <v>550</v>
      </c>
      <c r="B1229" s="41"/>
      <c r="C1229" s="41"/>
      <c r="D1229" s="23">
        <v>-0.89</v>
      </c>
      <c r="E1229" s="12">
        <f t="shared" si="87"/>
        <v>1</v>
      </c>
      <c r="F1229" s="18">
        <f t="shared" si="88"/>
        <v>0</v>
      </c>
      <c r="G1229" s="19">
        <f t="shared" ref="G1229:G1292" si="89">IFERROR(D1229/A1229,0)</f>
        <v>-1.6181818181818183E-3</v>
      </c>
      <c r="H1229" s="20">
        <f t="shared" ref="H1229:H1292" si="90">IFERROR(A1229/D1229/-100,0)</f>
        <v>6.1797752808988768</v>
      </c>
    </row>
    <row r="1230" spans="1:8">
      <c r="A1230" s="13">
        <f>SUM(B1230:C1230)</f>
        <v>551</v>
      </c>
      <c r="B1230" s="41">
        <v>-1295</v>
      </c>
      <c r="C1230" s="41">
        <v>1846</v>
      </c>
      <c r="D1230" s="11">
        <v>-0.89</v>
      </c>
      <c r="E1230" s="12">
        <f t="shared" si="87"/>
        <v>1</v>
      </c>
      <c r="F1230" s="18">
        <f t="shared" si="88"/>
        <v>0</v>
      </c>
      <c r="G1230" s="19">
        <f t="shared" si="89"/>
        <v>-1.6152450090744102E-3</v>
      </c>
      <c r="H1230" s="20">
        <f t="shared" si="90"/>
        <v>6.191011235955056</v>
      </c>
    </row>
    <row r="1231" spans="1:8">
      <c r="A1231" s="13">
        <f>SUM(B1231:C1231)</f>
        <v>552</v>
      </c>
      <c r="B1231" s="41">
        <v>-1295</v>
      </c>
      <c r="C1231" s="41">
        <v>1847</v>
      </c>
      <c r="D1231" s="11">
        <v>-0.89</v>
      </c>
      <c r="E1231" s="12">
        <f t="shared" si="87"/>
        <v>1</v>
      </c>
      <c r="F1231" s="18">
        <f t="shared" si="88"/>
        <v>0</v>
      </c>
      <c r="G1231" s="19">
        <f t="shared" si="89"/>
        <v>-1.6123188405797102E-3</v>
      </c>
      <c r="H1231" s="20">
        <f t="shared" si="90"/>
        <v>6.202247191011236</v>
      </c>
    </row>
    <row r="1232" spans="1:8">
      <c r="A1232" s="22">
        <v>553</v>
      </c>
      <c r="B1232" s="41"/>
      <c r="C1232" s="41"/>
      <c r="D1232" s="23">
        <v>-0.89</v>
      </c>
      <c r="E1232" s="12">
        <f t="shared" si="87"/>
        <v>1</v>
      </c>
      <c r="F1232" s="18">
        <f t="shared" si="88"/>
        <v>0</v>
      </c>
      <c r="G1232" s="19">
        <f t="shared" si="89"/>
        <v>-1.6094032549728752E-3</v>
      </c>
      <c r="H1232" s="20">
        <f t="shared" si="90"/>
        <v>6.213483146067416</v>
      </c>
    </row>
    <row r="1233" spans="1:8">
      <c r="A1233" s="22">
        <v>554</v>
      </c>
      <c r="B1233" s="41"/>
      <c r="C1233" s="41"/>
      <c r="D1233" s="23">
        <v>-0.89</v>
      </c>
      <c r="E1233" s="12">
        <f t="shared" si="87"/>
        <v>1</v>
      </c>
      <c r="F1233" s="18">
        <f t="shared" si="88"/>
        <v>0</v>
      </c>
      <c r="G1233" s="19">
        <f t="shared" si="89"/>
        <v>-1.6064981949458484E-3</v>
      </c>
      <c r="H1233" s="20">
        <f t="shared" si="90"/>
        <v>6.2247191011235952</v>
      </c>
    </row>
    <row r="1234" spans="1:8">
      <c r="A1234" s="22">
        <v>555</v>
      </c>
      <c r="B1234" s="41"/>
      <c r="C1234" s="41"/>
      <c r="D1234" s="23">
        <v>-0.89</v>
      </c>
      <c r="E1234" s="12">
        <f t="shared" si="87"/>
        <v>1</v>
      </c>
      <c r="F1234" s="18">
        <f t="shared" si="88"/>
        <v>0</v>
      </c>
      <c r="G1234" s="19">
        <f t="shared" si="89"/>
        <v>-1.6036036036036036E-3</v>
      </c>
      <c r="H1234" s="20">
        <f t="shared" si="90"/>
        <v>6.2359550561797752</v>
      </c>
    </row>
    <row r="1235" spans="1:8">
      <c r="A1235" s="22">
        <v>556</v>
      </c>
      <c r="B1235" s="41"/>
      <c r="C1235" s="41"/>
      <c r="D1235" s="23">
        <v>-0.89</v>
      </c>
      <c r="E1235" s="12">
        <f t="shared" si="87"/>
        <v>1</v>
      </c>
      <c r="F1235" s="18">
        <f t="shared" si="88"/>
        <v>0</v>
      </c>
      <c r="G1235" s="19">
        <f t="shared" si="89"/>
        <v>-1.6007194244604317E-3</v>
      </c>
      <c r="H1235" s="20">
        <f t="shared" si="90"/>
        <v>6.2471910112359543</v>
      </c>
    </row>
    <row r="1236" spans="1:8">
      <c r="A1236" s="13">
        <f>SUM(B1236:C1236)</f>
        <v>557</v>
      </c>
      <c r="B1236" s="41">
        <v>-1295</v>
      </c>
      <c r="C1236" s="41">
        <v>1852</v>
      </c>
      <c r="D1236" s="11">
        <v>-0.89</v>
      </c>
      <c r="E1236" s="12">
        <f t="shared" si="87"/>
        <v>1</v>
      </c>
      <c r="F1236" s="18">
        <f t="shared" si="88"/>
        <v>0</v>
      </c>
      <c r="G1236" s="19">
        <f t="shared" si="89"/>
        <v>-1.5978456014362657E-3</v>
      </c>
      <c r="H1236" s="20">
        <f t="shared" si="90"/>
        <v>6.2584269662921352</v>
      </c>
    </row>
    <row r="1237" spans="1:8">
      <c r="A1237" s="22">
        <v>558</v>
      </c>
      <c r="B1237" s="41"/>
      <c r="C1237" s="41"/>
      <c r="D1237" s="23">
        <v>-0.89</v>
      </c>
      <c r="E1237" s="12">
        <f t="shared" si="87"/>
        <v>1</v>
      </c>
      <c r="F1237" s="18">
        <f t="shared" si="88"/>
        <v>0</v>
      </c>
      <c r="G1237" s="19">
        <f t="shared" si="89"/>
        <v>-1.5949820788530467E-3</v>
      </c>
      <c r="H1237" s="20">
        <f t="shared" si="90"/>
        <v>6.2696629213483144</v>
      </c>
    </row>
    <row r="1238" spans="1:8">
      <c r="A1238" s="22">
        <v>559</v>
      </c>
      <c r="B1238" s="41"/>
      <c r="C1238" s="41"/>
      <c r="D1238" s="23">
        <v>-0.89</v>
      </c>
      <c r="E1238" s="12">
        <f t="shared" si="87"/>
        <v>1</v>
      </c>
      <c r="F1238" s="18">
        <f t="shared" si="88"/>
        <v>0</v>
      </c>
      <c r="G1238" s="19">
        <f t="shared" si="89"/>
        <v>-1.5921288014311271E-3</v>
      </c>
      <c r="H1238" s="20">
        <f t="shared" si="90"/>
        <v>6.2808988764044944</v>
      </c>
    </row>
    <row r="1239" spans="1:8">
      <c r="A1239" s="22">
        <v>560</v>
      </c>
      <c r="B1239" s="41"/>
      <c r="C1239" s="41"/>
      <c r="D1239" s="23">
        <v>-0.89</v>
      </c>
      <c r="E1239" s="12">
        <f t="shared" si="87"/>
        <v>1</v>
      </c>
      <c r="F1239" s="18">
        <f t="shared" si="88"/>
        <v>0</v>
      </c>
      <c r="G1239" s="19">
        <f t="shared" si="89"/>
        <v>-1.5892857142857143E-3</v>
      </c>
      <c r="H1239" s="20">
        <f t="shared" si="90"/>
        <v>6.2921348314606744</v>
      </c>
    </row>
    <row r="1240" spans="1:8">
      <c r="A1240" s="22">
        <v>561</v>
      </c>
      <c r="B1240" s="41"/>
      <c r="C1240" s="41"/>
      <c r="D1240" s="23">
        <v>-0.89</v>
      </c>
      <c r="E1240" s="12">
        <f t="shared" si="87"/>
        <v>1</v>
      </c>
      <c r="F1240" s="18">
        <f t="shared" si="88"/>
        <v>0</v>
      </c>
      <c r="G1240" s="19">
        <f t="shared" si="89"/>
        <v>-1.5864527629233511E-3</v>
      </c>
      <c r="H1240" s="20">
        <f t="shared" si="90"/>
        <v>6.3033707865168536</v>
      </c>
    </row>
    <row r="1241" spans="1:8">
      <c r="A1241" s="22">
        <v>561</v>
      </c>
      <c r="B1241" s="41"/>
      <c r="C1241" s="41"/>
      <c r="D1241" s="23">
        <v>-0.89</v>
      </c>
      <c r="E1241" s="12">
        <f t="shared" si="87"/>
        <v>1</v>
      </c>
      <c r="F1241" s="18">
        <f t="shared" si="88"/>
        <v>0</v>
      </c>
      <c r="G1241" s="19">
        <f t="shared" si="89"/>
        <v>-1.5864527629233511E-3</v>
      </c>
      <c r="H1241" s="20">
        <f t="shared" si="90"/>
        <v>6.3033707865168536</v>
      </c>
    </row>
    <row r="1242" spans="1:8">
      <c r="A1242" s="22">
        <v>562</v>
      </c>
      <c r="B1242" s="41"/>
      <c r="C1242" s="41"/>
      <c r="D1242" s="23">
        <v>-0.89</v>
      </c>
      <c r="E1242" s="12">
        <f t="shared" si="87"/>
        <v>1</v>
      </c>
      <c r="F1242" s="18">
        <f t="shared" si="88"/>
        <v>0</v>
      </c>
      <c r="G1242" s="19">
        <f t="shared" si="89"/>
        <v>-1.5836298932384342E-3</v>
      </c>
      <c r="H1242" s="20">
        <f t="shared" si="90"/>
        <v>6.3146067415730336</v>
      </c>
    </row>
    <row r="1243" spans="1:8">
      <c r="A1243" s="22">
        <v>563</v>
      </c>
      <c r="B1243" s="41"/>
      <c r="C1243" s="41"/>
      <c r="D1243" s="23">
        <v>-0.89</v>
      </c>
      <c r="E1243" s="12">
        <f t="shared" si="87"/>
        <v>1</v>
      </c>
      <c r="F1243" s="18">
        <f t="shared" si="88"/>
        <v>0</v>
      </c>
      <c r="G1243" s="19">
        <f t="shared" si="89"/>
        <v>-1.5808170515097691E-3</v>
      </c>
      <c r="H1243" s="20">
        <f t="shared" si="90"/>
        <v>6.3258426966292127</v>
      </c>
    </row>
    <row r="1244" spans="1:8">
      <c r="A1244" s="13">
        <f>SUM(B1244:C1244)</f>
        <v>564</v>
      </c>
      <c r="B1244" s="41">
        <v>-1295</v>
      </c>
      <c r="C1244" s="41">
        <v>1859</v>
      </c>
      <c r="D1244" s="11">
        <v>-0.89</v>
      </c>
      <c r="E1244" s="12">
        <f t="shared" si="87"/>
        <v>1</v>
      </c>
      <c r="F1244" s="18">
        <f t="shared" si="88"/>
        <v>0</v>
      </c>
      <c r="G1244" s="19">
        <f t="shared" si="89"/>
        <v>-1.5780141843971631E-3</v>
      </c>
      <c r="H1244" s="20">
        <f t="shared" si="90"/>
        <v>6.3370786516853936</v>
      </c>
    </row>
    <row r="1245" spans="1:8">
      <c r="A1245" s="22">
        <v>565</v>
      </c>
      <c r="B1245" s="41"/>
      <c r="C1245" s="41"/>
      <c r="D1245" s="23">
        <v>-0.89</v>
      </c>
      <c r="E1245" s="12">
        <f t="shared" si="87"/>
        <v>1</v>
      </c>
      <c r="F1245" s="18">
        <f t="shared" si="88"/>
        <v>0</v>
      </c>
      <c r="G1245" s="19">
        <f t="shared" si="89"/>
        <v>-1.5752212389380531E-3</v>
      </c>
      <c r="H1245" s="20">
        <f t="shared" si="90"/>
        <v>6.3483146067415728</v>
      </c>
    </row>
    <row r="1246" spans="1:8">
      <c r="A1246" s="22">
        <v>566</v>
      </c>
      <c r="B1246" s="41"/>
      <c r="C1246" s="41"/>
      <c r="D1246" s="23">
        <v>-0.89</v>
      </c>
      <c r="E1246" s="12">
        <f t="shared" si="87"/>
        <v>1</v>
      </c>
      <c r="F1246" s="18">
        <f t="shared" si="88"/>
        <v>0</v>
      </c>
      <c r="G1246" s="19">
        <f t="shared" si="89"/>
        <v>-1.5724381625441695E-3</v>
      </c>
      <c r="H1246" s="20">
        <f t="shared" si="90"/>
        <v>6.3595505617977528</v>
      </c>
    </row>
    <row r="1247" spans="1:8">
      <c r="A1247" s="13">
        <f>SUM(B1247:C1247)</f>
        <v>567</v>
      </c>
      <c r="B1247" s="41">
        <v>-1440</v>
      </c>
      <c r="C1247" s="41">
        <v>2007</v>
      </c>
      <c r="D1247" s="11">
        <v>-0.89</v>
      </c>
      <c r="E1247" s="12">
        <f t="shared" si="87"/>
        <v>1</v>
      </c>
      <c r="F1247" s="18">
        <f t="shared" si="88"/>
        <v>0</v>
      </c>
      <c r="G1247" s="19">
        <f t="shared" si="89"/>
        <v>-1.5696649029982364E-3</v>
      </c>
      <c r="H1247" s="20">
        <f t="shared" si="90"/>
        <v>6.3707865168539319</v>
      </c>
    </row>
    <row r="1248" spans="1:8">
      <c r="A1248" s="13">
        <f>SUM(B1248:C1248)</f>
        <v>568</v>
      </c>
      <c r="B1248" s="41">
        <v>-1440</v>
      </c>
      <c r="C1248" s="41">
        <v>2008</v>
      </c>
      <c r="D1248" s="11">
        <v>-0.89</v>
      </c>
      <c r="E1248" s="12">
        <f t="shared" si="87"/>
        <v>1</v>
      </c>
      <c r="F1248" s="18">
        <f t="shared" si="88"/>
        <v>0</v>
      </c>
      <c r="G1248" s="19">
        <f t="shared" si="89"/>
        <v>-1.5669014084507043E-3</v>
      </c>
      <c r="H1248" s="20">
        <f t="shared" si="90"/>
        <v>6.382022471910112</v>
      </c>
    </row>
    <row r="1249" spans="1:8">
      <c r="A1249" s="13">
        <f>SUM(B1249:C1249)</f>
        <v>569</v>
      </c>
      <c r="B1249" s="41">
        <v>-1241</v>
      </c>
      <c r="C1249" s="41">
        <v>1810</v>
      </c>
      <c r="D1249" s="11">
        <v>-0.9</v>
      </c>
      <c r="E1249" s="12">
        <f t="shared" si="87"/>
        <v>1</v>
      </c>
      <c r="F1249" s="18">
        <f t="shared" si="88"/>
        <v>-1.0000000000000009E-2</v>
      </c>
      <c r="G1249" s="19">
        <f t="shared" si="89"/>
        <v>-1.5817223198594025E-3</v>
      </c>
      <c r="H1249" s="20">
        <f t="shared" si="90"/>
        <v>6.322222222222222</v>
      </c>
    </row>
    <row r="1250" spans="1:8">
      <c r="A1250" s="22">
        <v>570</v>
      </c>
      <c r="B1250" s="41"/>
      <c r="C1250" s="41"/>
      <c r="D1250" s="23">
        <v>-0.9</v>
      </c>
      <c r="E1250" s="12">
        <f t="shared" si="87"/>
        <v>1</v>
      </c>
      <c r="F1250" s="18">
        <f t="shared" si="88"/>
        <v>0</v>
      </c>
      <c r="G1250" s="19">
        <f t="shared" si="89"/>
        <v>-1.5789473684210526E-3</v>
      </c>
      <c r="H1250" s="20">
        <f t="shared" si="90"/>
        <v>6.3333333333333339</v>
      </c>
    </row>
    <row r="1251" spans="1:8">
      <c r="A1251" s="13">
        <f>SUM(B1251:C1251)</f>
        <v>571</v>
      </c>
      <c r="B1251" s="41">
        <v>-1440</v>
      </c>
      <c r="C1251" s="41">
        <v>2011</v>
      </c>
      <c r="D1251" s="11">
        <v>-0.9</v>
      </c>
      <c r="E1251" s="12">
        <f t="shared" si="87"/>
        <v>1</v>
      </c>
      <c r="F1251" s="18">
        <f t="shared" si="88"/>
        <v>0</v>
      </c>
      <c r="G1251" s="19">
        <f t="shared" si="89"/>
        <v>-1.576182136602452E-3</v>
      </c>
      <c r="H1251" s="20">
        <f t="shared" si="90"/>
        <v>6.344444444444445</v>
      </c>
    </row>
    <row r="1252" spans="1:8">
      <c r="A1252" s="22">
        <v>572</v>
      </c>
      <c r="B1252" s="41"/>
      <c r="C1252" s="41"/>
      <c r="D1252" s="23">
        <v>-0.9</v>
      </c>
      <c r="E1252" s="12">
        <f t="shared" si="87"/>
        <v>1</v>
      </c>
      <c r="F1252" s="18">
        <f t="shared" si="88"/>
        <v>0</v>
      </c>
      <c r="G1252" s="19">
        <f t="shared" si="89"/>
        <v>-1.5734265734265735E-3</v>
      </c>
      <c r="H1252" s="20">
        <f t="shared" si="90"/>
        <v>6.3555555555555552</v>
      </c>
    </row>
    <row r="1253" spans="1:8">
      <c r="A1253" s="13">
        <f>SUM(B1253:C1253)</f>
        <v>573</v>
      </c>
      <c r="B1253" s="41">
        <v>-1295</v>
      </c>
      <c r="C1253" s="41">
        <v>1868</v>
      </c>
      <c r="D1253" s="11">
        <v>-0.9</v>
      </c>
      <c r="E1253" s="12">
        <f t="shared" si="87"/>
        <v>1</v>
      </c>
      <c r="F1253" s="18">
        <f t="shared" si="88"/>
        <v>0</v>
      </c>
      <c r="G1253" s="19">
        <f t="shared" si="89"/>
        <v>-1.5706806282722514E-3</v>
      </c>
      <c r="H1253" s="20">
        <f t="shared" si="90"/>
        <v>6.3666666666666663</v>
      </c>
    </row>
    <row r="1254" spans="1:8">
      <c r="A1254" s="13">
        <f>SUM(B1254:C1254)</f>
        <v>574</v>
      </c>
      <c r="B1254" s="41">
        <v>-1295</v>
      </c>
      <c r="C1254" s="41">
        <v>1869</v>
      </c>
      <c r="D1254" s="11">
        <v>-0.9</v>
      </c>
      <c r="E1254" s="12">
        <f t="shared" si="87"/>
        <v>1</v>
      </c>
      <c r="F1254" s="18">
        <f t="shared" si="88"/>
        <v>0</v>
      </c>
      <c r="G1254" s="19">
        <f t="shared" si="89"/>
        <v>-1.5679442508710801E-3</v>
      </c>
      <c r="H1254" s="20">
        <f t="shared" si="90"/>
        <v>6.3777777777777773</v>
      </c>
    </row>
    <row r="1255" spans="1:8">
      <c r="A1255" s="13">
        <f>SUM(B1255:C1255)</f>
        <v>575</v>
      </c>
      <c r="B1255" s="41">
        <v>-1295</v>
      </c>
      <c r="C1255" s="41">
        <v>1870</v>
      </c>
      <c r="D1255" s="11">
        <v>-0.9</v>
      </c>
      <c r="E1255" s="12">
        <f t="shared" si="87"/>
        <v>1</v>
      </c>
      <c r="F1255" s="18">
        <f t="shared" si="88"/>
        <v>0</v>
      </c>
      <c r="G1255" s="19">
        <f t="shared" si="89"/>
        <v>-1.5652173913043479E-3</v>
      </c>
      <c r="H1255" s="20">
        <f t="shared" si="90"/>
        <v>6.3888888888888893</v>
      </c>
    </row>
    <row r="1256" spans="1:8">
      <c r="A1256" s="13">
        <f>SUM(B1256:C1256)</f>
        <v>576</v>
      </c>
      <c r="B1256" s="41">
        <v>-1295</v>
      </c>
      <c r="C1256" s="41">
        <v>1871</v>
      </c>
      <c r="D1256" s="11">
        <v>-0.9</v>
      </c>
      <c r="E1256" s="12">
        <f t="shared" si="87"/>
        <v>1</v>
      </c>
      <c r="F1256" s="18">
        <f t="shared" si="88"/>
        <v>0</v>
      </c>
      <c r="G1256" s="19">
        <f t="shared" si="89"/>
        <v>-1.5625000000000001E-3</v>
      </c>
      <c r="H1256" s="20">
        <f t="shared" si="90"/>
        <v>6.4</v>
      </c>
    </row>
    <row r="1257" spans="1:8">
      <c r="A1257" s="22">
        <v>577</v>
      </c>
      <c r="B1257" s="41"/>
      <c r="C1257" s="41"/>
      <c r="D1257" s="23">
        <v>-0.9</v>
      </c>
      <c r="E1257" s="12">
        <f t="shared" si="87"/>
        <v>1</v>
      </c>
      <c r="F1257" s="18">
        <f t="shared" si="88"/>
        <v>0</v>
      </c>
      <c r="G1257" s="19">
        <f t="shared" si="89"/>
        <v>-1.559792027729636E-3</v>
      </c>
      <c r="H1257" s="20">
        <f t="shared" si="90"/>
        <v>6.4111111111111105</v>
      </c>
    </row>
    <row r="1258" spans="1:8">
      <c r="A1258" s="22">
        <v>578</v>
      </c>
      <c r="B1258" s="41"/>
      <c r="C1258" s="41"/>
      <c r="D1258" s="23">
        <v>-0.9</v>
      </c>
      <c r="E1258" s="12">
        <f t="shared" si="87"/>
        <v>1</v>
      </c>
      <c r="F1258" s="18">
        <f t="shared" si="88"/>
        <v>0</v>
      </c>
      <c r="G1258" s="19">
        <f t="shared" si="89"/>
        <v>-1.5570934256055363E-3</v>
      </c>
      <c r="H1258" s="20">
        <f t="shared" si="90"/>
        <v>6.4222222222222216</v>
      </c>
    </row>
    <row r="1259" spans="1:8">
      <c r="A1259" s="13">
        <f>SUM(B1259:C1259)</f>
        <v>579</v>
      </c>
      <c r="B1259" s="41">
        <v>-1241</v>
      </c>
      <c r="C1259" s="41">
        <v>1820</v>
      </c>
      <c r="D1259" s="11">
        <v>-0.9</v>
      </c>
      <c r="E1259" s="12">
        <f t="shared" si="87"/>
        <v>1</v>
      </c>
      <c r="F1259" s="18">
        <f t="shared" si="88"/>
        <v>0</v>
      </c>
      <c r="G1259" s="19">
        <f t="shared" si="89"/>
        <v>-1.5544041450777204E-3</v>
      </c>
      <c r="H1259" s="20">
        <f t="shared" si="90"/>
        <v>6.4333333333333336</v>
      </c>
    </row>
    <row r="1260" spans="1:8">
      <c r="A1260" s="13">
        <f>SUM(B1260:C1260)</f>
        <v>580</v>
      </c>
      <c r="B1260" s="41">
        <v>-1440</v>
      </c>
      <c r="C1260" s="41">
        <v>2020</v>
      </c>
      <c r="D1260" s="11">
        <v>-0.9</v>
      </c>
      <c r="E1260" s="12">
        <f t="shared" si="87"/>
        <v>1</v>
      </c>
      <c r="F1260" s="18">
        <f t="shared" si="88"/>
        <v>0</v>
      </c>
      <c r="G1260" s="19">
        <f t="shared" si="89"/>
        <v>-1.5517241379310344E-3</v>
      </c>
      <c r="H1260" s="20">
        <f t="shared" si="90"/>
        <v>6.4444444444444446</v>
      </c>
    </row>
    <row r="1261" spans="1:8">
      <c r="A1261" s="22">
        <v>581</v>
      </c>
      <c r="B1261" s="41"/>
      <c r="C1261" s="41"/>
      <c r="D1261" s="23">
        <v>-0.9</v>
      </c>
      <c r="E1261" s="12">
        <f t="shared" si="87"/>
        <v>1</v>
      </c>
      <c r="F1261" s="18">
        <f t="shared" si="88"/>
        <v>0</v>
      </c>
      <c r="G1261" s="19">
        <f t="shared" si="89"/>
        <v>-1.549053356282272E-3</v>
      </c>
      <c r="H1261" s="20">
        <f t="shared" si="90"/>
        <v>6.4555555555555557</v>
      </c>
    </row>
    <row r="1262" spans="1:8">
      <c r="A1262" s="13">
        <f>SUM(B1262:C1262)</f>
        <v>582</v>
      </c>
      <c r="B1262" s="41">
        <v>-1260</v>
      </c>
      <c r="C1262" s="41">
        <v>1842</v>
      </c>
      <c r="D1262" s="11">
        <v>-0.9</v>
      </c>
      <c r="E1262" s="12">
        <f t="shared" si="87"/>
        <v>1</v>
      </c>
      <c r="F1262" s="18">
        <f t="shared" si="88"/>
        <v>0</v>
      </c>
      <c r="G1262" s="19">
        <f t="shared" si="89"/>
        <v>-1.5463917525773197E-3</v>
      </c>
      <c r="H1262" s="20">
        <f t="shared" si="90"/>
        <v>6.4666666666666659</v>
      </c>
    </row>
    <row r="1263" spans="1:8">
      <c r="A1263" s="13">
        <f>SUM(B1263:C1263)</f>
        <v>583</v>
      </c>
      <c r="B1263" s="41">
        <v>-1295</v>
      </c>
      <c r="C1263" s="41">
        <v>1878</v>
      </c>
      <c r="D1263" s="11">
        <v>-0.9</v>
      </c>
      <c r="E1263" s="12">
        <f t="shared" si="87"/>
        <v>1</v>
      </c>
      <c r="F1263" s="18">
        <f t="shared" si="88"/>
        <v>0</v>
      </c>
      <c r="G1263" s="19">
        <f t="shared" si="89"/>
        <v>-1.5437392795883361E-3</v>
      </c>
      <c r="H1263" s="20">
        <f t="shared" si="90"/>
        <v>6.477777777777777</v>
      </c>
    </row>
    <row r="1264" spans="1:8">
      <c r="A1264" s="13">
        <f>SUM(B1264:C1264)</f>
        <v>584</v>
      </c>
      <c r="B1264" s="41">
        <v>-1295</v>
      </c>
      <c r="C1264" s="41">
        <v>1879</v>
      </c>
      <c r="D1264" s="11">
        <v>-0.9</v>
      </c>
      <c r="E1264" s="12">
        <f t="shared" si="87"/>
        <v>1</v>
      </c>
      <c r="F1264" s="18">
        <f t="shared" si="88"/>
        <v>0</v>
      </c>
      <c r="G1264" s="19">
        <f t="shared" si="89"/>
        <v>-1.5410958904109589E-3</v>
      </c>
      <c r="H1264" s="20">
        <f t="shared" si="90"/>
        <v>6.4888888888888889</v>
      </c>
    </row>
    <row r="1265" spans="1:8">
      <c r="A1265" s="22">
        <v>585</v>
      </c>
      <c r="B1265" s="41"/>
      <c r="C1265" s="41"/>
      <c r="D1265" s="23">
        <v>-0.9</v>
      </c>
      <c r="E1265" s="12">
        <f t="shared" si="87"/>
        <v>1</v>
      </c>
      <c r="F1265" s="18">
        <f t="shared" si="88"/>
        <v>0</v>
      </c>
      <c r="G1265" s="19">
        <f t="shared" si="89"/>
        <v>-1.5384615384615385E-3</v>
      </c>
      <c r="H1265" s="20">
        <f t="shared" si="90"/>
        <v>6.5</v>
      </c>
    </row>
    <row r="1266" spans="1:8">
      <c r="A1266" s="22">
        <v>586</v>
      </c>
      <c r="B1266" s="41"/>
      <c r="C1266" s="41"/>
      <c r="D1266" s="23">
        <v>-0.9</v>
      </c>
      <c r="E1266" s="12">
        <f t="shared" si="87"/>
        <v>1</v>
      </c>
      <c r="F1266" s="18">
        <f t="shared" si="88"/>
        <v>0</v>
      </c>
      <c r="G1266" s="19">
        <f t="shared" si="89"/>
        <v>-1.5358361774744029E-3</v>
      </c>
      <c r="H1266" s="20">
        <f t="shared" si="90"/>
        <v>6.5111111111111111</v>
      </c>
    </row>
    <row r="1267" spans="1:8">
      <c r="A1267" s="22">
        <v>587</v>
      </c>
      <c r="B1267" s="41"/>
      <c r="C1267" s="41"/>
      <c r="D1267" s="23">
        <v>-0.9</v>
      </c>
      <c r="E1267" s="12">
        <f t="shared" si="87"/>
        <v>1</v>
      </c>
      <c r="F1267" s="18">
        <f t="shared" si="88"/>
        <v>0</v>
      </c>
      <c r="G1267" s="19">
        <f t="shared" si="89"/>
        <v>-1.5332197614991482E-3</v>
      </c>
      <c r="H1267" s="20">
        <f t="shared" si="90"/>
        <v>6.5222222222222221</v>
      </c>
    </row>
    <row r="1268" spans="1:8">
      <c r="A1268" s="22">
        <v>588</v>
      </c>
      <c r="B1268" s="41"/>
      <c r="C1268" s="41"/>
      <c r="D1268" s="23">
        <v>-0.9</v>
      </c>
      <c r="E1268" s="12">
        <f t="shared" si="87"/>
        <v>1</v>
      </c>
      <c r="F1268" s="18">
        <f t="shared" si="88"/>
        <v>0</v>
      </c>
      <c r="G1268" s="19">
        <f t="shared" si="89"/>
        <v>-1.5306122448979593E-3</v>
      </c>
      <c r="H1268" s="20">
        <f t="shared" si="90"/>
        <v>6.5333333333333341</v>
      </c>
    </row>
    <row r="1269" spans="1:8">
      <c r="A1269" s="13">
        <f>SUM(B1269:C1269)</f>
        <v>589</v>
      </c>
      <c r="B1269" s="41">
        <v>-1295</v>
      </c>
      <c r="C1269" s="41">
        <v>1884</v>
      </c>
      <c r="D1269" s="11">
        <v>-0.9</v>
      </c>
      <c r="E1269" s="12">
        <f t="shared" si="87"/>
        <v>1</v>
      </c>
      <c r="F1269" s="18">
        <f t="shared" si="88"/>
        <v>0</v>
      </c>
      <c r="G1269" s="19">
        <f t="shared" si="89"/>
        <v>-1.5280135823429542E-3</v>
      </c>
      <c r="H1269" s="20">
        <f t="shared" si="90"/>
        <v>6.5444444444444443</v>
      </c>
    </row>
    <row r="1270" spans="1:8">
      <c r="A1270" s="22">
        <v>590</v>
      </c>
      <c r="B1270" s="41"/>
      <c r="C1270" s="41"/>
      <c r="D1270" s="23">
        <v>-0.9</v>
      </c>
      <c r="E1270" s="12">
        <f t="shared" si="87"/>
        <v>1</v>
      </c>
      <c r="F1270" s="18">
        <f t="shared" si="88"/>
        <v>0</v>
      </c>
      <c r="G1270" s="19">
        <f t="shared" si="89"/>
        <v>-1.5254237288135593E-3</v>
      </c>
      <c r="H1270" s="20">
        <f t="shared" si="90"/>
        <v>6.5555555555555554</v>
      </c>
    </row>
    <row r="1271" spans="1:8">
      <c r="A1271" s="22">
        <v>591</v>
      </c>
      <c r="B1271" s="41"/>
      <c r="C1271" s="41"/>
      <c r="D1271" s="23">
        <v>-0.9</v>
      </c>
      <c r="E1271" s="12">
        <f t="shared" si="87"/>
        <v>1</v>
      </c>
      <c r="F1271" s="18">
        <f t="shared" si="88"/>
        <v>0</v>
      </c>
      <c r="G1271" s="19">
        <f t="shared" si="89"/>
        <v>-1.5228426395939086E-3</v>
      </c>
      <c r="H1271" s="20">
        <f t="shared" si="90"/>
        <v>6.5666666666666664</v>
      </c>
    </row>
    <row r="1272" spans="1:8">
      <c r="A1272" s="22">
        <v>592</v>
      </c>
      <c r="B1272" s="41"/>
      <c r="C1272" s="41"/>
      <c r="D1272" s="23">
        <v>-0.9</v>
      </c>
      <c r="E1272" s="12">
        <f t="shared" si="87"/>
        <v>1</v>
      </c>
      <c r="F1272" s="18">
        <f t="shared" si="88"/>
        <v>0</v>
      </c>
      <c r="G1272" s="19">
        <f t="shared" si="89"/>
        <v>-1.5202702702702704E-3</v>
      </c>
      <c r="H1272" s="20">
        <f t="shared" si="90"/>
        <v>6.5777777777777775</v>
      </c>
    </row>
    <row r="1273" spans="1:8">
      <c r="A1273" s="22">
        <v>593</v>
      </c>
      <c r="B1273" s="41"/>
      <c r="C1273" s="41"/>
      <c r="D1273" s="23">
        <v>-0.9</v>
      </c>
      <c r="E1273" s="12">
        <f t="shared" si="87"/>
        <v>1</v>
      </c>
      <c r="F1273" s="18">
        <f t="shared" si="88"/>
        <v>0</v>
      </c>
      <c r="G1273" s="19">
        <f t="shared" si="89"/>
        <v>-1.5177065767284991E-3</v>
      </c>
      <c r="H1273" s="20">
        <f t="shared" si="90"/>
        <v>6.5888888888888895</v>
      </c>
    </row>
    <row r="1274" spans="1:8">
      <c r="A1274" s="22">
        <v>594</v>
      </c>
      <c r="B1274" s="41"/>
      <c r="C1274" s="41"/>
      <c r="D1274" s="23">
        <v>-0.9</v>
      </c>
      <c r="E1274" s="12">
        <f t="shared" si="87"/>
        <v>1</v>
      </c>
      <c r="F1274" s="18">
        <f t="shared" si="88"/>
        <v>0</v>
      </c>
      <c r="G1274" s="19">
        <f t="shared" si="89"/>
        <v>-1.5151515151515152E-3</v>
      </c>
      <c r="H1274" s="20">
        <f t="shared" si="90"/>
        <v>6.6</v>
      </c>
    </row>
    <row r="1275" spans="1:8">
      <c r="A1275" s="22">
        <v>595</v>
      </c>
      <c r="B1275" s="41"/>
      <c r="C1275" s="41"/>
      <c r="D1275" s="23">
        <v>-0.9</v>
      </c>
      <c r="E1275" s="12">
        <f t="shared" si="87"/>
        <v>1</v>
      </c>
      <c r="F1275" s="18">
        <f t="shared" si="88"/>
        <v>0</v>
      </c>
      <c r="G1275" s="19">
        <f t="shared" si="89"/>
        <v>-1.5126050420168067E-3</v>
      </c>
      <c r="H1275" s="20">
        <f t="shared" si="90"/>
        <v>6.6111111111111107</v>
      </c>
    </row>
    <row r="1276" spans="1:8">
      <c r="A1276" s="22">
        <v>596</v>
      </c>
      <c r="B1276" s="41"/>
      <c r="C1276" s="41"/>
      <c r="D1276" s="23">
        <v>-0.9</v>
      </c>
      <c r="E1276" s="12">
        <f t="shared" si="87"/>
        <v>1</v>
      </c>
      <c r="F1276" s="18">
        <f t="shared" si="88"/>
        <v>0</v>
      </c>
      <c r="G1276" s="19">
        <f t="shared" si="89"/>
        <v>-1.5100671140939597E-3</v>
      </c>
      <c r="H1276" s="20">
        <f t="shared" si="90"/>
        <v>6.6222222222222218</v>
      </c>
    </row>
    <row r="1277" spans="1:8">
      <c r="A1277" s="22">
        <v>597</v>
      </c>
      <c r="B1277" s="41"/>
      <c r="C1277" s="41"/>
      <c r="D1277" s="23">
        <v>-0.9</v>
      </c>
      <c r="E1277" s="12">
        <f t="shared" si="87"/>
        <v>1</v>
      </c>
      <c r="F1277" s="18">
        <f t="shared" si="88"/>
        <v>0</v>
      </c>
      <c r="G1277" s="19">
        <f t="shared" si="89"/>
        <v>-1.507537688442211E-3</v>
      </c>
      <c r="H1277" s="20">
        <f t="shared" si="90"/>
        <v>6.6333333333333337</v>
      </c>
    </row>
    <row r="1278" spans="1:8">
      <c r="A1278" s="22">
        <v>598</v>
      </c>
      <c r="B1278" s="41"/>
      <c r="C1278" s="41"/>
      <c r="D1278" s="23">
        <v>-0.9</v>
      </c>
      <c r="E1278" s="12">
        <f t="shared" si="87"/>
        <v>1</v>
      </c>
      <c r="F1278" s="18">
        <f t="shared" si="88"/>
        <v>0</v>
      </c>
      <c r="G1278" s="19">
        <f t="shared" si="89"/>
        <v>-1.5050167224080267E-3</v>
      </c>
      <c r="H1278" s="20">
        <f t="shared" si="90"/>
        <v>6.6444444444444448</v>
      </c>
    </row>
    <row r="1279" spans="1:8">
      <c r="A1279" s="22">
        <v>599</v>
      </c>
      <c r="B1279" s="41"/>
      <c r="C1279" s="41"/>
      <c r="D1279" s="23">
        <v>-0.9</v>
      </c>
      <c r="E1279" s="12">
        <f t="shared" si="87"/>
        <v>1</v>
      </c>
      <c r="F1279" s="18">
        <f t="shared" si="88"/>
        <v>0</v>
      </c>
      <c r="G1279" s="19">
        <f t="shared" si="89"/>
        <v>-1.5025041736227045E-3</v>
      </c>
      <c r="H1279" s="20">
        <f t="shared" si="90"/>
        <v>6.655555555555555</v>
      </c>
    </row>
    <row r="1280" spans="1:8">
      <c r="A1280" s="22">
        <v>600</v>
      </c>
      <c r="B1280" s="41"/>
      <c r="C1280" s="41"/>
      <c r="D1280" s="23">
        <v>-0.9</v>
      </c>
      <c r="E1280" s="12">
        <f t="shared" si="87"/>
        <v>1</v>
      </c>
      <c r="F1280" s="18">
        <f t="shared" si="88"/>
        <v>0</v>
      </c>
      <c r="G1280" s="19">
        <f t="shared" si="89"/>
        <v>-1.5E-3</v>
      </c>
      <c r="H1280" s="20">
        <f t="shared" si="90"/>
        <v>6.6666666666666661</v>
      </c>
    </row>
    <row r="1281" spans="1:8">
      <c r="A1281" s="22">
        <v>600</v>
      </c>
      <c r="B1281" s="41"/>
      <c r="C1281" s="41"/>
      <c r="D1281" s="23">
        <v>-0.9</v>
      </c>
      <c r="E1281" s="12">
        <f t="shared" si="87"/>
        <v>1</v>
      </c>
      <c r="F1281" s="18">
        <f t="shared" si="88"/>
        <v>0</v>
      </c>
      <c r="G1281" s="19">
        <f t="shared" si="89"/>
        <v>-1.5E-3</v>
      </c>
      <c r="H1281" s="20">
        <f t="shared" si="90"/>
        <v>6.6666666666666661</v>
      </c>
    </row>
    <row r="1282" spans="1:8">
      <c r="A1282" s="22">
        <v>601</v>
      </c>
      <c r="B1282" s="41"/>
      <c r="C1282" s="41"/>
      <c r="D1282" s="23">
        <v>-0.9</v>
      </c>
      <c r="E1282" s="12">
        <f t="shared" si="87"/>
        <v>1</v>
      </c>
      <c r="F1282" s="18">
        <f t="shared" si="88"/>
        <v>0</v>
      </c>
      <c r="G1282" s="19">
        <f t="shared" si="89"/>
        <v>-1.4975041597337772E-3</v>
      </c>
      <c r="H1282" s="20">
        <f t="shared" si="90"/>
        <v>6.6777777777777771</v>
      </c>
    </row>
    <row r="1283" spans="1:8">
      <c r="A1283" s="13">
        <f>SUM(B1283:C1283)</f>
        <v>602</v>
      </c>
      <c r="B1283" s="41">
        <v>-1295</v>
      </c>
      <c r="C1283" s="41">
        <v>1897</v>
      </c>
      <c r="D1283" s="11">
        <v>-0.9</v>
      </c>
      <c r="E1283" s="12">
        <f t="shared" ref="E1283:E1346" si="91">SUM(A1283,-VLOOKUP($A1283-1,$A:$D,1))</f>
        <v>1</v>
      </c>
      <c r="F1283" s="18">
        <f t="shared" ref="F1283:F1346" si="92">SUM(D1283,-VLOOKUP($A1283-1,$A:$D,4))</f>
        <v>0</v>
      </c>
      <c r="G1283" s="19">
        <f t="shared" si="89"/>
        <v>-1.495016611295681E-3</v>
      </c>
      <c r="H1283" s="20">
        <f t="shared" si="90"/>
        <v>6.6888888888888891</v>
      </c>
    </row>
    <row r="1284" spans="1:8">
      <c r="A1284" s="22">
        <v>603</v>
      </c>
      <c r="B1284" s="41"/>
      <c r="C1284" s="41"/>
      <c r="D1284" s="23">
        <v>-0.9</v>
      </c>
      <c r="E1284" s="12">
        <f t="shared" si="91"/>
        <v>1</v>
      </c>
      <c r="F1284" s="18">
        <f t="shared" si="92"/>
        <v>0</v>
      </c>
      <c r="G1284" s="19">
        <f t="shared" si="89"/>
        <v>-1.4925373134328358E-3</v>
      </c>
      <c r="H1284" s="20">
        <f t="shared" si="90"/>
        <v>6.7</v>
      </c>
    </row>
    <row r="1285" spans="1:8">
      <c r="A1285" s="22">
        <v>604</v>
      </c>
      <c r="B1285" s="41"/>
      <c r="C1285" s="41"/>
      <c r="D1285" s="23">
        <v>-0.9</v>
      </c>
      <c r="E1285" s="12">
        <f t="shared" si="91"/>
        <v>1</v>
      </c>
      <c r="F1285" s="18">
        <f t="shared" si="92"/>
        <v>0</v>
      </c>
      <c r="G1285" s="19">
        <f t="shared" si="89"/>
        <v>-1.490066225165563E-3</v>
      </c>
      <c r="H1285" s="20">
        <f t="shared" si="90"/>
        <v>6.7111111111111112</v>
      </c>
    </row>
    <row r="1286" spans="1:8">
      <c r="A1286" s="22">
        <v>605</v>
      </c>
      <c r="B1286" s="41"/>
      <c r="C1286" s="41"/>
      <c r="D1286" s="23">
        <v>-0.9</v>
      </c>
      <c r="E1286" s="12">
        <f t="shared" si="91"/>
        <v>1</v>
      </c>
      <c r="F1286" s="18">
        <f t="shared" si="92"/>
        <v>0</v>
      </c>
      <c r="G1286" s="19">
        <f t="shared" si="89"/>
        <v>-1.4876033057851241E-3</v>
      </c>
      <c r="H1286" s="20">
        <f t="shared" si="90"/>
        <v>6.7222222222222214</v>
      </c>
    </row>
    <row r="1287" spans="1:8">
      <c r="A1287" s="13">
        <f>SUM(B1287:C1287)</f>
        <v>606</v>
      </c>
      <c r="B1287" s="41">
        <v>-1295</v>
      </c>
      <c r="C1287" s="41">
        <v>1901</v>
      </c>
      <c r="D1287" s="11">
        <v>-0.9</v>
      </c>
      <c r="E1287" s="12">
        <f t="shared" si="91"/>
        <v>1</v>
      </c>
      <c r="F1287" s="18">
        <f t="shared" si="92"/>
        <v>0</v>
      </c>
      <c r="G1287" s="19">
        <f t="shared" si="89"/>
        <v>-1.4851485148514852E-3</v>
      </c>
      <c r="H1287" s="20">
        <f t="shared" si="90"/>
        <v>6.7333333333333334</v>
      </c>
    </row>
    <row r="1288" spans="1:8">
      <c r="A1288" s="22">
        <v>607</v>
      </c>
      <c r="B1288" s="41"/>
      <c r="C1288" s="41"/>
      <c r="D1288" s="23">
        <v>-0.9</v>
      </c>
      <c r="E1288" s="12">
        <f t="shared" si="91"/>
        <v>1</v>
      </c>
      <c r="F1288" s="18">
        <f t="shared" si="92"/>
        <v>0</v>
      </c>
      <c r="G1288" s="19">
        <f t="shared" si="89"/>
        <v>-1.4827018121911038E-3</v>
      </c>
      <c r="H1288" s="20">
        <f t="shared" si="90"/>
        <v>6.7444444444444445</v>
      </c>
    </row>
    <row r="1289" spans="1:8">
      <c r="A1289" s="13">
        <f>SUM(B1289:C1289)</f>
        <v>608</v>
      </c>
      <c r="B1289" s="41">
        <v>-1241</v>
      </c>
      <c r="C1289" s="41">
        <v>1849</v>
      </c>
      <c r="D1289" s="11">
        <v>-0.9</v>
      </c>
      <c r="E1289" s="12">
        <f t="shared" si="91"/>
        <v>1</v>
      </c>
      <c r="F1289" s="18">
        <f t="shared" si="92"/>
        <v>0</v>
      </c>
      <c r="G1289" s="19">
        <f t="shared" si="89"/>
        <v>-1.4802631578947369E-3</v>
      </c>
      <c r="H1289" s="20">
        <f t="shared" si="90"/>
        <v>6.7555555555555555</v>
      </c>
    </row>
    <row r="1290" spans="1:8">
      <c r="A1290" s="22">
        <v>609</v>
      </c>
      <c r="B1290" s="41"/>
      <c r="C1290" s="41"/>
      <c r="D1290" s="23">
        <v>-0.9</v>
      </c>
      <c r="E1290" s="12">
        <f t="shared" si="91"/>
        <v>1</v>
      </c>
      <c r="F1290" s="18">
        <f t="shared" si="92"/>
        <v>0</v>
      </c>
      <c r="G1290" s="19">
        <f t="shared" si="89"/>
        <v>-1.477832512315271E-3</v>
      </c>
      <c r="H1290" s="20">
        <f t="shared" si="90"/>
        <v>6.7666666666666666</v>
      </c>
    </row>
    <row r="1291" spans="1:8">
      <c r="A1291" s="13">
        <f>SUM(B1291:C1291)</f>
        <v>610</v>
      </c>
      <c r="B1291" s="41">
        <v>-1382</v>
      </c>
      <c r="C1291" s="41">
        <v>1992</v>
      </c>
      <c r="D1291" s="11">
        <v>-0.9</v>
      </c>
      <c r="E1291" s="12">
        <f t="shared" si="91"/>
        <v>1</v>
      </c>
      <c r="F1291" s="18">
        <f t="shared" si="92"/>
        <v>0</v>
      </c>
      <c r="G1291" s="19">
        <f t="shared" si="89"/>
        <v>-1.4754098360655738E-3</v>
      </c>
      <c r="H1291" s="20">
        <f t="shared" si="90"/>
        <v>6.7777777777777768</v>
      </c>
    </row>
    <row r="1292" spans="1:8">
      <c r="A1292" s="13">
        <f>SUM(B1292:C1292)</f>
        <v>611</v>
      </c>
      <c r="B1292" s="41">
        <v>-1260</v>
      </c>
      <c r="C1292" s="41">
        <v>1871</v>
      </c>
      <c r="D1292" s="11">
        <v>-0.9</v>
      </c>
      <c r="E1292" s="12">
        <f t="shared" si="91"/>
        <v>1</v>
      </c>
      <c r="F1292" s="18">
        <f t="shared" si="92"/>
        <v>0</v>
      </c>
      <c r="G1292" s="19">
        <f t="shared" si="89"/>
        <v>-1.4729950900163667E-3</v>
      </c>
      <c r="H1292" s="20">
        <f t="shared" si="90"/>
        <v>6.7888888888888888</v>
      </c>
    </row>
    <row r="1293" spans="1:8">
      <c r="A1293" s="22">
        <v>612</v>
      </c>
      <c r="B1293" s="41"/>
      <c r="C1293" s="41"/>
      <c r="D1293" s="23">
        <v>-0.9</v>
      </c>
      <c r="E1293" s="12">
        <f t="shared" si="91"/>
        <v>1</v>
      </c>
      <c r="F1293" s="18">
        <f t="shared" si="92"/>
        <v>0</v>
      </c>
      <c r="G1293" s="19">
        <f t="shared" ref="G1293:G1359" si="93">IFERROR(D1293/A1293,0)</f>
        <v>-1.4705882352941176E-3</v>
      </c>
      <c r="H1293" s="20">
        <f t="shared" ref="H1293:H1359" si="94">IFERROR(A1293/D1293/-100,0)</f>
        <v>6.8</v>
      </c>
    </row>
    <row r="1294" spans="1:8">
      <c r="A1294" s="22">
        <v>612</v>
      </c>
      <c r="B1294" s="41"/>
      <c r="C1294" s="41"/>
      <c r="D1294" s="23">
        <v>-0.9</v>
      </c>
      <c r="E1294" s="12">
        <f t="shared" si="91"/>
        <v>1</v>
      </c>
      <c r="F1294" s="18">
        <f t="shared" si="92"/>
        <v>0</v>
      </c>
      <c r="G1294" s="19">
        <f t="shared" si="93"/>
        <v>-1.4705882352941176E-3</v>
      </c>
      <c r="H1294" s="20">
        <f t="shared" si="94"/>
        <v>6.8</v>
      </c>
    </row>
    <row r="1295" spans="1:8">
      <c r="A1295" s="22">
        <v>613</v>
      </c>
      <c r="B1295" s="41"/>
      <c r="C1295" s="41"/>
      <c r="D1295" s="23">
        <v>-0.9</v>
      </c>
      <c r="E1295" s="12">
        <f t="shared" si="91"/>
        <v>1</v>
      </c>
      <c r="F1295" s="18">
        <f t="shared" si="92"/>
        <v>0</v>
      </c>
      <c r="G1295" s="19">
        <f t="shared" si="93"/>
        <v>-1.468189233278956E-3</v>
      </c>
      <c r="H1295" s="20">
        <f t="shared" si="94"/>
        <v>6.8111111111111109</v>
      </c>
    </row>
    <row r="1296" spans="1:8">
      <c r="A1296" s="22">
        <v>614</v>
      </c>
      <c r="B1296" s="41"/>
      <c r="C1296" s="41"/>
      <c r="D1296" s="23">
        <v>-0.9</v>
      </c>
      <c r="E1296" s="12">
        <f t="shared" si="91"/>
        <v>1</v>
      </c>
      <c r="F1296" s="18">
        <f t="shared" si="92"/>
        <v>0</v>
      </c>
      <c r="G1296" s="19">
        <f t="shared" si="93"/>
        <v>-1.4657980456026058E-3</v>
      </c>
      <c r="H1296" s="20">
        <f t="shared" si="94"/>
        <v>6.822222222222222</v>
      </c>
    </row>
    <row r="1297" spans="1:8">
      <c r="A1297" s="22">
        <v>615</v>
      </c>
      <c r="B1297" s="41"/>
      <c r="C1297" s="41"/>
      <c r="D1297" s="23">
        <v>-0.9</v>
      </c>
      <c r="E1297" s="12">
        <f t="shared" si="91"/>
        <v>1</v>
      </c>
      <c r="F1297" s="18">
        <f t="shared" si="92"/>
        <v>0</v>
      </c>
      <c r="G1297" s="19">
        <f t="shared" si="93"/>
        <v>-1.4634146341463415E-3</v>
      </c>
      <c r="H1297" s="20">
        <f t="shared" si="94"/>
        <v>6.8333333333333339</v>
      </c>
    </row>
    <row r="1298" spans="1:8">
      <c r="A1298" s="22">
        <v>616</v>
      </c>
      <c r="B1298" s="41"/>
      <c r="C1298" s="41"/>
      <c r="D1298" s="23">
        <v>-0.9</v>
      </c>
      <c r="E1298" s="12">
        <f t="shared" si="91"/>
        <v>1</v>
      </c>
      <c r="F1298" s="18">
        <f t="shared" si="92"/>
        <v>0</v>
      </c>
      <c r="G1298" s="19">
        <f t="shared" si="93"/>
        <v>-1.4610389610389611E-3</v>
      </c>
      <c r="H1298" s="20">
        <f t="shared" si="94"/>
        <v>6.844444444444445</v>
      </c>
    </row>
    <row r="1299" spans="1:8">
      <c r="A1299" s="22">
        <v>617</v>
      </c>
      <c r="B1299" s="41"/>
      <c r="C1299" s="41"/>
      <c r="D1299" s="23">
        <v>-0.9</v>
      </c>
      <c r="E1299" s="12">
        <f t="shared" si="91"/>
        <v>1</v>
      </c>
      <c r="F1299" s="18">
        <f t="shared" si="92"/>
        <v>0</v>
      </c>
      <c r="G1299" s="19">
        <f t="shared" si="93"/>
        <v>-1.4586709886547813E-3</v>
      </c>
      <c r="H1299" s="20">
        <f t="shared" si="94"/>
        <v>6.8555555555555552</v>
      </c>
    </row>
    <row r="1300" spans="1:8">
      <c r="A1300" s="13">
        <f>SUM(B1300:C1300)</f>
        <v>618</v>
      </c>
      <c r="B1300" s="41">
        <v>-1241</v>
      </c>
      <c r="C1300" s="41">
        <v>1859</v>
      </c>
      <c r="D1300" s="11">
        <v>-0.9</v>
      </c>
      <c r="E1300" s="12">
        <f t="shared" si="91"/>
        <v>1</v>
      </c>
      <c r="F1300" s="18">
        <f t="shared" si="92"/>
        <v>0</v>
      </c>
      <c r="G1300" s="19">
        <f t="shared" si="93"/>
        <v>-1.4563106796116505E-3</v>
      </c>
      <c r="H1300" s="20">
        <f t="shared" si="94"/>
        <v>6.8666666666666663</v>
      </c>
    </row>
    <row r="1301" spans="1:8">
      <c r="A1301" s="22">
        <v>619</v>
      </c>
      <c r="B1301" s="41"/>
      <c r="C1301" s="41"/>
      <c r="D1301" s="23">
        <v>-0.9</v>
      </c>
      <c r="E1301" s="12">
        <f t="shared" si="91"/>
        <v>1</v>
      </c>
      <c r="F1301" s="18">
        <f t="shared" si="92"/>
        <v>0</v>
      </c>
      <c r="G1301" s="19">
        <f t="shared" si="93"/>
        <v>-1.4539579967689823E-3</v>
      </c>
      <c r="H1301" s="20">
        <f t="shared" si="94"/>
        <v>6.8777777777777773</v>
      </c>
    </row>
    <row r="1302" spans="1:8">
      <c r="A1302" s="22">
        <v>620</v>
      </c>
      <c r="B1302" s="41"/>
      <c r="C1302" s="41"/>
      <c r="D1302" s="23">
        <v>-0.9</v>
      </c>
      <c r="E1302" s="12">
        <f t="shared" si="91"/>
        <v>1</v>
      </c>
      <c r="F1302" s="18">
        <f t="shared" si="92"/>
        <v>0</v>
      </c>
      <c r="G1302" s="19">
        <f t="shared" si="93"/>
        <v>-1.4516129032258066E-3</v>
      </c>
      <c r="H1302" s="20">
        <f t="shared" si="94"/>
        <v>6.8888888888888893</v>
      </c>
    </row>
    <row r="1303" spans="1:8">
      <c r="A1303" s="22">
        <v>621</v>
      </c>
      <c r="B1303" s="41"/>
      <c r="C1303" s="41"/>
      <c r="D1303" s="23">
        <v>-0.9</v>
      </c>
      <c r="E1303" s="12">
        <f t="shared" si="91"/>
        <v>1</v>
      </c>
      <c r="F1303" s="18">
        <f t="shared" si="92"/>
        <v>0</v>
      </c>
      <c r="G1303" s="19">
        <f t="shared" si="93"/>
        <v>-1.4492753623188406E-3</v>
      </c>
      <c r="H1303" s="20">
        <f t="shared" si="94"/>
        <v>6.9</v>
      </c>
    </row>
    <row r="1304" spans="1:8">
      <c r="A1304" s="22">
        <v>622</v>
      </c>
      <c r="B1304" s="41"/>
      <c r="C1304" s="41"/>
      <c r="D1304" s="23">
        <v>-0.9</v>
      </c>
      <c r="E1304" s="12">
        <f t="shared" si="91"/>
        <v>1</v>
      </c>
      <c r="F1304" s="18">
        <f t="shared" si="92"/>
        <v>0</v>
      </c>
      <c r="G1304" s="19">
        <f t="shared" si="93"/>
        <v>-1.4469453376205789E-3</v>
      </c>
      <c r="H1304" s="20">
        <f t="shared" si="94"/>
        <v>6.9111111111111105</v>
      </c>
    </row>
    <row r="1305" spans="1:8">
      <c r="A1305" s="22">
        <v>622</v>
      </c>
      <c r="B1305" s="41"/>
      <c r="C1305" s="41"/>
      <c r="D1305" s="23">
        <v>-0.9</v>
      </c>
      <c r="E1305" s="12">
        <f t="shared" si="91"/>
        <v>1</v>
      </c>
      <c r="F1305" s="18">
        <f t="shared" si="92"/>
        <v>0</v>
      </c>
      <c r="G1305" s="19">
        <f t="shared" si="93"/>
        <v>-1.4469453376205789E-3</v>
      </c>
      <c r="H1305" s="20">
        <f t="shared" si="94"/>
        <v>6.9111111111111105</v>
      </c>
    </row>
    <row r="1306" spans="1:8">
      <c r="A1306" s="22">
        <v>623</v>
      </c>
      <c r="B1306" s="41"/>
      <c r="C1306" s="41"/>
      <c r="D1306" s="23">
        <v>-0.9</v>
      </c>
      <c r="E1306" s="12">
        <f t="shared" si="91"/>
        <v>1</v>
      </c>
      <c r="F1306" s="18">
        <f t="shared" si="92"/>
        <v>0</v>
      </c>
      <c r="G1306" s="19">
        <f t="shared" si="93"/>
        <v>-1.4446227929373998E-3</v>
      </c>
      <c r="H1306" s="20">
        <f t="shared" si="94"/>
        <v>6.9222222222222216</v>
      </c>
    </row>
    <row r="1307" spans="1:8">
      <c r="A1307" s="22">
        <v>624</v>
      </c>
      <c r="B1307" s="41"/>
      <c r="C1307" s="41"/>
      <c r="D1307" s="23">
        <v>-0.9</v>
      </c>
      <c r="E1307" s="12">
        <f t="shared" si="91"/>
        <v>1</v>
      </c>
      <c r="F1307" s="18">
        <f t="shared" si="92"/>
        <v>0</v>
      </c>
      <c r="G1307" s="19">
        <f t="shared" si="93"/>
        <v>-1.4423076923076924E-3</v>
      </c>
      <c r="H1307" s="20">
        <f t="shared" si="94"/>
        <v>6.9333333333333336</v>
      </c>
    </row>
    <row r="1308" spans="1:8">
      <c r="A1308" s="22">
        <v>625</v>
      </c>
      <c r="B1308" s="41"/>
      <c r="C1308" s="41"/>
      <c r="D1308" s="23">
        <v>-0.9</v>
      </c>
      <c r="E1308" s="12">
        <f t="shared" si="91"/>
        <v>1</v>
      </c>
      <c r="F1308" s="18">
        <f t="shared" si="92"/>
        <v>0</v>
      </c>
      <c r="G1308" s="19">
        <f t="shared" si="93"/>
        <v>-1.4400000000000001E-3</v>
      </c>
      <c r="H1308" s="20">
        <f t="shared" si="94"/>
        <v>6.9444444444444446</v>
      </c>
    </row>
    <row r="1309" spans="1:8">
      <c r="A1309" s="22">
        <v>626</v>
      </c>
      <c r="B1309" s="41"/>
      <c r="C1309" s="41"/>
      <c r="D1309" s="23">
        <v>-0.9</v>
      </c>
      <c r="E1309" s="12">
        <f t="shared" si="91"/>
        <v>1</v>
      </c>
      <c r="F1309" s="18">
        <f t="shared" si="92"/>
        <v>0</v>
      </c>
      <c r="G1309" s="19">
        <f t="shared" si="93"/>
        <v>-1.4376996805111821E-3</v>
      </c>
      <c r="H1309" s="20">
        <f t="shared" si="94"/>
        <v>6.9555555555555557</v>
      </c>
    </row>
    <row r="1310" spans="1:8">
      <c r="A1310" s="22">
        <v>627</v>
      </c>
      <c r="B1310" s="41"/>
      <c r="C1310" s="41"/>
      <c r="D1310" s="23">
        <v>-0.9</v>
      </c>
      <c r="E1310" s="12">
        <f t="shared" si="91"/>
        <v>1</v>
      </c>
      <c r="F1310" s="18">
        <f t="shared" si="92"/>
        <v>0</v>
      </c>
      <c r="G1310" s="19">
        <f t="shared" si="93"/>
        <v>-1.4354066985645933E-3</v>
      </c>
      <c r="H1310" s="20">
        <f t="shared" si="94"/>
        <v>6.9666666666666659</v>
      </c>
    </row>
    <row r="1311" spans="1:8">
      <c r="A1311" s="22">
        <v>628</v>
      </c>
      <c r="B1311" s="41"/>
      <c r="C1311" s="41"/>
      <c r="D1311" s="23">
        <v>-0.9</v>
      </c>
      <c r="E1311" s="12">
        <f t="shared" si="91"/>
        <v>1</v>
      </c>
      <c r="F1311" s="18">
        <f t="shared" si="92"/>
        <v>0</v>
      </c>
      <c r="G1311" s="19">
        <f t="shared" si="93"/>
        <v>-1.4331210191082804E-3</v>
      </c>
      <c r="H1311" s="20">
        <f t="shared" si="94"/>
        <v>6.977777777777777</v>
      </c>
    </row>
    <row r="1312" spans="1:8">
      <c r="A1312" s="22">
        <v>629</v>
      </c>
      <c r="B1312" s="41"/>
      <c r="C1312" s="41"/>
      <c r="D1312" s="23">
        <v>-0.9</v>
      </c>
      <c r="E1312" s="12">
        <f t="shared" si="91"/>
        <v>1</v>
      </c>
      <c r="F1312" s="18">
        <f t="shared" si="92"/>
        <v>0</v>
      </c>
      <c r="G1312" s="19">
        <f t="shared" si="93"/>
        <v>-1.4308426073131955E-3</v>
      </c>
      <c r="H1312" s="20">
        <f t="shared" si="94"/>
        <v>6.9888888888888889</v>
      </c>
    </row>
    <row r="1313" spans="1:8">
      <c r="A1313" s="13">
        <f>SUM(B1313:C1313)</f>
        <v>632</v>
      </c>
      <c r="B1313" s="41">
        <v>-1295</v>
      </c>
      <c r="C1313" s="41">
        <v>1927</v>
      </c>
      <c r="D1313" s="11">
        <v>-0.9</v>
      </c>
      <c r="E1313" s="12">
        <f t="shared" si="91"/>
        <v>3</v>
      </c>
      <c r="F1313" s="18">
        <f t="shared" si="92"/>
        <v>0</v>
      </c>
      <c r="G1313" s="19">
        <f t="shared" si="93"/>
        <v>-1.4240506329113924E-3</v>
      </c>
      <c r="H1313" s="20">
        <f t="shared" si="94"/>
        <v>7.0222222222222221</v>
      </c>
    </row>
    <row r="1314" spans="1:8">
      <c r="A1314" s="22">
        <v>635</v>
      </c>
      <c r="B1314" s="41"/>
      <c r="C1314" s="41"/>
      <c r="D1314" s="23">
        <v>-0.91</v>
      </c>
      <c r="E1314" s="12">
        <f t="shared" si="91"/>
        <v>3</v>
      </c>
      <c r="F1314" s="18">
        <f t="shared" si="92"/>
        <v>-1.0000000000000009E-2</v>
      </c>
      <c r="G1314" s="19">
        <f t="shared" si="93"/>
        <v>-1.4330708661417324E-3</v>
      </c>
      <c r="H1314" s="20">
        <f t="shared" si="94"/>
        <v>6.9780219780219772</v>
      </c>
    </row>
    <row r="1315" spans="1:8">
      <c r="A1315" s="13">
        <f t="shared" ref="A1315:A1320" si="95">SUM(B1315:C1315)</f>
        <v>638</v>
      </c>
      <c r="B1315" s="41">
        <v>-1295</v>
      </c>
      <c r="C1315" s="41">
        <v>1933</v>
      </c>
      <c r="D1315" s="11">
        <v>-0.91</v>
      </c>
      <c r="E1315" s="12">
        <f t="shared" si="91"/>
        <v>3</v>
      </c>
      <c r="F1315" s="18">
        <f t="shared" si="92"/>
        <v>0</v>
      </c>
      <c r="G1315" s="19">
        <f t="shared" si="93"/>
        <v>-1.426332288401254E-3</v>
      </c>
      <c r="H1315" s="20">
        <f t="shared" si="94"/>
        <v>7.0109890109890101</v>
      </c>
    </row>
    <row r="1316" spans="1:8">
      <c r="A1316" s="13">
        <f t="shared" si="95"/>
        <v>639</v>
      </c>
      <c r="B1316" s="41">
        <v>-1353</v>
      </c>
      <c r="C1316" s="41">
        <v>1992</v>
      </c>
      <c r="D1316" s="11">
        <v>-0.91</v>
      </c>
      <c r="E1316" s="12">
        <f t="shared" si="91"/>
        <v>1</v>
      </c>
      <c r="F1316" s="18">
        <f t="shared" si="92"/>
        <v>0</v>
      </c>
      <c r="G1316" s="19">
        <f t="shared" si="93"/>
        <v>-1.4241001564945228E-3</v>
      </c>
      <c r="H1316" s="20">
        <f t="shared" si="94"/>
        <v>7.0219780219780219</v>
      </c>
    </row>
    <row r="1317" spans="1:8">
      <c r="A1317" s="13">
        <f t="shared" si="95"/>
        <v>639</v>
      </c>
      <c r="B1317" s="41">
        <v>-1442</v>
      </c>
      <c r="C1317" s="41">
        <v>2081</v>
      </c>
      <c r="D1317" s="11">
        <v>-0.91</v>
      </c>
      <c r="E1317" s="12">
        <f t="shared" si="91"/>
        <v>1</v>
      </c>
      <c r="F1317" s="18">
        <f t="shared" si="92"/>
        <v>0</v>
      </c>
      <c r="G1317" s="19">
        <f t="shared" si="93"/>
        <v>-1.4241001564945228E-3</v>
      </c>
      <c r="H1317" s="20">
        <f t="shared" si="94"/>
        <v>7.0219780219780219</v>
      </c>
    </row>
    <row r="1318" spans="1:8">
      <c r="A1318" s="13">
        <f t="shared" si="95"/>
        <v>641</v>
      </c>
      <c r="B1318" s="41">
        <v>-1241</v>
      </c>
      <c r="C1318" s="41">
        <v>1882</v>
      </c>
      <c r="D1318" s="11">
        <v>-0.91</v>
      </c>
      <c r="E1318" s="12">
        <f t="shared" si="91"/>
        <v>2</v>
      </c>
      <c r="F1318" s="18">
        <f t="shared" si="92"/>
        <v>0</v>
      </c>
      <c r="G1318" s="19">
        <f t="shared" si="93"/>
        <v>-1.419656786271451E-3</v>
      </c>
      <c r="H1318" s="20">
        <f t="shared" si="94"/>
        <v>7.0439560439560429</v>
      </c>
    </row>
    <row r="1319" spans="1:8">
      <c r="A1319" s="13">
        <f t="shared" si="95"/>
        <v>643</v>
      </c>
      <c r="B1319" s="41">
        <v>-1442</v>
      </c>
      <c r="C1319" s="41">
        <v>2085</v>
      </c>
      <c r="D1319" s="11">
        <v>-0.91</v>
      </c>
      <c r="E1319" s="12">
        <f t="shared" si="91"/>
        <v>2</v>
      </c>
      <c r="F1319" s="18">
        <f t="shared" si="92"/>
        <v>0</v>
      </c>
      <c r="G1319" s="19">
        <f t="shared" si="93"/>
        <v>-1.4152410575427683E-3</v>
      </c>
      <c r="H1319" s="20">
        <f t="shared" si="94"/>
        <v>7.0659340659340657</v>
      </c>
    </row>
    <row r="1320" spans="1:8">
      <c r="A1320" s="13">
        <f t="shared" si="95"/>
        <v>657</v>
      </c>
      <c r="B1320" s="41">
        <v>-1241</v>
      </c>
      <c r="C1320" s="41">
        <v>1898</v>
      </c>
      <c r="D1320" s="11">
        <v>-0.91</v>
      </c>
      <c r="E1320" s="12">
        <f t="shared" si="91"/>
        <v>14</v>
      </c>
      <c r="F1320" s="18">
        <f t="shared" si="92"/>
        <v>0</v>
      </c>
      <c r="G1320" s="19">
        <f t="shared" si="93"/>
        <v>-1.3850837138508372E-3</v>
      </c>
      <c r="H1320" s="20">
        <f t="shared" si="94"/>
        <v>7.2197802197802199</v>
      </c>
    </row>
    <row r="1321" spans="1:8">
      <c r="A1321" s="22">
        <v>673</v>
      </c>
      <c r="B1321" s="41"/>
      <c r="C1321" s="41"/>
      <c r="D1321" s="23">
        <v>-0.91</v>
      </c>
      <c r="E1321" s="12">
        <f t="shared" si="91"/>
        <v>16</v>
      </c>
      <c r="F1321" s="18">
        <f t="shared" si="92"/>
        <v>0</v>
      </c>
      <c r="G1321" s="19">
        <f t="shared" si="93"/>
        <v>-1.3521545319465083E-3</v>
      </c>
      <c r="H1321" s="20">
        <f t="shared" si="94"/>
        <v>7.395604395604396</v>
      </c>
    </row>
    <row r="1322" spans="1:8">
      <c r="A1322" s="13">
        <f>SUM(B1322:C1322)</f>
        <v>674</v>
      </c>
      <c r="B1322" s="41">
        <v>-1241</v>
      </c>
      <c r="C1322" s="41">
        <v>1915</v>
      </c>
      <c r="D1322" s="11">
        <v>-0.91</v>
      </c>
      <c r="E1322" s="12">
        <f t="shared" si="91"/>
        <v>1</v>
      </c>
      <c r="F1322" s="18">
        <f t="shared" si="92"/>
        <v>0</v>
      </c>
      <c r="G1322" s="19">
        <f t="shared" si="93"/>
        <v>-1.3501483679525222E-3</v>
      </c>
      <c r="H1322" s="20">
        <f t="shared" si="94"/>
        <v>7.406593406593406</v>
      </c>
    </row>
    <row r="1323" spans="1:8">
      <c r="A1323" s="13">
        <f>SUM(B1323:C1323)</f>
        <v>686</v>
      </c>
      <c r="B1323" s="41">
        <v>-1241</v>
      </c>
      <c r="C1323" s="41">
        <v>1927</v>
      </c>
      <c r="D1323" s="11">
        <v>-0.91</v>
      </c>
      <c r="E1323" s="12">
        <f t="shared" si="91"/>
        <v>12</v>
      </c>
      <c r="F1323" s="18">
        <f t="shared" si="92"/>
        <v>0</v>
      </c>
      <c r="G1323" s="19">
        <f t="shared" si="93"/>
        <v>-1.326530612244898E-3</v>
      </c>
      <c r="H1323" s="20">
        <f t="shared" si="94"/>
        <v>7.5384615384615383</v>
      </c>
    </row>
    <row r="1324" spans="1:8">
      <c r="A1324" s="13">
        <f>SUM(B1324:C1324)</f>
        <v>701</v>
      </c>
      <c r="B1324" s="41">
        <v>-1380</v>
      </c>
      <c r="C1324" s="41">
        <v>2081</v>
      </c>
      <c r="D1324" s="11">
        <v>-0.91</v>
      </c>
      <c r="E1324" s="12">
        <f t="shared" si="91"/>
        <v>15</v>
      </c>
      <c r="F1324" s="18">
        <f t="shared" si="92"/>
        <v>0</v>
      </c>
      <c r="G1324" s="19">
        <f t="shared" si="93"/>
        <v>-1.2981455064194009E-3</v>
      </c>
      <c r="H1324" s="20">
        <f t="shared" si="94"/>
        <v>7.7032967032967035</v>
      </c>
    </row>
    <row r="1325" spans="1:8">
      <c r="A1325" s="22">
        <v>702</v>
      </c>
      <c r="B1325" s="41"/>
      <c r="C1325" s="41"/>
      <c r="D1325" s="23">
        <v>-0.91</v>
      </c>
      <c r="E1325" s="12">
        <f t="shared" si="91"/>
        <v>1</v>
      </c>
      <c r="F1325" s="18">
        <f t="shared" si="92"/>
        <v>0</v>
      </c>
      <c r="G1325" s="19">
        <f t="shared" si="93"/>
        <v>-1.2962962962962963E-3</v>
      </c>
      <c r="H1325" s="20">
        <f t="shared" si="94"/>
        <v>7.7142857142857144</v>
      </c>
    </row>
    <row r="1326" spans="1:8">
      <c r="A1326" s="13">
        <f>SUM(B1326:C1326)</f>
        <v>707</v>
      </c>
      <c r="B1326" s="41">
        <v>-1241</v>
      </c>
      <c r="C1326" s="41">
        <v>1948</v>
      </c>
      <c r="D1326" s="11">
        <v>-0.91</v>
      </c>
      <c r="E1326" s="12">
        <f t="shared" si="91"/>
        <v>5</v>
      </c>
      <c r="F1326" s="18">
        <f t="shared" si="92"/>
        <v>0</v>
      </c>
      <c r="G1326" s="19">
        <f t="shared" si="93"/>
        <v>-1.2871287128712872E-3</v>
      </c>
      <c r="H1326" s="20">
        <f t="shared" si="94"/>
        <v>7.7692307692307692</v>
      </c>
    </row>
    <row r="1327" spans="1:8">
      <c r="A1327" s="22">
        <v>709</v>
      </c>
      <c r="B1327" s="41"/>
      <c r="C1327" s="41"/>
      <c r="D1327" s="23">
        <v>-0.91</v>
      </c>
      <c r="E1327" s="12">
        <f t="shared" si="91"/>
        <v>2</v>
      </c>
      <c r="F1327" s="18">
        <f t="shared" si="92"/>
        <v>0</v>
      </c>
      <c r="G1327" s="19">
        <f t="shared" si="93"/>
        <v>-1.2834978843441467E-3</v>
      </c>
      <c r="H1327" s="20">
        <f t="shared" si="94"/>
        <v>7.7912087912087911</v>
      </c>
    </row>
    <row r="1328" spans="1:8">
      <c r="A1328" s="13">
        <f>SUM(B1328:C1328)</f>
        <v>712</v>
      </c>
      <c r="B1328" s="41">
        <v>-1295</v>
      </c>
      <c r="C1328" s="41">
        <v>2007</v>
      </c>
      <c r="D1328" s="11">
        <v>-0.91</v>
      </c>
      <c r="E1328" s="12">
        <f t="shared" si="91"/>
        <v>3</v>
      </c>
      <c r="F1328" s="18">
        <f t="shared" si="92"/>
        <v>0</v>
      </c>
      <c r="G1328" s="19">
        <f t="shared" si="93"/>
        <v>-1.2780898876404495E-3</v>
      </c>
      <c r="H1328" s="20">
        <f t="shared" si="94"/>
        <v>7.8241758241758239</v>
      </c>
    </row>
    <row r="1329" spans="1:8">
      <c r="A1329" s="13">
        <f>SUM(B1329:C1329)</f>
        <v>712</v>
      </c>
      <c r="B1329" s="41">
        <v>-1241</v>
      </c>
      <c r="C1329" s="41">
        <v>1953</v>
      </c>
      <c r="D1329" s="11">
        <v>-0.91</v>
      </c>
      <c r="E1329" s="12">
        <f t="shared" si="91"/>
        <v>3</v>
      </c>
      <c r="F1329" s="18">
        <f t="shared" si="92"/>
        <v>0</v>
      </c>
      <c r="G1329" s="19">
        <f t="shared" si="93"/>
        <v>-1.2780898876404495E-3</v>
      </c>
      <c r="H1329" s="20">
        <f t="shared" si="94"/>
        <v>7.8241758241758239</v>
      </c>
    </row>
    <row r="1330" spans="1:8">
      <c r="A1330" s="22">
        <v>722</v>
      </c>
      <c r="B1330" s="41"/>
      <c r="C1330" s="41"/>
      <c r="D1330" s="23">
        <v>-0.92</v>
      </c>
      <c r="E1330" s="12">
        <f t="shared" si="91"/>
        <v>10</v>
      </c>
      <c r="F1330" s="18">
        <f t="shared" si="92"/>
        <v>-1.0000000000000009E-2</v>
      </c>
      <c r="G1330" s="19">
        <f t="shared" si="93"/>
        <v>-1.2742382271468144E-3</v>
      </c>
      <c r="H1330" s="20">
        <f t="shared" si="94"/>
        <v>7.8478260869565215</v>
      </c>
    </row>
    <row r="1331" spans="1:8">
      <c r="A1331" s="22">
        <v>723</v>
      </c>
      <c r="B1331" s="41"/>
      <c r="C1331" s="41"/>
      <c r="D1331" s="23">
        <v>-0.92</v>
      </c>
      <c r="E1331" s="12">
        <f t="shared" si="91"/>
        <v>1</v>
      </c>
      <c r="F1331" s="18">
        <f t="shared" si="92"/>
        <v>0</v>
      </c>
      <c r="G1331" s="19">
        <f t="shared" si="93"/>
        <v>-1.2724757952973721E-3</v>
      </c>
      <c r="H1331" s="20">
        <f t="shared" si="94"/>
        <v>7.8586956521739122</v>
      </c>
    </row>
    <row r="1332" spans="1:8">
      <c r="A1332" s="13">
        <f t="shared" ref="A1332:A1337" si="96">SUM(B1332:C1332)</f>
        <v>724</v>
      </c>
      <c r="B1332" s="41">
        <v>-1268</v>
      </c>
      <c r="C1332" s="41">
        <v>1992</v>
      </c>
      <c r="D1332" s="11">
        <v>-0.92</v>
      </c>
      <c r="E1332" s="12">
        <f t="shared" si="91"/>
        <v>1</v>
      </c>
      <c r="F1332" s="18">
        <f t="shared" si="92"/>
        <v>0</v>
      </c>
      <c r="G1332" s="19">
        <f t="shared" si="93"/>
        <v>-1.2707182320441989E-3</v>
      </c>
      <c r="H1332" s="20">
        <f t="shared" si="94"/>
        <v>7.8695652173913038</v>
      </c>
    </row>
    <row r="1333" spans="1:8">
      <c r="A1333" s="13">
        <f t="shared" si="96"/>
        <v>724</v>
      </c>
      <c r="B1333" s="41">
        <v>-1241</v>
      </c>
      <c r="C1333" s="41">
        <v>1965</v>
      </c>
      <c r="D1333" s="11">
        <v>-0.92</v>
      </c>
      <c r="E1333" s="12">
        <f t="shared" si="91"/>
        <v>1</v>
      </c>
      <c r="F1333" s="18">
        <f t="shared" si="92"/>
        <v>0</v>
      </c>
      <c r="G1333" s="19">
        <f t="shared" si="93"/>
        <v>-1.2707182320441989E-3</v>
      </c>
      <c r="H1333" s="20">
        <f t="shared" si="94"/>
        <v>7.8695652173913038</v>
      </c>
    </row>
    <row r="1334" spans="1:8">
      <c r="A1334" s="13">
        <f t="shared" si="96"/>
        <v>725</v>
      </c>
      <c r="B1334" s="41">
        <v>-1241</v>
      </c>
      <c r="C1334" s="41">
        <v>1966</v>
      </c>
      <c r="D1334" s="11">
        <v>-0.92</v>
      </c>
      <c r="E1334" s="12">
        <f t="shared" si="91"/>
        <v>1</v>
      </c>
      <c r="F1334" s="18">
        <f t="shared" si="92"/>
        <v>0</v>
      </c>
      <c r="G1334" s="19">
        <f t="shared" si="93"/>
        <v>-1.2689655172413794E-3</v>
      </c>
      <c r="H1334" s="20">
        <f t="shared" si="94"/>
        <v>7.8804347826086953</v>
      </c>
    </row>
    <row r="1335" spans="1:8">
      <c r="A1335" s="13">
        <f t="shared" si="96"/>
        <v>726</v>
      </c>
      <c r="B1335" s="41">
        <v>-1241</v>
      </c>
      <c r="C1335" s="41">
        <v>1967</v>
      </c>
      <c r="D1335" s="11">
        <v>-0.92</v>
      </c>
      <c r="E1335" s="12">
        <f t="shared" si="91"/>
        <v>1</v>
      </c>
      <c r="F1335" s="18">
        <f t="shared" si="92"/>
        <v>0</v>
      </c>
      <c r="G1335" s="19">
        <f t="shared" si="93"/>
        <v>-1.2672176308539946E-3</v>
      </c>
      <c r="H1335" s="20">
        <f t="shared" si="94"/>
        <v>7.891304347826086</v>
      </c>
    </row>
    <row r="1336" spans="1:8">
      <c r="A1336" s="13">
        <f t="shared" si="96"/>
        <v>728</v>
      </c>
      <c r="B1336" s="41">
        <v>-1241</v>
      </c>
      <c r="C1336" s="41">
        <v>1969</v>
      </c>
      <c r="D1336" s="11">
        <v>-0.92</v>
      </c>
      <c r="E1336" s="12">
        <f t="shared" si="91"/>
        <v>2</v>
      </c>
      <c r="F1336" s="18">
        <f t="shared" si="92"/>
        <v>0</v>
      </c>
      <c r="G1336" s="19">
        <f t="shared" si="93"/>
        <v>-1.2637362637362638E-3</v>
      </c>
      <c r="H1336" s="20">
        <f t="shared" si="94"/>
        <v>7.9130434782608692</v>
      </c>
    </row>
    <row r="1337" spans="1:8">
      <c r="A1337" s="13">
        <f t="shared" si="96"/>
        <v>730</v>
      </c>
      <c r="B1337" s="41">
        <v>-1241</v>
      </c>
      <c r="C1337" s="41">
        <v>1971</v>
      </c>
      <c r="D1337" s="11">
        <v>-0.92</v>
      </c>
      <c r="E1337" s="12">
        <f t="shared" si="91"/>
        <v>2</v>
      </c>
      <c r="F1337" s="18">
        <f t="shared" si="92"/>
        <v>0</v>
      </c>
      <c r="G1337" s="19">
        <f t="shared" si="93"/>
        <v>-1.2602739726027398E-3</v>
      </c>
      <c r="H1337" s="20">
        <f t="shared" si="94"/>
        <v>7.9347826086956514</v>
      </c>
    </row>
    <row r="1338" spans="1:8">
      <c r="A1338" s="13">
        <f>SUM(B1338:C1338)</f>
        <v>732</v>
      </c>
      <c r="B1338" s="41">
        <v>-1241</v>
      </c>
      <c r="C1338" s="41">
        <v>1973</v>
      </c>
      <c r="D1338" s="11">
        <v>-0.92</v>
      </c>
      <c r="E1338" s="12">
        <f t="shared" si="91"/>
        <v>2</v>
      </c>
      <c r="F1338" s="18">
        <f t="shared" si="92"/>
        <v>0</v>
      </c>
      <c r="G1338" s="19">
        <f t="shared" si="93"/>
        <v>-1.2568306010928962E-3</v>
      </c>
      <c r="H1338" s="20">
        <f t="shared" si="94"/>
        <v>7.9565217391304346</v>
      </c>
    </row>
    <row r="1339" spans="1:8">
      <c r="A1339" s="13">
        <v>733</v>
      </c>
      <c r="B1339" s="41"/>
      <c r="C1339" s="41"/>
      <c r="D1339" s="23">
        <v>-0.92</v>
      </c>
      <c r="E1339" s="12">
        <f t="shared" si="91"/>
        <v>1</v>
      </c>
      <c r="F1339" s="18">
        <f t="shared" si="92"/>
        <v>0</v>
      </c>
      <c r="G1339" s="19">
        <f t="shared" si="93"/>
        <v>-1.2551159618008187E-3</v>
      </c>
      <c r="H1339" s="20">
        <f t="shared" si="94"/>
        <v>7.9673913043478262</v>
      </c>
    </row>
    <row r="1340" spans="1:8">
      <c r="A1340" s="13">
        <f>SUM(B1340:C1340)</f>
        <v>739</v>
      </c>
      <c r="B1340" s="41">
        <v>-1380</v>
      </c>
      <c r="C1340" s="41">
        <v>2119</v>
      </c>
      <c r="D1340" s="11">
        <v>-0.92</v>
      </c>
      <c r="E1340" s="12">
        <f t="shared" si="91"/>
        <v>6</v>
      </c>
      <c r="F1340" s="18">
        <f t="shared" si="92"/>
        <v>0</v>
      </c>
      <c r="G1340" s="19">
        <f t="shared" si="93"/>
        <v>-1.2449255751014886E-3</v>
      </c>
      <c r="H1340" s="20">
        <f t="shared" si="94"/>
        <v>8.0326086956521738</v>
      </c>
    </row>
    <row r="1341" spans="1:8">
      <c r="A1341" s="13">
        <f>SUM(B1341:C1341)</f>
        <v>740</v>
      </c>
      <c r="B1341" s="41">
        <v>-1241</v>
      </c>
      <c r="C1341" s="41">
        <v>1981</v>
      </c>
      <c r="D1341" s="11">
        <v>-0.92</v>
      </c>
      <c r="E1341" s="12">
        <f t="shared" si="91"/>
        <v>1</v>
      </c>
      <c r="F1341" s="18">
        <f t="shared" si="92"/>
        <v>0</v>
      </c>
      <c r="G1341" s="19">
        <f t="shared" si="93"/>
        <v>-1.2432432432432433E-3</v>
      </c>
      <c r="H1341" s="20">
        <f t="shared" si="94"/>
        <v>8.0434782608695645</v>
      </c>
    </row>
    <row r="1342" spans="1:8">
      <c r="A1342" s="22">
        <v>743</v>
      </c>
      <c r="B1342" s="41"/>
      <c r="C1342" s="41"/>
      <c r="D1342" s="23">
        <v>-0.92</v>
      </c>
      <c r="E1342" s="12">
        <f t="shared" si="91"/>
        <v>3</v>
      </c>
      <c r="F1342" s="18">
        <f t="shared" si="92"/>
        <v>0</v>
      </c>
      <c r="G1342" s="19">
        <f t="shared" si="93"/>
        <v>-1.2382234185733514E-3</v>
      </c>
      <c r="H1342" s="20">
        <f t="shared" si="94"/>
        <v>8.0760869565217384</v>
      </c>
    </row>
    <row r="1343" spans="1:8">
      <c r="A1343" s="13">
        <f t="shared" ref="A1343:A1352" si="97">SUM(B1343:C1343)</f>
        <v>750</v>
      </c>
      <c r="B1343" s="41">
        <v>-1295</v>
      </c>
      <c r="C1343" s="41">
        <v>2045</v>
      </c>
      <c r="D1343" s="11">
        <v>-0.92</v>
      </c>
      <c r="E1343" s="12">
        <f t="shared" si="91"/>
        <v>7</v>
      </c>
      <c r="F1343" s="18">
        <f t="shared" si="92"/>
        <v>0</v>
      </c>
      <c r="G1343" s="19">
        <f t="shared" si="93"/>
        <v>-1.2266666666666667E-3</v>
      </c>
      <c r="H1343" s="20">
        <f t="shared" si="94"/>
        <v>8.1521739130434767</v>
      </c>
    </row>
    <row r="1344" spans="1:8">
      <c r="A1344" s="13">
        <f t="shared" si="97"/>
        <v>751</v>
      </c>
      <c r="B1344" s="41">
        <v>-1241</v>
      </c>
      <c r="C1344" s="41">
        <v>1992</v>
      </c>
      <c r="D1344" s="11">
        <v>-0.92</v>
      </c>
      <c r="E1344" s="12">
        <f t="shared" si="91"/>
        <v>1</v>
      </c>
      <c r="F1344" s="18">
        <f t="shared" si="92"/>
        <v>0</v>
      </c>
      <c r="G1344" s="19">
        <f t="shared" si="93"/>
        <v>-1.2250332889480694E-3</v>
      </c>
      <c r="H1344" s="20">
        <f t="shared" si="94"/>
        <v>8.1630434782608692</v>
      </c>
    </row>
    <row r="1345" spans="1:8">
      <c r="A1345" s="13">
        <f t="shared" si="97"/>
        <v>752</v>
      </c>
      <c r="B1345" s="41">
        <v>-1241</v>
      </c>
      <c r="C1345" s="41">
        <v>1993</v>
      </c>
      <c r="D1345" s="11">
        <v>-0.92</v>
      </c>
      <c r="E1345" s="12">
        <f t="shared" si="91"/>
        <v>1</v>
      </c>
      <c r="F1345" s="18">
        <f t="shared" si="92"/>
        <v>0</v>
      </c>
      <c r="G1345" s="19">
        <f t="shared" si="93"/>
        <v>-1.2234042553191491E-3</v>
      </c>
      <c r="H1345" s="20">
        <f t="shared" si="94"/>
        <v>8.1739130434782599</v>
      </c>
    </row>
    <row r="1346" spans="1:8">
      <c r="A1346" s="13">
        <f t="shared" si="97"/>
        <v>773</v>
      </c>
      <c r="B1346" s="41">
        <v>-1241</v>
      </c>
      <c r="C1346" s="41">
        <v>2014</v>
      </c>
      <c r="D1346" s="11">
        <v>-0.92</v>
      </c>
      <c r="E1346" s="12">
        <f t="shared" si="91"/>
        <v>21</v>
      </c>
      <c r="F1346" s="18">
        <f t="shared" si="92"/>
        <v>0</v>
      </c>
      <c r="G1346" s="19">
        <f t="shared" si="93"/>
        <v>-1.1901681759379043E-3</v>
      </c>
      <c r="H1346" s="20">
        <f t="shared" si="94"/>
        <v>8.4021739130434767</v>
      </c>
    </row>
    <row r="1347" spans="1:8">
      <c r="A1347" s="13">
        <f t="shared" si="97"/>
        <v>779</v>
      </c>
      <c r="B1347" s="41">
        <v>-1241</v>
      </c>
      <c r="C1347" s="41">
        <v>2020</v>
      </c>
      <c r="D1347" s="11">
        <v>-0.92</v>
      </c>
      <c r="E1347" s="12">
        <f t="shared" ref="E1347:E1411" si="98">SUM(A1347,-VLOOKUP($A1347-1,$A:$D,1))</f>
        <v>6</v>
      </c>
      <c r="F1347" s="18">
        <f t="shared" ref="F1347:F1411" si="99">SUM(D1347,-VLOOKUP($A1347-1,$A:$D,4))</f>
        <v>0</v>
      </c>
      <c r="G1347" s="19">
        <f t="shared" si="93"/>
        <v>-1.1810012836970475E-3</v>
      </c>
      <c r="H1347" s="20">
        <f t="shared" si="94"/>
        <v>8.4673913043478262</v>
      </c>
    </row>
    <row r="1348" spans="1:8">
      <c r="A1348" s="13">
        <f t="shared" si="97"/>
        <v>786</v>
      </c>
      <c r="B1348" s="41">
        <v>-1295</v>
      </c>
      <c r="C1348" s="41">
        <v>2081</v>
      </c>
      <c r="D1348" s="11">
        <v>-0.92</v>
      </c>
      <c r="E1348" s="12">
        <f t="shared" si="98"/>
        <v>7</v>
      </c>
      <c r="F1348" s="18">
        <f t="shared" si="99"/>
        <v>0</v>
      </c>
      <c r="G1348" s="19">
        <f t="shared" si="93"/>
        <v>-1.1704834605597964E-3</v>
      </c>
      <c r="H1348" s="20">
        <f t="shared" si="94"/>
        <v>8.5434782608695645</v>
      </c>
    </row>
    <row r="1349" spans="1:8">
      <c r="A1349" s="13">
        <f t="shared" si="97"/>
        <v>797</v>
      </c>
      <c r="B1349" s="41">
        <v>-1322</v>
      </c>
      <c r="C1349" s="41">
        <v>2119</v>
      </c>
      <c r="D1349" s="11">
        <v>-0.92</v>
      </c>
      <c r="E1349" s="12">
        <f t="shared" si="98"/>
        <v>11</v>
      </c>
      <c r="F1349" s="18">
        <f t="shared" si="99"/>
        <v>0</v>
      </c>
      <c r="G1349" s="19">
        <f t="shared" si="93"/>
        <v>-1.1543287327478043E-3</v>
      </c>
      <c r="H1349" s="20">
        <f t="shared" si="94"/>
        <v>8.6630434782608692</v>
      </c>
    </row>
    <row r="1350" spans="1:8">
      <c r="A1350" s="13">
        <f t="shared" si="97"/>
        <v>797</v>
      </c>
      <c r="B1350" s="41">
        <v>-1241</v>
      </c>
      <c r="C1350" s="41">
        <v>2038</v>
      </c>
      <c r="D1350" s="11">
        <v>-0.92</v>
      </c>
      <c r="E1350" s="12">
        <f t="shared" si="98"/>
        <v>11</v>
      </c>
      <c r="F1350" s="18">
        <f t="shared" si="99"/>
        <v>0</v>
      </c>
      <c r="G1350" s="19">
        <f t="shared" si="93"/>
        <v>-1.1543287327478043E-3</v>
      </c>
      <c r="H1350" s="20">
        <f t="shared" si="94"/>
        <v>8.6630434782608692</v>
      </c>
    </row>
    <row r="1351" spans="1:8">
      <c r="A1351" s="13">
        <f t="shared" si="97"/>
        <v>806</v>
      </c>
      <c r="B1351" s="41">
        <v>-1241</v>
      </c>
      <c r="C1351" s="41">
        <v>2047</v>
      </c>
      <c r="D1351" s="11">
        <v>-0.92</v>
      </c>
      <c r="E1351" s="12">
        <f t="shared" si="98"/>
        <v>9</v>
      </c>
      <c r="F1351" s="18">
        <f t="shared" si="99"/>
        <v>0</v>
      </c>
      <c r="G1351" s="19">
        <f t="shared" si="93"/>
        <v>-1.141439205955335E-3</v>
      </c>
      <c r="H1351" s="20">
        <f t="shared" si="94"/>
        <v>8.7608695652173907</v>
      </c>
    </row>
    <row r="1352" spans="1:8">
      <c r="A1352" s="13">
        <f t="shared" si="97"/>
        <v>813</v>
      </c>
      <c r="B1352" s="41">
        <v>-1241</v>
      </c>
      <c r="C1352" s="41">
        <v>2054</v>
      </c>
      <c r="D1352" s="11">
        <v>-0.92</v>
      </c>
      <c r="E1352" s="12">
        <f t="shared" si="98"/>
        <v>7</v>
      </c>
      <c r="F1352" s="18">
        <f t="shared" si="99"/>
        <v>0</v>
      </c>
      <c r="G1352" s="19">
        <f t="shared" si="93"/>
        <v>-1.1316113161131613E-3</v>
      </c>
      <c r="H1352" s="20">
        <f t="shared" si="94"/>
        <v>8.8369565217391308</v>
      </c>
    </row>
    <row r="1353" spans="1:8">
      <c r="A1353" s="22">
        <v>817</v>
      </c>
      <c r="B1353" s="41"/>
      <c r="C1353" s="41"/>
      <c r="D1353" s="23">
        <v>-0.92</v>
      </c>
      <c r="E1353" s="12">
        <f t="shared" si="98"/>
        <v>4</v>
      </c>
      <c r="F1353" s="18">
        <f t="shared" si="99"/>
        <v>0</v>
      </c>
      <c r="G1353" s="19">
        <f t="shared" si="93"/>
        <v>-1.1260709914320687E-3</v>
      </c>
      <c r="H1353" s="20">
        <f t="shared" si="94"/>
        <v>8.8804347826086953</v>
      </c>
    </row>
    <row r="1354" spans="1:8">
      <c r="A1354" s="22">
        <v>817</v>
      </c>
      <c r="B1354" s="41"/>
      <c r="C1354" s="41"/>
      <c r="D1354" s="23">
        <v>-0.92</v>
      </c>
      <c r="E1354" s="12">
        <f t="shared" si="98"/>
        <v>4</v>
      </c>
      <c r="F1354" s="18">
        <f t="shared" si="99"/>
        <v>0</v>
      </c>
      <c r="G1354" s="19">
        <f t="shared" si="93"/>
        <v>-1.1260709914320687E-3</v>
      </c>
      <c r="H1354" s="20">
        <f t="shared" si="94"/>
        <v>8.8804347826086953</v>
      </c>
    </row>
    <row r="1355" spans="1:8">
      <c r="A1355" s="13">
        <f>SUM(B1355:C1355)</f>
        <v>824</v>
      </c>
      <c r="B1355" s="41">
        <v>-1295</v>
      </c>
      <c r="C1355" s="41">
        <v>2119</v>
      </c>
      <c r="D1355" s="11">
        <v>-0.93</v>
      </c>
      <c r="E1355" s="12">
        <f t="shared" si="98"/>
        <v>7</v>
      </c>
      <c r="F1355" s="18">
        <f t="shared" si="99"/>
        <v>-1.0000000000000009E-2</v>
      </c>
      <c r="G1355" s="19">
        <f t="shared" si="93"/>
        <v>-1.1286407766990293E-3</v>
      </c>
      <c r="H1355" s="20">
        <f t="shared" si="94"/>
        <v>8.8602150537634401</v>
      </c>
    </row>
    <row r="1356" spans="1:8">
      <c r="A1356" s="13">
        <f>SUM(B1356:C1356)</f>
        <v>831</v>
      </c>
      <c r="B1356" s="41">
        <v>-1241</v>
      </c>
      <c r="C1356" s="41">
        <v>2072</v>
      </c>
      <c r="D1356" s="11">
        <v>-0.93</v>
      </c>
      <c r="E1356" s="12">
        <f t="shared" si="98"/>
        <v>7</v>
      </c>
      <c r="F1356" s="18">
        <f t="shared" si="99"/>
        <v>0</v>
      </c>
      <c r="G1356" s="19">
        <f t="shared" si="93"/>
        <v>-1.1191335740072202E-3</v>
      </c>
      <c r="H1356" s="20">
        <f t="shared" si="94"/>
        <v>8.935483870967742</v>
      </c>
    </row>
    <row r="1357" spans="1:8">
      <c r="A1357" s="22">
        <v>835</v>
      </c>
      <c r="B1357" s="41"/>
      <c r="C1357" s="41"/>
      <c r="D1357" s="23">
        <v>-0.93</v>
      </c>
      <c r="E1357" s="12">
        <f t="shared" si="98"/>
        <v>4</v>
      </c>
      <c r="F1357" s="18">
        <f t="shared" si="99"/>
        <v>0</v>
      </c>
      <c r="G1357" s="19">
        <f t="shared" si="93"/>
        <v>-1.1137724550898205E-3</v>
      </c>
      <c r="H1357" s="20">
        <f t="shared" si="94"/>
        <v>8.9784946236559122</v>
      </c>
    </row>
    <row r="1358" spans="1:8">
      <c r="A1358" s="13">
        <f>SUM(B1358:C1358)</f>
        <v>839</v>
      </c>
      <c r="B1358" s="41">
        <v>-1241</v>
      </c>
      <c r="C1358" s="41">
        <v>2080</v>
      </c>
      <c r="D1358" s="11">
        <v>-0.93</v>
      </c>
      <c r="E1358" s="12">
        <f t="shared" si="98"/>
        <v>4</v>
      </c>
      <c r="F1358" s="18">
        <f t="shared" si="99"/>
        <v>0</v>
      </c>
      <c r="G1358" s="19">
        <f t="shared" si="93"/>
        <v>-1.1084624553039334E-3</v>
      </c>
      <c r="H1358" s="20">
        <f t="shared" si="94"/>
        <v>9.021505376344086</v>
      </c>
    </row>
    <row r="1359" spans="1:8">
      <c r="A1359" s="13">
        <f>SUM(B1359:C1359)</f>
        <v>849</v>
      </c>
      <c r="B1359" s="41">
        <v>-1241</v>
      </c>
      <c r="C1359" s="41">
        <v>2090</v>
      </c>
      <c r="D1359" s="11">
        <v>-0.93</v>
      </c>
      <c r="E1359" s="12">
        <f t="shared" si="98"/>
        <v>10</v>
      </c>
      <c r="F1359" s="18">
        <f t="shared" si="99"/>
        <v>0</v>
      </c>
      <c r="G1359" s="19">
        <f t="shared" si="93"/>
        <v>-1.0954063604240282E-3</v>
      </c>
      <c r="H1359" s="20">
        <f t="shared" si="94"/>
        <v>9.129032258064516</v>
      </c>
    </row>
    <row r="1360" spans="1:8">
      <c r="A1360" s="13">
        <f>SUM(B1360:C1360)</f>
        <v>852</v>
      </c>
      <c r="B1360" s="41">
        <v>-1241</v>
      </c>
      <c r="C1360" s="41">
        <v>2093</v>
      </c>
      <c r="D1360" s="11">
        <v>-0.93</v>
      </c>
      <c r="E1360" s="12">
        <f t="shared" si="98"/>
        <v>3</v>
      </c>
      <c r="F1360" s="18">
        <f t="shared" si="99"/>
        <v>0</v>
      </c>
      <c r="G1360" s="19">
        <f t="shared" ref="G1360:G1411" si="100">IFERROR(D1360/A1360,0)</f>
        <v>-1.0915492957746479E-3</v>
      </c>
      <c r="H1360" s="20">
        <f t="shared" ref="H1360:H1411" si="101">IFERROR(A1360/D1360/-100,0)</f>
        <v>9.1612903225806459</v>
      </c>
    </row>
    <row r="1361" spans="1:8">
      <c r="A1361" s="13">
        <f>SUM(B1361:C1361)</f>
        <v>864</v>
      </c>
      <c r="B1361" s="41">
        <v>-1241</v>
      </c>
      <c r="C1361" s="41">
        <v>2105</v>
      </c>
      <c r="D1361" s="11">
        <v>-0.93</v>
      </c>
      <c r="E1361" s="12">
        <f t="shared" si="98"/>
        <v>12</v>
      </c>
      <c r="F1361" s="18">
        <f t="shared" si="99"/>
        <v>0</v>
      </c>
      <c r="G1361" s="19">
        <f t="shared" si="100"/>
        <v>-1.0763888888888889E-3</v>
      </c>
      <c r="H1361" s="20">
        <f t="shared" si="101"/>
        <v>9.2903225806451601</v>
      </c>
    </row>
    <row r="1362" spans="1:8">
      <c r="A1362" s="13">
        <f>SUM(B1362:C1362)</f>
        <v>865</v>
      </c>
      <c r="B1362" s="41">
        <v>-1241</v>
      </c>
      <c r="C1362" s="41">
        <v>2106</v>
      </c>
      <c r="D1362" s="11">
        <v>-0.93</v>
      </c>
      <c r="E1362" s="12">
        <f t="shared" si="98"/>
        <v>1</v>
      </c>
      <c r="F1362" s="18">
        <f t="shared" si="99"/>
        <v>0</v>
      </c>
      <c r="G1362" s="19">
        <f t="shared" si="100"/>
        <v>-1.0751445086705203E-3</v>
      </c>
      <c r="H1362" s="20">
        <f t="shared" si="101"/>
        <v>9.301075268817204</v>
      </c>
    </row>
    <row r="1363" spans="1:8">
      <c r="A1363" s="22">
        <v>873</v>
      </c>
      <c r="B1363" s="41"/>
      <c r="C1363" s="41"/>
      <c r="D1363" s="23">
        <v>-0.93</v>
      </c>
      <c r="E1363" s="12">
        <f t="shared" si="98"/>
        <v>8</v>
      </c>
      <c r="F1363" s="18">
        <f t="shared" si="99"/>
        <v>0</v>
      </c>
      <c r="G1363" s="19">
        <f t="shared" si="100"/>
        <v>-1.0652920962199313E-3</v>
      </c>
      <c r="H1363" s="20">
        <f t="shared" si="101"/>
        <v>9.387096774193548</v>
      </c>
    </row>
    <row r="1364" spans="1:8">
      <c r="A1364" s="13">
        <f>SUM(B1364:C1364)</f>
        <v>879</v>
      </c>
      <c r="B1364" s="41">
        <v>-1241</v>
      </c>
      <c r="C1364" s="41">
        <v>2120</v>
      </c>
      <c r="D1364" s="11">
        <v>-0.93</v>
      </c>
      <c r="E1364" s="12">
        <f t="shared" si="98"/>
        <v>6</v>
      </c>
      <c r="F1364" s="18">
        <f t="shared" si="99"/>
        <v>0</v>
      </c>
      <c r="G1364" s="19">
        <f t="shared" si="100"/>
        <v>-1.0580204778156998E-3</v>
      </c>
      <c r="H1364" s="20">
        <f t="shared" si="101"/>
        <v>9.4516129032258061</v>
      </c>
    </row>
    <row r="1365" spans="1:8">
      <c r="A1365" s="13">
        <f>SUM(B1365:C1365)</f>
        <v>884</v>
      </c>
      <c r="B1365" s="41">
        <v>-1241</v>
      </c>
      <c r="C1365" s="41">
        <v>2125</v>
      </c>
      <c r="D1365" s="11">
        <v>-0.93</v>
      </c>
      <c r="E1365" s="12">
        <f t="shared" si="98"/>
        <v>5</v>
      </c>
      <c r="F1365" s="18">
        <f t="shared" si="99"/>
        <v>0</v>
      </c>
      <c r="G1365" s="19">
        <f t="shared" si="100"/>
        <v>-1.0520361990950227E-3</v>
      </c>
      <c r="H1365" s="20">
        <f t="shared" si="101"/>
        <v>9.5053763440860219</v>
      </c>
    </row>
    <row r="1366" spans="1:8">
      <c r="A1366" s="22">
        <v>891</v>
      </c>
      <c r="B1366" s="41"/>
      <c r="C1366" s="41"/>
      <c r="D1366" s="23">
        <v>-0.93</v>
      </c>
      <c r="E1366" s="12">
        <f t="shared" si="98"/>
        <v>7</v>
      </c>
      <c r="F1366" s="18">
        <f t="shared" si="99"/>
        <v>0</v>
      </c>
      <c r="G1366" s="19">
        <f t="shared" si="100"/>
        <v>-1.0437710437710438E-3</v>
      </c>
      <c r="H1366" s="20">
        <f t="shared" si="101"/>
        <v>9.5806451612903221</v>
      </c>
    </row>
    <row r="1367" spans="1:8">
      <c r="A1367" s="13">
        <f>SUM(B1367:C1367)</f>
        <v>904</v>
      </c>
      <c r="B1367" s="41">
        <v>-1241</v>
      </c>
      <c r="C1367" s="41">
        <v>2145</v>
      </c>
      <c r="D1367" s="11">
        <v>-0.93</v>
      </c>
      <c r="E1367" s="12">
        <f t="shared" si="98"/>
        <v>13</v>
      </c>
      <c r="F1367" s="18">
        <f t="shared" si="99"/>
        <v>0</v>
      </c>
      <c r="G1367" s="19">
        <f t="shared" si="100"/>
        <v>-1.0287610619469027E-3</v>
      </c>
      <c r="H1367" s="20">
        <f t="shared" si="101"/>
        <v>9.720430107526882</v>
      </c>
    </row>
    <row r="1368" spans="1:8">
      <c r="A1368" s="22">
        <v>905</v>
      </c>
      <c r="B1368" s="41"/>
      <c r="C1368" s="41"/>
      <c r="D1368" s="23">
        <v>-0.93</v>
      </c>
      <c r="E1368" s="12">
        <f t="shared" si="98"/>
        <v>1</v>
      </c>
      <c r="F1368" s="18">
        <f t="shared" si="99"/>
        <v>0</v>
      </c>
      <c r="G1368" s="19">
        <f t="shared" si="100"/>
        <v>-1.0276243093922653E-3</v>
      </c>
      <c r="H1368" s="20">
        <f t="shared" si="101"/>
        <v>9.7311827956989241</v>
      </c>
    </row>
    <row r="1369" spans="1:8">
      <c r="A1369" s="22">
        <v>919</v>
      </c>
      <c r="B1369" s="41"/>
      <c r="C1369" s="41"/>
      <c r="D1369" s="23">
        <v>-0.93</v>
      </c>
      <c r="E1369" s="12">
        <f t="shared" si="98"/>
        <v>14</v>
      </c>
      <c r="F1369" s="18">
        <f t="shared" si="99"/>
        <v>0</v>
      </c>
      <c r="G1369" s="19">
        <f t="shared" si="100"/>
        <v>-1.0119695321001089E-3</v>
      </c>
      <c r="H1369" s="20">
        <f t="shared" si="101"/>
        <v>9.8817204301075261</v>
      </c>
    </row>
    <row r="1370" spans="1:8">
      <c r="A1370" s="22">
        <v>931</v>
      </c>
      <c r="B1370" s="41"/>
      <c r="C1370" s="41"/>
      <c r="D1370" s="23">
        <v>-0.93</v>
      </c>
      <c r="E1370" s="12">
        <f t="shared" si="98"/>
        <v>12</v>
      </c>
      <c r="F1370" s="18">
        <f t="shared" si="99"/>
        <v>0</v>
      </c>
      <c r="G1370" s="19">
        <f t="shared" si="100"/>
        <v>-9.9892588614393135E-4</v>
      </c>
      <c r="H1370" s="20">
        <f t="shared" si="101"/>
        <v>10.010752688172042</v>
      </c>
    </row>
    <row r="1371" spans="1:8">
      <c r="A1371" s="22">
        <v>947</v>
      </c>
      <c r="B1371" s="41"/>
      <c r="C1371" s="41"/>
      <c r="D1371" s="23">
        <v>-0.93</v>
      </c>
      <c r="E1371" s="12">
        <f t="shared" si="98"/>
        <v>16</v>
      </c>
      <c r="F1371" s="18">
        <f t="shared" si="99"/>
        <v>0</v>
      </c>
      <c r="G1371" s="19">
        <f t="shared" si="100"/>
        <v>-9.8204857444561772E-4</v>
      </c>
      <c r="H1371" s="20">
        <f t="shared" si="101"/>
        <v>10.18279569892473</v>
      </c>
    </row>
    <row r="1372" spans="1:8">
      <c r="A1372" s="22">
        <v>956</v>
      </c>
      <c r="B1372" s="41"/>
      <c r="C1372" s="41"/>
      <c r="D1372" s="23">
        <v>-0.93</v>
      </c>
      <c r="E1372" s="12">
        <f t="shared" si="98"/>
        <v>9</v>
      </c>
      <c r="F1372" s="18">
        <f t="shared" si="99"/>
        <v>0</v>
      </c>
      <c r="G1372" s="19">
        <f t="shared" si="100"/>
        <v>-9.7280334728033476E-4</v>
      </c>
      <c r="H1372" s="20">
        <f t="shared" si="101"/>
        <v>10.279569892473118</v>
      </c>
    </row>
    <row r="1373" spans="1:8">
      <c r="A1373" s="22">
        <v>965</v>
      </c>
      <c r="B1373" s="41"/>
      <c r="C1373" s="41"/>
      <c r="D1373" s="23">
        <v>-0.94</v>
      </c>
      <c r="E1373" s="12">
        <f t="shared" si="98"/>
        <v>9</v>
      </c>
      <c r="F1373" s="18">
        <f t="shared" si="99"/>
        <v>-9.9999999999998979E-3</v>
      </c>
      <c r="G1373" s="19">
        <f t="shared" si="100"/>
        <v>-9.7409326424870461E-4</v>
      </c>
      <c r="H1373" s="20">
        <f t="shared" si="101"/>
        <v>10.26595744680851</v>
      </c>
    </row>
    <row r="1374" spans="1:8">
      <c r="A1374" s="22">
        <v>985</v>
      </c>
      <c r="B1374" s="41"/>
      <c r="C1374" s="41"/>
      <c r="D1374" s="23">
        <v>-0.94</v>
      </c>
      <c r="E1374" s="12">
        <f t="shared" si="98"/>
        <v>20</v>
      </c>
      <c r="F1374" s="18">
        <f t="shared" si="99"/>
        <v>0</v>
      </c>
      <c r="G1374" s="19">
        <f t="shared" si="100"/>
        <v>-9.5431472081218267E-4</v>
      </c>
      <c r="H1374" s="20">
        <f t="shared" si="101"/>
        <v>10.478723404255319</v>
      </c>
    </row>
    <row r="1375" spans="1:8">
      <c r="A1375" s="22">
        <v>1059</v>
      </c>
      <c r="B1375" s="41"/>
      <c r="C1375" s="41"/>
      <c r="D1375" s="23">
        <v>-0.94</v>
      </c>
      <c r="E1375" s="12">
        <f t="shared" si="98"/>
        <v>74</v>
      </c>
      <c r="F1375" s="18">
        <f t="shared" si="99"/>
        <v>0</v>
      </c>
      <c r="G1375" s="19">
        <f t="shared" si="100"/>
        <v>-8.8762983947119917E-4</v>
      </c>
      <c r="H1375" s="20">
        <f t="shared" si="101"/>
        <v>11.26595744680851</v>
      </c>
    </row>
    <row r="1376" spans="1:8">
      <c r="A1376" s="22">
        <v>1133</v>
      </c>
      <c r="B1376" s="41"/>
      <c r="C1376" s="41"/>
      <c r="D1376" s="23">
        <v>-0.94</v>
      </c>
      <c r="E1376" s="12">
        <f t="shared" si="98"/>
        <v>74</v>
      </c>
      <c r="F1376" s="18">
        <f t="shared" si="99"/>
        <v>0</v>
      </c>
      <c r="G1376" s="19">
        <f t="shared" si="100"/>
        <v>-8.2965578111209178E-4</v>
      </c>
      <c r="H1376" s="20">
        <f t="shared" si="101"/>
        <v>12.053191489361701</v>
      </c>
    </row>
    <row r="1377" spans="1:8">
      <c r="A1377" s="22">
        <v>1133</v>
      </c>
      <c r="B1377" s="41"/>
      <c r="C1377" s="41"/>
      <c r="D1377" s="23">
        <v>-0.94</v>
      </c>
      <c r="E1377" s="12">
        <f t="shared" si="98"/>
        <v>74</v>
      </c>
      <c r="F1377" s="18">
        <f t="shared" si="99"/>
        <v>0</v>
      </c>
      <c r="G1377" s="19">
        <f t="shared" si="100"/>
        <v>-8.2965578111209178E-4</v>
      </c>
      <c r="H1377" s="20">
        <f t="shared" si="101"/>
        <v>12.053191489361701</v>
      </c>
    </row>
    <row r="1378" spans="1:8">
      <c r="A1378" s="22">
        <v>1147</v>
      </c>
      <c r="B1378" s="41"/>
      <c r="C1378" s="41"/>
      <c r="D1378" s="23">
        <v>-0.95</v>
      </c>
      <c r="E1378" s="12">
        <f t="shared" si="98"/>
        <v>14</v>
      </c>
      <c r="F1378" s="18">
        <f t="shared" si="99"/>
        <v>-1.0000000000000009E-2</v>
      </c>
      <c r="G1378" s="19">
        <f t="shared" si="100"/>
        <v>-8.2824760244115084E-4</v>
      </c>
      <c r="H1378" s="20">
        <f t="shared" si="101"/>
        <v>12.073684210526316</v>
      </c>
    </row>
    <row r="1379" spans="1:8">
      <c r="A1379" s="22">
        <v>1152</v>
      </c>
      <c r="B1379" s="41"/>
      <c r="C1379" s="41"/>
      <c r="D1379" s="23">
        <v>-0.95</v>
      </c>
      <c r="E1379" s="12">
        <f t="shared" si="98"/>
        <v>5</v>
      </c>
      <c r="F1379" s="18">
        <f t="shared" si="99"/>
        <v>0</v>
      </c>
      <c r="G1379" s="19">
        <f t="shared" si="100"/>
        <v>-8.2465277777777778E-4</v>
      </c>
      <c r="H1379" s="20">
        <f t="shared" si="101"/>
        <v>12.126315789473686</v>
      </c>
    </row>
    <row r="1380" spans="1:8">
      <c r="A1380" s="22">
        <v>1216</v>
      </c>
      <c r="B1380" s="41"/>
      <c r="C1380" s="41"/>
      <c r="D1380" s="23">
        <v>-0.95</v>
      </c>
      <c r="E1380" s="12">
        <f t="shared" si="98"/>
        <v>64</v>
      </c>
      <c r="F1380" s="18">
        <f t="shared" si="99"/>
        <v>0</v>
      </c>
      <c r="G1380" s="19">
        <f t="shared" si="100"/>
        <v>-7.8124999999999993E-4</v>
      </c>
      <c r="H1380" s="20">
        <f t="shared" si="101"/>
        <v>12.8</v>
      </c>
    </row>
    <row r="1381" spans="1:8">
      <c r="A1381" s="22">
        <v>1280</v>
      </c>
      <c r="B1381" s="41"/>
      <c r="C1381" s="41"/>
      <c r="D1381" s="23">
        <v>-0.95</v>
      </c>
      <c r="E1381" s="12">
        <f t="shared" si="98"/>
        <v>64</v>
      </c>
      <c r="F1381" s="18">
        <f t="shared" si="99"/>
        <v>0</v>
      </c>
      <c r="G1381" s="19">
        <f t="shared" si="100"/>
        <v>-7.4218750000000001E-4</v>
      </c>
      <c r="H1381" s="20">
        <f t="shared" si="101"/>
        <v>13.473684210526317</v>
      </c>
    </row>
    <row r="1382" spans="1:8">
      <c r="A1382" s="22">
        <v>1334</v>
      </c>
      <c r="B1382" s="41"/>
      <c r="C1382" s="41"/>
      <c r="D1382" s="23">
        <v>-0.95</v>
      </c>
      <c r="E1382" s="12">
        <f t="shared" si="98"/>
        <v>54</v>
      </c>
      <c r="F1382" s="18">
        <f t="shared" si="99"/>
        <v>0</v>
      </c>
      <c r="G1382" s="19">
        <f t="shared" si="100"/>
        <v>-7.1214392803598198E-4</v>
      </c>
      <c r="H1382" s="20">
        <f t="shared" si="101"/>
        <v>14.042105263157897</v>
      </c>
    </row>
    <row r="1383" spans="1:8">
      <c r="A1383" s="22">
        <v>1353</v>
      </c>
      <c r="B1383" s="41"/>
      <c r="C1383" s="41"/>
      <c r="D1383" s="23">
        <v>-0.95</v>
      </c>
      <c r="E1383" s="12">
        <f t="shared" si="98"/>
        <v>19</v>
      </c>
      <c r="F1383" s="18">
        <f t="shared" si="99"/>
        <v>0</v>
      </c>
      <c r="G1383" s="19">
        <f t="shared" si="100"/>
        <v>-7.0214338507021434E-4</v>
      </c>
      <c r="H1383" s="20">
        <f t="shared" si="101"/>
        <v>14.242105263157896</v>
      </c>
    </row>
    <row r="1384" spans="1:8">
      <c r="A1384" s="22">
        <v>1400</v>
      </c>
      <c r="B1384" s="41"/>
      <c r="C1384" s="41"/>
      <c r="D1384" s="23">
        <v>-0.95</v>
      </c>
      <c r="E1384" s="12">
        <f t="shared" si="98"/>
        <v>47</v>
      </c>
      <c r="F1384" s="18">
        <f t="shared" si="99"/>
        <v>0</v>
      </c>
      <c r="G1384" s="19">
        <f t="shared" si="100"/>
        <v>-6.7857142857142855E-4</v>
      </c>
      <c r="H1384" s="20">
        <f t="shared" si="101"/>
        <v>14.736842105263158</v>
      </c>
    </row>
    <row r="1385" spans="1:8">
      <c r="A1385" s="22">
        <v>1413</v>
      </c>
      <c r="B1385" s="41"/>
      <c r="C1385" s="41"/>
      <c r="D1385" s="23">
        <v>-0.95</v>
      </c>
      <c r="E1385" s="12">
        <f t="shared" si="98"/>
        <v>13</v>
      </c>
      <c r="F1385" s="18">
        <f t="shared" si="99"/>
        <v>0</v>
      </c>
      <c r="G1385" s="19">
        <f t="shared" si="100"/>
        <v>-6.7232837933474876E-4</v>
      </c>
      <c r="H1385" s="20">
        <f t="shared" si="101"/>
        <v>14.873684210526317</v>
      </c>
    </row>
    <row r="1386" spans="1:8">
      <c r="A1386" s="22">
        <v>1426</v>
      </c>
      <c r="B1386" s="41"/>
      <c r="C1386" s="41"/>
      <c r="D1386" s="23">
        <v>-0.96</v>
      </c>
      <c r="E1386" s="12">
        <f t="shared" si="98"/>
        <v>13</v>
      </c>
      <c r="F1386" s="18">
        <f t="shared" si="99"/>
        <v>-1.0000000000000009E-2</v>
      </c>
      <c r="G1386" s="19">
        <f t="shared" si="100"/>
        <v>-6.732117812061711E-4</v>
      </c>
      <c r="H1386" s="20">
        <f t="shared" si="101"/>
        <v>14.854166666666668</v>
      </c>
    </row>
    <row r="1387" spans="1:8">
      <c r="A1387" s="22">
        <v>1439</v>
      </c>
      <c r="B1387" s="41"/>
      <c r="C1387" s="41"/>
      <c r="D1387" s="23">
        <v>-0.96</v>
      </c>
      <c r="E1387" s="12">
        <f t="shared" si="98"/>
        <v>13</v>
      </c>
      <c r="F1387" s="18">
        <f t="shared" si="99"/>
        <v>0</v>
      </c>
      <c r="G1387" s="19">
        <f t="shared" si="100"/>
        <v>-6.6712995135510768E-4</v>
      </c>
      <c r="H1387" s="20">
        <f t="shared" si="101"/>
        <v>14.989583333333336</v>
      </c>
    </row>
    <row r="1388" spans="1:8">
      <c r="A1388" s="22">
        <v>1478</v>
      </c>
      <c r="B1388" s="41"/>
      <c r="C1388" s="41"/>
      <c r="D1388" s="23">
        <v>-0.96</v>
      </c>
      <c r="E1388" s="12">
        <f t="shared" si="98"/>
        <v>39</v>
      </c>
      <c r="F1388" s="18">
        <f t="shared" si="99"/>
        <v>0</v>
      </c>
      <c r="G1388" s="19">
        <f t="shared" si="100"/>
        <v>-6.495263870094722E-4</v>
      </c>
      <c r="H1388" s="20">
        <f t="shared" si="101"/>
        <v>15.395833333333336</v>
      </c>
    </row>
    <row r="1389" spans="1:8">
      <c r="A1389" s="22">
        <v>1517</v>
      </c>
      <c r="B1389" s="41"/>
      <c r="C1389" s="41"/>
      <c r="D1389" s="23">
        <v>-0.96</v>
      </c>
      <c r="E1389" s="12">
        <f t="shared" si="98"/>
        <v>39</v>
      </c>
      <c r="F1389" s="18">
        <f t="shared" si="99"/>
        <v>0</v>
      </c>
      <c r="G1389" s="19">
        <f t="shared" si="100"/>
        <v>-6.3282794990112063E-4</v>
      </c>
      <c r="H1389" s="20">
        <f t="shared" si="101"/>
        <v>15.802083333333336</v>
      </c>
    </row>
    <row r="1390" spans="1:8">
      <c r="A1390" s="22">
        <v>1534</v>
      </c>
      <c r="B1390" s="41"/>
      <c r="C1390" s="41"/>
      <c r="D1390" s="23">
        <v>-0.96</v>
      </c>
      <c r="E1390" s="12">
        <f t="shared" si="98"/>
        <v>17</v>
      </c>
      <c r="F1390" s="18">
        <f t="shared" si="99"/>
        <v>0</v>
      </c>
      <c r="G1390" s="19">
        <f t="shared" si="100"/>
        <v>-6.2581486310299872E-4</v>
      </c>
      <c r="H1390" s="20">
        <f t="shared" si="101"/>
        <v>15.979166666666668</v>
      </c>
    </row>
    <row r="1391" spans="1:8">
      <c r="A1391" s="22">
        <v>1582</v>
      </c>
      <c r="B1391" s="41"/>
      <c r="C1391" s="41"/>
      <c r="D1391" s="23">
        <v>-0.96</v>
      </c>
      <c r="E1391" s="12">
        <f t="shared" si="98"/>
        <v>48</v>
      </c>
      <c r="F1391" s="18">
        <f t="shared" si="99"/>
        <v>0</v>
      </c>
      <c r="G1391" s="19">
        <f t="shared" si="100"/>
        <v>-6.06826801517067E-4</v>
      </c>
      <c r="H1391" s="20">
        <f t="shared" si="101"/>
        <v>16.479166666666668</v>
      </c>
    </row>
    <row r="1392" spans="1:8">
      <c r="A1392" s="22">
        <v>1600</v>
      </c>
      <c r="B1392" s="41"/>
      <c r="C1392" s="41"/>
      <c r="D1392" s="23">
        <v>-0.96</v>
      </c>
      <c r="E1392" s="12">
        <f t="shared" si="98"/>
        <v>18</v>
      </c>
      <c r="F1392" s="18">
        <f t="shared" si="99"/>
        <v>0</v>
      </c>
      <c r="G1392" s="19">
        <f t="shared" si="100"/>
        <v>-5.9999999999999995E-4</v>
      </c>
      <c r="H1392" s="20">
        <f t="shared" si="101"/>
        <v>16.666666666666668</v>
      </c>
    </row>
    <row r="1393" spans="1:8">
      <c r="A1393" s="22">
        <v>1629</v>
      </c>
      <c r="B1393" s="41"/>
      <c r="C1393" s="41"/>
      <c r="D1393" s="23">
        <v>-0.96</v>
      </c>
      <c r="E1393" s="12">
        <f t="shared" si="98"/>
        <v>29</v>
      </c>
      <c r="F1393" s="18">
        <f t="shared" si="99"/>
        <v>0</v>
      </c>
      <c r="G1393" s="19">
        <f t="shared" si="100"/>
        <v>-5.8931860036832409E-4</v>
      </c>
      <c r="H1393" s="20">
        <f t="shared" si="101"/>
        <v>16.96875</v>
      </c>
    </row>
    <row r="1394" spans="1:8">
      <c r="A1394" s="22">
        <v>1655</v>
      </c>
      <c r="B1394" s="41"/>
      <c r="C1394" s="41"/>
      <c r="D1394" s="23">
        <v>-0.96</v>
      </c>
      <c r="E1394" s="12">
        <f t="shared" si="98"/>
        <v>26</v>
      </c>
      <c r="F1394" s="18">
        <f t="shared" si="99"/>
        <v>0</v>
      </c>
      <c r="G1394" s="19">
        <f t="shared" si="100"/>
        <v>-5.8006042296072501E-4</v>
      </c>
      <c r="H1394" s="20">
        <f t="shared" si="101"/>
        <v>17.239583333333336</v>
      </c>
    </row>
    <row r="1395" spans="1:8">
      <c r="A1395" s="22">
        <v>1673</v>
      </c>
      <c r="B1395" s="41"/>
      <c r="C1395" s="41"/>
      <c r="D1395" s="23">
        <v>-0.96</v>
      </c>
      <c r="E1395" s="12">
        <f t="shared" si="98"/>
        <v>18</v>
      </c>
      <c r="F1395" s="18">
        <f t="shared" si="99"/>
        <v>0</v>
      </c>
      <c r="G1395" s="19">
        <f t="shared" si="100"/>
        <v>-5.7381948595337719E-4</v>
      </c>
      <c r="H1395" s="20">
        <f t="shared" si="101"/>
        <v>17.427083333333336</v>
      </c>
    </row>
    <row r="1396" spans="1:8">
      <c r="A1396" s="22">
        <v>1691</v>
      </c>
      <c r="B1396" s="41"/>
      <c r="C1396" s="41"/>
      <c r="D1396" s="23">
        <v>-0.96</v>
      </c>
      <c r="E1396" s="12">
        <f t="shared" si="98"/>
        <v>18</v>
      </c>
      <c r="F1396" s="18">
        <f t="shared" si="99"/>
        <v>0</v>
      </c>
      <c r="G1396" s="19">
        <f t="shared" si="100"/>
        <v>-5.6771141336487286E-4</v>
      </c>
      <c r="H1396" s="20">
        <f t="shared" si="101"/>
        <v>17.614583333333336</v>
      </c>
    </row>
    <row r="1397" spans="1:8">
      <c r="A1397" s="22">
        <v>1709</v>
      </c>
      <c r="B1397" s="41"/>
      <c r="C1397" s="41"/>
      <c r="D1397" s="23">
        <v>-0.96</v>
      </c>
      <c r="E1397" s="12">
        <f t="shared" si="98"/>
        <v>18</v>
      </c>
      <c r="F1397" s="18">
        <f t="shared" si="99"/>
        <v>0</v>
      </c>
      <c r="G1397" s="19">
        <f t="shared" si="100"/>
        <v>-5.6173200702165009E-4</v>
      </c>
      <c r="H1397" s="20">
        <f t="shared" si="101"/>
        <v>17.802083333333336</v>
      </c>
    </row>
    <row r="1398" spans="1:8">
      <c r="A1398" s="22">
        <v>1712</v>
      </c>
      <c r="B1398" s="41"/>
      <c r="C1398" s="41"/>
      <c r="D1398" s="23">
        <v>-0.95</v>
      </c>
      <c r="E1398" s="12">
        <f t="shared" si="98"/>
        <v>3</v>
      </c>
      <c r="F1398" s="18">
        <f t="shared" si="99"/>
        <v>1.0000000000000009E-2</v>
      </c>
      <c r="G1398" s="19">
        <f t="shared" si="100"/>
        <v>-5.549065420560747E-4</v>
      </c>
      <c r="H1398" s="20">
        <f t="shared" si="101"/>
        <v>18.021052631578947</v>
      </c>
    </row>
    <row r="1399" spans="1:8">
      <c r="A1399" s="22">
        <v>1727</v>
      </c>
      <c r="B1399" s="41"/>
      <c r="C1399" s="41"/>
      <c r="D1399" s="23">
        <v>-0.96</v>
      </c>
      <c r="E1399" s="12">
        <f t="shared" si="98"/>
        <v>15</v>
      </c>
      <c r="F1399" s="18">
        <f t="shared" si="99"/>
        <v>-1.0000000000000009E-2</v>
      </c>
      <c r="G1399" s="19">
        <f t="shared" si="100"/>
        <v>-5.558772437753329E-4</v>
      </c>
      <c r="H1399" s="20">
        <f t="shared" si="101"/>
        <v>17.989583333333336</v>
      </c>
    </row>
    <row r="1400" spans="1:8">
      <c r="A1400" s="22">
        <v>1745</v>
      </c>
      <c r="B1400" s="41"/>
      <c r="C1400" s="41"/>
      <c r="D1400" s="23">
        <v>-0.96</v>
      </c>
      <c r="E1400" s="12">
        <f t="shared" si="98"/>
        <v>18</v>
      </c>
      <c r="F1400" s="18">
        <f t="shared" si="99"/>
        <v>0</v>
      </c>
      <c r="G1400" s="19">
        <f t="shared" si="100"/>
        <v>-5.5014326647564473E-4</v>
      </c>
      <c r="H1400" s="20">
        <f t="shared" si="101"/>
        <v>18.177083333333336</v>
      </c>
    </row>
    <row r="1401" spans="1:8">
      <c r="A1401" s="22">
        <v>1763</v>
      </c>
      <c r="B1401" s="41"/>
      <c r="C1401" s="41"/>
      <c r="D1401" s="23">
        <v>-0.96</v>
      </c>
      <c r="E1401" s="12">
        <f t="shared" si="98"/>
        <v>18</v>
      </c>
      <c r="F1401" s="18">
        <f t="shared" si="99"/>
        <v>0</v>
      </c>
      <c r="G1401" s="19">
        <f t="shared" si="100"/>
        <v>-5.4452637549631312E-4</v>
      </c>
      <c r="H1401" s="20">
        <f t="shared" si="101"/>
        <v>18.364583333333336</v>
      </c>
    </row>
    <row r="1402" spans="1:8">
      <c r="A1402" s="22">
        <v>1777</v>
      </c>
      <c r="B1402" s="41"/>
      <c r="C1402" s="41"/>
      <c r="D1402" s="23">
        <v>-0.96</v>
      </c>
      <c r="E1402" s="12">
        <f t="shared" si="98"/>
        <v>14</v>
      </c>
      <c r="F1402" s="18">
        <f t="shared" si="99"/>
        <v>0</v>
      </c>
      <c r="G1402" s="19">
        <f t="shared" si="100"/>
        <v>-5.4023635340461453E-4</v>
      </c>
      <c r="H1402" s="20">
        <f t="shared" si="101"/>
        <v>18.510416666666668</v>
      </c>
    </row>
    <row r="1403" spans="1:8">
      <c r="A1403" s="22">
        <v>1793</v>
      </c>
      <c r="B1403" s="41"/>
      <c r="C1403" s="41"/>
      <c r="D1403" s="23">
        <v>-0.96</v>
      </c>
      <c r="E1403" s="12">
        <f t="shared" si="98"/>
        <v>16</v>
      </c>
      <c r="F1403" s="18">
        <f t="shared" si="99"/>
        <v>0</v>
      </c>
      <c r="G1403" s="19">
        <f t="shared" si="100"/>
        <v>-5.3541550474065815E-4</v>
      </c>
      <c r="H1403" s="20">
        <f t="shared" si="101"/>
        <v>18.677083333333336</v>
      </c>
    </row>
    <row r="1404" spans="1:8">
      <c r="A1404" s="22">
        <v>1806</v>
      </c>
      <c r="B1404" s="41"/>
      <c r="C1404" s="41"/>
      <c r="D1404" s="23">
        <v>-0.96</v>
      </c>
      <c r="E1404" s="12">
        <f t="shared" si="98"/>
        <v>13</v>
      </c>
      <c r="F1404" s="18">
        <f t="shared" si="99"/>
        <v>0</v>
      </c>
      <c r="G1404" s="19">
        <f t="shared" si="100"/>
        <v>-5.3156146179401996E-4</v>
      </c>
      <c r="H1404" s="20">
        <f t="shared" si="101"/>
        <v>18.8125</v>
      </c>
    </row>
    <row r="1405" spans="1:8">
      <c r="A1405" s="22">
        <v>1824</v>
      </c>
      <c r="B1405" s="41"/>
      <c r="C1405" s="41"/>
      <c r="D1405" s="23">
        <v>-0.96</v>
      </c>
      <c r="E1405" s="12">
        <f t="shared" si="98"/>
        <v>18</v>
      </c>
      <c r="F1405" s="18">
        <f t="shared" si="99"/>
        <v>0</v>
      </c>
      <c r="G1405" s="19">
        <f t="shared" si="100"/>
        <v>-5.263157894736842E-4</v>
      </c>
      <c r="H1405" s="20">
        <f t="shared" si="101"/>
        <v>19</v>
      </c>
    </row>
    <row r="1406" spans="1:8">
      <c r="A1406" s="22">
        <v>1838</v>
      </c>
      <c r="B1406" s="41"/>
      <c r="C1406" s="41"/>
      <c r="D1406" s="23">
        <v>-0.97</v>
      </c>
      <c r="E1406" s="12">
        <f t="shared" si="98"/>
        <v>14</v>
      </c>
      <c r="F1406" s="18">
        <f t="shared" si="99"/>
        <v>-1.0000000000000009E-2</v>
      </c>
      <c r="G1406" s="19">
        <f t="shared" si="100"/>
        <v>-5.2774755168661584E-4</v>
      </c>
      <c r="H1406" s="20">
        <f t="shared" si="101"/>
        <v>18.948453608247423</v>
      </c>
    </row>
    <row r="1407" spans="1:8">
      <c r="A1407" s="22">
        <v>1851</v>
      </c>
      <c r="B1407" s="41"/>
      <c r="C1407" s="41"/>
      <c r="D1407" s="23">
        <v>-0.97</v>
      </c>
      <c r="E1407" s="12">
        <f t="shared" si="98"/>
        <v>13</v>
      </c>
      <c r="F1407" s="18">
        <f t="shared" si="99"/>
        <v>0</v>
      </c>
      <c r="G1407" s="19">
        <f t="shared" si="100"/>
        <v>-5.2404105888708807E-4</v>
      </c>
      <c r="H1407" s="20">
        <f t="shared" si="101"/>
        <v>19.082474226804123</v>
      </c>
    </row>
    <row r="1408" spans="1:8">
      <c r="A1408" s="22">
        <v>1856</v>
      </c>
      <c r="B1408" s="41"/>
      <c r="C1408" s="41"/>
      <c r="D1408" s="23">
        <v>-0.97</v>
      </c>
      <c r="E1408" s="12">
        <f t="shared" si="98"/>
        <v>5</v>
      </c>
      <c r="F1408" s="18">
        <f t="shared" si="99"/>
        <v>0</v>
      </c>
      <c r="G1408" s="19">
        <f t="shared" si="100"/>
        <v>-5.2262931034482757E-4</v>
      </c>
      <c r="H1408" s="20">
        <f t="shared" si="101"/>
        <v>19.134020618556701</v>
      </c>
    </row>
    <row r="1409" spans="1:8">
      <c r="A1409" s="22">
        <v>1879</v>
      </c>
      <c r="B1409" s="41"/>
      <c r="C1409" s="41"/>
      <c r="D1409" s="23">
        <v>-0.97</v>
      </c>
      <c r="E1409" s="12">
        <f t="shared" si="98"/>
        <v>23</v>
      </c>
      <c r="F1409" s="18">
        <f t="shared" si="99"/>
        <v>0</v>
      </c>
      <c r="G1409" s="19">
        <f t="shared" si="100"/>
        <v>-5.1623203831825443E-4</v>
      </c>
      <c r="H1409" s="20">
        <f t="shared" si="101"/>
        <v>19.371134020618559</v>
      </c>
    </row>
    <row r="1410" spans="1:8">
      <c r="A1410" s="22">
        <v>1900</v>
      </c>
      <c r="B1410" s="41"/>
      <c r="C1410" s="41"/>
      <c r="D1410" s="23">
        <v>-0.97</v>
      </c>
      <c r="E1410" s="12">
        <f t="shared" si="98"/>
        <v>21</v>
      </c>
      <c r="F1410" s="18">
        <f t="shared" si="99"/>
        <v>0</v>
      </c>
      <c r="G1410" s="19">
        <f t="shared" si="100"/>
        <v>-5.1052631578947364E-4</v>
      </c>
      <c r="H1410" s="20">
        <f t="shared" si="101"/>
        <v>19.587628865979383</v>
      </c>
    </row>
    <row r="1411" spans="1:8">
      <c r="A1411" s="13">
        <f>SUM(B1411:C1411)</f>
        <v>3975</v>
      </c>
      <c r="B1411" s="41">
        <v>0</v>
      </c>
      <c r="C1411" s="41">
        <v>3975</v>
      </c>
      <c r="D1411" s="11">
        <v>-0.98</v>
      </c>
      <c r="E1411" s="12">
        <f t="shared" si="98"/>
        <v>2075</v>
      </c>
      <c r="F1411" s="18">
        <f t="shared" si="99"/>
        <v>-1.0000000000000009E-2</v>
      </c>
      <c r="G1411" s="19">
        <f t="shared" si="100"/>
        <v>-2.4654088050314463E-4</v>
      </c>
      <c r="H1411" s="20">
        <f t="shared" si="101"/>
        <v>40.561224489795919</v>
      </c>
    </row>
  </sheetData>
  <autoFilter ref="A1:H14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exemple</vt:lpstr>
      <vt:lpstr>bonbon vierge</vt:lpstr>
      <vt:lpstr>tropicale ou viking vierge</vt:lpstr>
      <vt:lpstr>florale vierge</vt:lpstr>
      <vt:lpstr>gourmande vierge</vt:lpstr>
      <vt:lpstr>principale vierge</vt:lpstr>
      <vt:lpstr>F1</vt:lpstr>
      <vt:lpstr>F3</vt:lpstr>
      <vt:lpstr>F2</vt:lpstr>
      <vt:lpstr>IT</vt:lpstr>
      <vt:lpstr>IV</vt:lpstr>
      <vt:lpstr>B</vt:lpstr>
      <vt:lpstr>Décos</vt:lpstr>
      <vt:lpstr>%Evolution</vt:lpstr>
      <vt:lpstr>Satisfaction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Ma2013</dc:creator>
  <cp:lastModifiedBy>THIBAULT PERTHUIS (A334194)</cp:lastModifiedBy>
  <cp:revision/>
  <dcterms:created xsi:type="dcterms:W3CDTF">2014-03-23T06:24:12Z</dcterms:created>
  <dcterms:modified xsi:type="dcterms:W3CDTF">2018-10-05T13:00:42Z</dcterms:modified>
</cp:coreProperties>
</file>