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88" yWindow="132" windowWidth="15876" windowHeight="5040"/>
  </bookViews>
  <sheets>
    <sheet name="Données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V9" i="1"/>
  <c r="W9" s="1"/>
  <c r="X9" s="1"/>
  <c r="V8"/>
  <c r="V7"/>
  <c r="W7" s="1"/>
  <c r="V6"/>
  <c r="W6" s="1"/>
  <c r="V5"/>
  <c r="W5" s="1"/>
  <c r="X5" s="1"/>
  <c r="V4"/>
  <c r="W4" s="1"/>
  <c r="X6" l="1"/>
  <c r="X4"/>
  <c r="W8"/>
  <c r="X8" s="1"/>
  <c r="X7"/>
</calcChain>
</file>

<file path=xl/sharedStrings.xml><?xml version="1.0" encoding="utf-8"?>
<sst xmlns="http://schemas.openxmlformats.org/spreadsheetml/2006/main" count="39" uniqueCount="28">
  <si>
    <t>IRG</t>
  </si>
  <si>
    <t>IBS</t>
  </si>
  <si>
    <t>TAP</t>
  </si>
  <si>
    <t>TVA</t>
  </si>
  <si>
    <t>Montant IRG</t>
  </si>
  <si>
    <t xml:space="preserve"> IBS</t>
  </si>
  <si>
    <t>Montant IBS</t>
  </si>
  <si>
    <t>IFU</t>
  </si>
  <si>
    <t>Montant IFU</t>
  </si>
  <si>
    <t>IBM</t>
  </si>
  <si>
    <t>Montant IBM</t>
  </si>
  <si>
    <t>TPF</t>
  </si>
  <si>
    <t>Montant TPF</t>
  </si>
  <si>
    <t>Année</t>
  </si>
  <si>
    <t>N°</t>
  </si>
  <si>
    <t>NOM</t>
  </si>
  <si>
    <t>E…..   B…………….</t>
  </si>
  <si>
    <t xml:space="preserve">Amende </t>
  </si>
  <si>
    <t>Total</t>
  </si>
  <si>
    <t>PEN</t>
  </si>
  <si>
    <t>Total Gle</t>
  </si>
  <si>
    <t>Montant  TAS</t>
  </si>
  <si>
    <t>REV.LOC</t>
  </si>
  <si>
    <t>Montant  REV.LOC</t>
  </si>
  <si>
    <t>Montant TAV</t>
  </si>
  <si>
    <t>Montant Amende</t>
  </si>
  <si>
    <t>M…..   R…………….</t>
  </si>
  <si>
    <t>L…..   S…………….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</si>
</sst>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rgb="FF00006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left" inden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5" xfId="0" applyFont="1" applyBorder="1" applyAlignment="1">
      <alignment horizontal="left" indent="1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5" xfId="0" applyNumberFormat="1" applyBorder="1"/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Normal" xfId="0" builtinId="0"/>
  </cellStyles>
  <dxfs count="25">
    <dxf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3</xdr:row>
      <xdr:rowOff>121920</xdr:rowOff>
    </xdr:from>
    <xdr:to>
      <xdr:col>5</xdr:col>
      <xdr:colOff>381000</xdr:colOff>
      <xdr:row>5</xdr:row>
      <xdr:rowOff>8160</xdr:rowOff>
    </xdr:to>
    <xdr:cxnSp macro="">
      <xdr:nvCxnSpPr>
        <xdr:cNvPr id="3" name="Connecteur droit avec flèche 2"/>
        <xdr:cNvCxnSpPr/>
      </xdr:nvCxnSpPr>
      <xdr:spPr>
        <a:xfrm flipH="1" flipV="1">
          <a:off x="5052060" y="487680"/>
          <a:ext cx="0" cy="252000"/>
        </a:xfrm>
        <a:prstGeom prst="straightConnector1">
          <a:avLst/>
        </a:prstGeom>
        <a:ln w="12700"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411480</xdr:colOff>
      <xdr:row>3</xdr:row>
      <xdr:rowOff>114300</xdr:rowOff>
    </xdr:from>
    <xdr:to>
      <xdr:col>6</xdr:col>
      <xdr:colOff>411480</xdr:colOff>
      <xdr:row>5</xdr:row>
      <xdr:rowOff>540</xdr:rowOff>
    </xdr:to>
    <xdr:cxnSp macro="">
      <xdr:nvCxnSpPr>
        <xdr:cNvPr id="4" name="Connecteur droit avec flèche 3"/>
        <xdr:cNvCxnSpPr/>
      </xdr:nvCxnSpPr>
      <xdr:spPr>
        <a:xfrm flipH="1" flipV="1">
          <a:off x="5875020" y="480060"/>
          <a:ext cx="0" cy="252000"/>
        </a:xfrm>
        <a:prstGeom prst="straightConnector1">
          <a:avLst/>
        </a:prstGeom>
        <a:ln w="12700"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373380</xdr:colOff>
      <xdr:row>3</xdr:row>
      <xdr:rowOff>114300</xdr:rowOff>
    </xdr:from>
    <xdr:to>
      <xdr:col>7</xdr:col>
      <xdr:colOff>373380</xdr:colOff>
      <xdr:row>5</xdr:row>
      <xdr:rowOff>144540</xdr:rowOff>
    </xdr:to>
    <xdr:cxnSp macro="">
      <xdr:nvCxnSpPr>
        <xdr:cNvPr id="5" name="Connecteur droit avec flèche 4"/>
        <xdr:cNvCxnSpPr/>
      </xdr:nvCxnSpPr>
      <xdr:spPr>
        <a:xfrm flipH="1" flipV="1">
          <a:off x="6629400" y="480060"/>
          <a:ext cx="0" cy="396000"/>
        </a:xfrm>
        <a:prstGeom prst="straightConnector1">
          <a:avLst/>
        </a:prstGeom>
        <a:ln w="12700"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441960</xdr:colOff>
      <xdr:row>3</xdr:row>
      <xdr:rowOff>129540</xdr:rowOff>
    </xdr:from>
    <xdr:to>
      <xdr:col>8</xdr:col>
      <xdr:colOff>441960</xdr:colOff>
      <xdr:row>5</xdr:row>
      <xdr:rowOff>159780</xdr:rowOff>
    </xdr:to>
    <xdr:cxnSp macro="">
      <xdr:nvCxnSpPr>
        <xdr:cNvPr id="6" name="Connecteur droit avec flèche 5"/>
        <xdr:cNvCxnSpPr/>
      </xdr:nvCxnSpPr>
      <xdr:spPr>
        <a:xfrm flipH="1" flipV="1">
          <a:off x="7490460" y="495300"/>
          <a:ext cx="0" cy="396000"/>
        </a:xfrm>
        <a:prstGeom prst="straightConnector1">
          <a:avLst/>
        </a:prstGeom>
        <a:ln w="12700"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381000</xdr:colOff>
      <xdr:row>3</xdr:row>
      <xdr:rowOff>121920</xdr:rowOff>
    </xdr:from>
    <xdr:to>
      <xdr:col>11</xdr:col>
      <xdr:colOff>381000</xdr:colOff>
      <xdr:row>7</xdr:row>
      <xdr:rowOff>2400</xdr:rowOff>
    </xdr:to>
    <xdr:cxnSp macro="">
      <xdr:nvCxnSpPr>
        <xdr:cNvPr id="7" name="Connecteur droit avec flèche 6"/>
        <xdr:cNvCxnSpPr/>
      </xdr:nvCxnSpPr>
      <xdr:spPr>
        <a:xfrm flipH="1" flipV="1">
          <a:off x="9806940" y="487680"/>
          <a:ext cx="0" cy="612000"/>
        </a:xfrm>
        <a:prstGeom prst="straightConnector1">
          <a:avLst/>
        </a:prstGeom>
        <a:ln w="12700"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449580</xdr:colOff>
      <xdr:row>3</xdr:row>
      <xdr:rowOff>121920</xdr:rowOff>
    </xdr:from>
    <xdr:to>
      <xdr:col>12</xdr:col>
      <xdr:colOff>449580</xdr:colOff>
      <xdr:row>7</xdr:row>
      <xdr:rowOff>2400</xdr:rowOff>
    </xdr:to>
    <xdr:cxnSp macro="">
      <xdr:nvCxnSpPr>
        <xdr:cNvPr id="8" name="Connecteur droit avec flèche 7"/>
        <xdr:cNvCxnSpPr/>
      </xdr:nvCxnSpPr>
      <xdr:spPr>
        <a:xfrm flipH="1" flipV="1">
          <a:off x="10668000" y="487680"/>
          <a:ext cx="0" cy="612000"/>
        </a:xfrm>
        <a:prstGeom prst="straightConnector1">
          <a:avLst/>
        </a:prstGeom>
        <a:ln w="12700"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3</xdr:row>
      <xdr:rowOff>99060</xdr:rowOff>
    </xdr:from>
    <xdr:to>
      <xdr:col>13</xdr:col>
      <xdr:colOff>76200</xdr:colOff>
      <xdr:row>8</xdr:row>
      <xdr:rowOff>84660</xdr:rowOff>
    </xdr:to>
    <xdr:cxnSp macro="">
      <xdr:nvCxnSpPr>
        <xdr:cNvPr id="9" name="Connecteur droit avec flèche 8"/>
        <xdr:cNvCxnSpPr/>
      </xdr:nvCxnSpPr>
      <xdr:spPr>
        <a:xfrm flipH="1" flipV="1">
          <a:off x="11087100" y="464820"/>
          <a:ext cx="0" cy="900000"/>
        </a:xfrm>
        <a:prstGeom prst="straightConnector1">
          <a:avLst/>
        </a:prstGeom>
        <a:ln w="12700"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220980</xdr:colOff>
      <xdr:row>3</xdr:row>
      <xdr:rowOff>99060</xdr:rowOff>
    </xdr:from>
    <xdr:to>
      <xdr:col>13</xdr:col>
      <xdr:colOff>220980</xdr:colOff>
      <xdr:row>6</xdr:row>
      <xdr:rowOff>90420</xdr:rowOff>
    </xdr:to>
    <xdr:cxnSp macro="">
      <xdr:nvCxnSpPr>
        <xdr:cNvPr id="10" name="Connecteur droit avec flèche 9"/>
        <xdr:cNvCxnSpPr/>
      </xdr:nvCxnSpPr>
      <xdr:spPr>
        <a:xfrm flipH="1" flipV="1">
          <a:off x="11231880" y="464820"/>
          <a:ext cx="0" cy="540000"/>
        </a:xfrm>
        <a:prstGeom prst="straightConnector1">
          <a:avLst/>
        </a:prstGeom>
        <a:ln w="12700"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807720</xdr:colOff>
      <xdr:row>3</xdr:row>
      <xdr:rowOff>76200</xdr:rowOff>
    </xdr:from>
    <xdr:to>
      <xdr:col>13</xdr:col>
      <xdr:colOff>807720</xdr:colOff>
      <xdr:row>5</xdr:row>
      <xdr:rowOff>70440</xdr:rowOff>
    </xdr:to>
    <xdr:cxnSp macro="">
      <xdr:nvCxnSpPr>
        <xdr:cNvPr id="11" name="Connecteur droit avec flèche 10"/>
        <xdr:cNvCxnSpPr/>
      </xdr:nvCxnSpPr>
      <xdr:spPr>
        <a:xfrm flipH="1" flipV="1">
          <a:off x="11818620" y="441960"/>
          <a:ext cx="0" cy="360000"/>
        </a:xfrm>
        <a:prstGeom prst="straightConnector1">
          <a:avLst/>
        </a:prstGeom>
        <a:ln w="12700"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944880</xdr:colOff>
      <xdr:row>3</xdr:row>
      <xdr:rowOff>76200</xdr:rowOff>
    </xdr:from>
    <xdr:to>
      <xdr:col>13</xdr:col>
      <xdr:colOff>944880</xdr:colOff>
      <xdr:row>4</xdr:row>
      <xdr:rowOff>109320</xdr:rowOff>
    </xdr:to>
    <xdr:cxnSp macro="">
      <xdr:nvCxnSpPr>
        <xdr:cNvPr id="12" name="Connecteur droit avec flèche 11"/>
        <xdr:cNvCxnSpPr/>
      </xdr:nvCxnSpPr>
      <xdr:spPr>
        <a:xfrm flipH="1" flipV="1">
          <a:off x="11955780" y="441960"/>
          <a:ext cx="0" cy="216000"/>
        </a:xfrm>
        <a:prstGeom prst="straightConnector1">
          <a:avLst/>
        </a:prstGeom>
        <a:ln w="12700"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91440</xdr:colOff>
      <xdr:row>3</xdr:row>
      <xdr:rowOff>114300</xdr:rowOff>
    </xdr:from>
    <xdr:to>
      <xdr:col>14</xdr:col>
      <xdr:colOff>91440</xdr:colOff>
      <xdr:row>8</xdr:row>
      <xdr:rowOff>99900</xdr:rowOff>
    </xdr:to>
    <xdr:cxnSp macro="">
      <xdr:nvCxnSpPr>
        <xdr:cNvPr id="13" name="Connecteur droit avec flèche 12"/>
        <xdr:cNvCxnSpPr/>
      </xdr:nvCxnSpPr>
      <xdr:spPr>
        <a:xfrm flipH="1" flipV="1">
          <a:off x="12153900" y="480060"/>
          <a:ext cx="0" cy="900000"/>
        </a:xfrm>
        <a:prstGeom prst="straightConnector1">
          <a:avLst/>
        </a:prstGeom>
        <a:ln w="12700"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182880</xdr:colOff>
      <xdr:row>3</xdr:row>
      <xdr:rowOff>106680</xdr:rowOff>
    </xdr:from>
    <xdr:to>
      <xdr:col>14</xdr:col>
      <xdr:colOff>182880</xdr:colOff>
      <xdr:row>6</xdr:row>
      <xdr:rowOff>98040</xdr:rowOff>
    </xdr:to>
    <xdr:cxnSp macro="">
      <xdr:nvCxnSpPr>
        <xdr:cNvPr id="14" name="Connecteur droit avec flèche 13"/>
        <xdr:cNvCxnSpPr/>
      </xdr:nvCxnSpPr>
      <xdr:spPr>
        <a:xfrm flipH="1" flipV="1">
          <a:off x="12245340" y="472440"/>
          <a:ext cx="0" cy="540000"/>
        </a:xfrm>
        <a:prstGeom prst="straightConnector1">
          <a:avLst/>
        </a:prstGeom>
        <a:ln w="12700"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281940</xdr:colOff>
      <xdr:row>3</xdr:row>
      <xdr:rowOff>106680</xdr:rowOff>
    </xdr:from>
    <xdr:to>
      <xdr:col>14</xdr:col>
      <xdr:colOff>281940</xdr:colOff>
      <xdr:row>5</xdr:row>
      <xdr:rowOff>100920</xdr:rowOff>
    </xdr:to>
    <xdr:cxnSp macro="">
      <xdr:nvCxnSpPr>
        <xdr:cNvPr id="15" name="Connecteur droit avec flèche 14"/>
        <xdr:cNvCxnSpPr/>
      </xdr:nvCxnSpPr>
      <xdr:spPr>
        <a:xfrm flipH="1" flipV="1">
          <a:off x="12344400" y="472440"/>
          <a:ext cx="0" cy="360000"/>
        </a:xfrm>
        <a:prstGeom prst="straightConnector1">
          <a:avLst/>
        </a:prstGeom>
        <a:ln w="12700"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411480</xdr:colOff>
      <xdr:row>3</xdr:row>
      <xdr:rowOff>114300</xdr:rowOff>
    </xdr:from>
    <xdr:to>
      <xdr:col>14</xdr:col>
      <xdr:colOff>411480</xdr:colOff>
      <xdr:row>4</xdr:row>
      <xdr:rowOff>147420</xdr:rowOff>
    </xdr:to>
    <xdr:cxnSp macro="">
      <xdr:nvCxnSpPr>
        <xdr:cNvPr id="16" name="Connecteur droit avec flèche 15"/>
        <xdr:cNvCxnSpPr/>
      </xdr:nvCxnSpPr>
      <xdr:spPr>
        <a:xfrm flipH="1" flipV="1">
          <a:off x="12473940" y="480060"/>
          <a:ext cx="0" cy="216000"/>
        </a:xfrm>
        <a:prstGeom prst="straightConnector1">
          <a:avLst/>
        </a:prstGeom>
        <a:ln w="12700"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11</xdr:row>
      <xdr:rowOff>0</xdr:rowOff>
    </xdr:from>
    <xdr:to>
      <xdr:col>8</xdr:col>
      <xdr:colOff>925195</xdr:colOff>
      <xdr:row>28</xdr:row>
      <xdr:rowOff>88693</xdr:rowOff>
    </xdr:to>
    <xdr:pic>
      <xdr:nvPicPr>
        <xdr:cNvPr id="17" name="Image 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108960"/>
          <a:ext cx="8194675" cy="3197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8</xdr:col>
      <xdr:colOff>925195</xdr:colOff>
      <xdr:row>46</xdr:row>
      <xdr:rowOff>22225</xdr:rowOff>
    </xdr:to>
    <xdr:pic>
      <xdr:nvPicPr>
        <xdr:cNvPr id="18" name="Image 17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400800"/>
          <a:ext cx="8194675" cy="313118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1226820</xdr:colOff>
      <xdr:row>3</xdr:row>
      <xdr:rowOff>68580</xdr:rowOff>
    </xdr:from>
    <xdr:to>
      <xdr:col>0</xdr:col>
      <xdr:colOff>1371600</xdr:colOff>
      <xdr:row>5</xdr:row>
      <xdr:rowOff>167640</xdr:rowOff>
    </xdr:to>
    <xdr:sp macro="" textlink="">
      <xdr:nvSpPr>
        <xdr:cNvPr id="20" name="Accolade fermante 19"/>
        <xdr:cNvSpPr/>
      </xdr:nvSpPr>
      <xdr:spPr>
        <a:xfrm>
          <a:off x="1226820" y="617220"/>
          <a:ext cx="144780" cy="46482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1203960</xdr:colOff>
      <xdr:row>7</xdr:row>
      <xdr:rowOff>60960</xdr:rowOff>
    </xdr:from>
    <xdr:to>
      <xdr:col>0</xdr:col>
      <xdr:colOff>1333500</xdr:colOff>
      <xdr:row>8</xdr:row>
      <xdr:rowOff>166080</xdr:rowOff>
    </xdr:to>
    <xdr:sp macro="" textlink="">
      <xdr:nvSpPr>
        <xdr:cNvPr id="21" name="Accolade fermante 20"/>
        <xdr:cNvSpPr/>
      </xdr:nvSpPr>
      <xdr:spPr>
        <a:xfrm>
          <a:off x="1203960" y="1341120"/>
          <a:ext cx="129540" cy="288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A2:X3" insertRow="1" insertRowShift="1" totalsRowShown="0" tableBorderDxfId="24">
  <autoFilter ref="A2:X3"/>
  <tableColumns count="24">
    <tableColumn id="1" name="NOM" dataDxfId="23"/>
    <tableColumn id="2" name="N°" dataDxfId="22"/>
    <tableColumn id="3" name="Année" dataDxfId="21"/>
    <tableColumn id="4" name="IRG" dataDxfId="20"/>
    <tableColumn id="5" name="Montant IRG" dataDxfId="19"/>
    <tableColumn id="6" name=" IBS" dataDxfId="18"/>
    <tableColumn id="7" name="Montant IBS" dataDxfId="17"/>
    <tableColumn id="8" name="TAP" dataDxfId="16"/>
    <tableColumn id="9" name="Montant  TAS" dataDxfId="15"/>
    <tableColumn id="10" name="REV.LOC" dataDxfId="14"/>
    <tableColumn id="11" name="Montant  REV.LOC" dataDxfId="13"/>
    <tableColumn id="12" name="TVA" dataDxfId="12"/>
    <tableColumn id="13" name="Montant TAV" dataDxfId="11"/>
    <tableColumn id="14" name="Amende " dataDxfId="10"/>
    <tableColumn id="15" name="Montant Amende" dataDxfId="9"/>
    <tableColumn id="16" name="IFU" dataDxfId="8"/>
    <tableColumn id="17" name="Montant IFU" dataDxfId="7"/>
    <tableColumn id="18" name="IBM" dataDxfId="6"/>
    <tableColumn id="19" name="Montant IBM" dataDxfId="5"/>
    <tableColumn id="20" name="TPF" dataDxfId="4"/>
    <tableColumn id="21" name="Montant TPF" dataDxfId="3"/>
    <tableColumn id="22" name="Total" dataDxfId="2"/>
    <tableColumn id="23" name="PEN" dataDxfId="1"/>
    <tableColumn id="24" name="Total Gle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X9"/>
  <sheetViews>
    <sheetView tabSelected="1" topLeftCell="A43" workbookViewId="0">
      <selection activeCell="E53" sqref="E53"/>
    </sheetView>
  </sheetViews>
  <sheetFormatPr baseColWidth="10" defaultRowHeight="14.4"/>
  <cols>
    <col min="1" max="1" width="21.88671875" customWidth="1"/>
    <col min="5" max="5" width="13.33203125" customWidth="1"/>
    <col min="7" max="7" width="13" customWidth="1"/>
    <col min="9" max="9" width="16.77734375" customWidth="1"/>
    <col min="10" max="10" width="17.88671875" customWidth="1"/>
    <col min="11" max="11" width="21.6640625" customWidth="1"/>
    <col min="13" max="13" width="16.33203125" customWidth="1"/>
    <col min="14" max="14" width="15.33203125" customWidth="1"/>
    <col min="15" max="15" width="23" customWidth="1"/>
    <col min="17" max="17" width="16.21875" customWidth="1"/>
    <col min="19" max="19" width="15.77734375" customWidth="1"/>
    <col min="21" max="21" width="16.109375" customWidth="1"/>
    <col min="24" max="24" width="14" customWidth="1"/>
  </cols>
  <sheetData>
    <row r="2" spans="1:24">
      <c r="A2" s="7" t="s">
        <v>15</v>
      </c>
      <c r="B2" s="2" t="s">
        <v>14</v>
      </c>
      <c r="C2" s="2" t="s">
        <v>13</v>
      </c>
      <c r="D2" s="2" t="s">
        <v>0</v>
      </c>
      <c r="E2" s="2" t="s">
        <v>4</v>
      </c>
      <c r="F2" s="2" t="s">
        <v>5</v>
      </c>
      <c r="G2" s="2" t="s">
        <v>6</v>
      </c>
      <c r="H2" s="2" t="s">
        <v>2</v>
      </c>
      <c r="I2" s="2" t="s">
        <v>21</v>
      </c>
      <c r="J2" s="2" t="s">
        <v>22</v>
      </c>
      <c r="K2" s="2" t="s">
        <v>23</v>
      </c>
      <c r="L2" s="2" t="s">
        <v>3</v>
      </c>
      <c r="M2" s="2" t="s">
        <v>24</v>
      </c>
      <c r="N2" s="2" t="s">
        <v>17</v>
      </c>
      <c r="O2" s="2" t="s">
        <v>25</v>
      </c>
      <c r="P2" s="2" t="s">
        <v>7</v>
      </c>
      <c r="Q2" s="2" t="s">
        <v>8</v>
      </c>
      <c r="R2" s="2" t="s">
        <v>9</v>
      </c>
      <c r="S2" s="2" t="s">
        <v>10</v>
      </c>
      <c r="T2" s="2" t="s">
        <v>11</v>
      </c>
      <c r="U2" s="2" t="s">
        <v>12</v>
      </c>
      <c r="V2" s="13" t="s">
        <v>18</v>
      </c>
      <c r="W2" s="6" t="s">
        <v>19</v>
      </c>
      <c r="X2" s="14" t="s">
        <v>20</v>
      </c>
    </row>
    <row r="3" spans="1:24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"/>
      <c r="W3" s="6"/>
      <c r="X3" s="8"/>
    </row>
    <row r="4" spans="1:24">
      <c r="A4" s="9" t="s">
        <v>16</v>
      </c>
      <c r="B4" s="10">
        <v>25</v>
      </c>
      <c r="C4" s="10">
        <v>2014</v>
      </c>
      <c r="D4" s="11" t="s">
        <v>0</v>
      </c>
      <c r="E4" s="12">
        <v>5250</v>
      </c>
      <c r="F4" s="11"/>
      <c r="G4" s="12"/>
      <c r="H4" s="11"/>
      <c r="I4" s="12"/>
      <c r="J4" s="11"/>
      <c r="K4" s="12"/>
      <c r="L4" s="11"/>
      <c r="M4" s="12"/>
      <c r="N4" s="11" t="s">
        <v>17</v>
      </c>
      <c r="O4" s="12">
        <v>1312</v>
      </c>
      <c r="P4" s="11"/>
      <c r="Q4" s="12"/>
      <c r="R4" s="11"/>
      <c r="S4" s="12"/>
      <c r="T4" s="11"/>
      <c r="U4" s="12"/>
      <c r="V4" s="12">
        <f t="shared" ref="V4:V9" si="0">SUM(E4+G4+I4+K4+M4+O4+Q4+U4)</f>
        <v>6562</v>
      </c>
      <c r="W4" s="12">
        <f t="shared" ref="W4:W9" si="1">SUM(V4*25/100)</f>
        <v>1640.5</v>
      </c>
      <c r="X4" s="12">
        <f t="shared" ref="X4:X9" si="2">SUM(V4:W4)</f>
        <v>8202.5</v>
      </c>
    </row>
    <row r="5" spans="1:24">
      <c r="A5" s="1" t="s">
        <v>16</v>
      </c>
      <c r="B5" s="2">
        <v>25</v>
      </c>
      <c r="C5" s="2">
        <v>2014</v>
      </c>
      <c r="D5" s="3"/>
      <c r="E5" s="4"/>
      <c r="F5" s="3"/>
      <c r="G5" s="4"/>
      <c r="H5" s="3"/>
      <c r="I5" s="4"/>
      <c r="J5" s="3"/>
      <c r="K5" s="4"/>
      <c r="L5" s="3"/>
      <c r="M5" s="4"/>
      <c r="N5" s="3" t="s">
        <v>17</v>
      </c>
      <c r="O5" s="4">
        <v>10000</v>
      </c>
      <c r="P5" s="3"/>
      <c r="Q5" s="4"/>
      <c r="R5" s="3"/>
      <c r="S5" s="4"/>
      <c r="T5" s="3"/>
      <c r="U5" s="4"/>
      <c r="V5" s="4">
        <f t="shared" si="0"/>
        <v>10000</v>
      </c>
      <c r="W5" s="4">
        <f t="shared" si="1"/>
        <v>2500</v>
      </c>
      <c r="X5" s="4">
        <f t="shared" si="2"/>
        <v>12500</v>
      </c>
    </row>
    <row r="6" spans="1:24">
      <c r="A6" s="1" t="s">
        <v>16</v>
      </c>
      <c r="B6" s="2">
        <v>25</v>
      </c>
      <c r="C6" s="2">
        <v>2014</v>
      </c>
      <c r="D6" s="3"/>
      <c r="E6" s="4"/>
      <c r="F6" s="3" t="s">
        <v>1</v>
      </c>
      <c r="G6" s="4">
        <v>17500</v>
      </c>
      <c r="H6" s="3"/>
      <c r="I6" s="4"/>
      <c r="J6" s="3"/>
      <c r="K6" s="4"/>
      <c r="L6" s="3"/>
      <c r="M6" s="4"/>
      <c r="N6" s="3" t="s">
        <v>17</v>
      </c>
      <c r="O6" s="4">
        <v>4375</v>
      </c>
      <c r="P6" s="3"/>
      <c r="Q6" s="4"/>
      <c r="R6" s="3"/>
      <c r="S6" s="4"/>
      <c r="T6" s="3"/>
      <c r="U6" s="4"/>
      <c r="V6" s="4">
        <f t="shared" si="0"/>
        <v>21875</v>
      </c>
      <c r="W6" s="4">
        <f t="shared" si="1"/>
        <v>5468.75</v>
      </c>
      <c r="X6" s="4">
        <f t="shared" si="2"/>
        <v>27343.75</v>
      </c>
    </row>
    <row r="7" spans="1:24">
      <c r="A7" s="1" t="s">
        <v>26</v>
      </c>
      <c r="B7" s="2">
        <v>25</v>
      </c>
      <c r="C7" s="2">
        <v>2014</v>
      </c>
      <c r="D7" s="3"/>
      <c r="E7" s="4"/>
      <c r="F7" s="3"/>
      <c r="G7" s="4"/>
      <c r="H7" s="3" t="s">
        <v>2</v>
      </c>
      <c r="I7" s="4">
        <v>7000</v>
      </c>
      <c r="J7" s="3"/>
      <c r="K7" s="4"/>
      <c r="L7" s="3"/>
      <c r="M7" s="4"/>
      <c r="N7" s="3" t="s">
        <v>17</v>
      </c>
      <c r="O7" s="4">
        <v>1750</v>
      </c>
      <c r="P7" s="3"/>
      <c r="Q7" s="4"/>
      <c r="R7" s="3"/>
      <c r="S7" s="4"/>
      <c r="T7" s="3"/>
      <c r="U7" s="4"/>
      <c r="V7" s="4">
        <f t="shared" si="0"/>
        <v>8750</v>
      </c>
      <c r="W7" s="4">
        <f t="shared" si="1"/>
        <v>2187.5</v>
      </c>
      <c r="X7" s="4">
        <f t="shared" si="2"/>
        <v>10937.5</v>
      </c>
    </row>
    <row r="8" spans="1:24">
      <c r="A8" s="1" t="s">
        <v>27</v>
      </c>
      <c r="B8" s="2">
        <v>25</v>
      </c>
      <c r="C8" s="2">
        <v>2014</v>
      </c>
      <c r="D8" s="3"/>
      <c r="E8" s="4"/>
      <c r="F8" s="3"/>
      <c r="G8" s="4"/>
      <c r="H8" s="3"/>
      <c r="I8" s="4"/>
      <c r="J8" s="3"/>
      <c r="K8" s="4"/>
      <c r="L8" s="3" t="s">
        <v>3</v>
      </c>
      <c r="M8" s="4">
        <v>59500</v>
      </c>
      <c r="N8" s="3"/>
      <c r="O8" s="4"/>
      <c r="P8" s="3"/>
      <c r="Q8" s="4"/>
      <c r="R8" s="3"/>
      <c r="S8" s="4"/>
      <c r="T8" s="3"/>
      <c r="U8" s="4"/>
      <c r="V8" s="4">
        <f t="shared" si="0"/>
        <v>59500</v>
      </c>
      <c r="W8" s="4">
        <f t="shared" si="1"/>
        <v>14875</v>
      </c>
      <c r="X8" s="4">
        <f t="shared" si="2"/>
        <v>74375</v>
      </c>
    </row>
    <row r="9" spans="1:24">
      <c r="A9" s="1" t="s">
        <v>27</v>
      </c>
      <c r="B9" s="2">
        <v>25</v>
      </c>
      <c r="C9" s="2">
        <v>2014</v>
      </c>
      <c r="D9" s="3"/>
      <c r="E9" s="4"/>
      <c r="F9" s="3"/>
      <c r="G9" s="4"/>
      <c r="H9" s="3"/>
      <c r="I9" s="4"/>
      <c r="J9" s="3"/>
      <c r="K9" s="4"/>
      <c r="L9" s="3"/>
      <c r="M9" s="4"/>
      <c r="N9" s="3" t="s">
        <v>17</v>
      </c>
      <c r="O9" s="4">
        <v>14875</v>
      </c>
      <c r="P9" s="3"/>
      <c r="Q9" s="4"/>
      <c r="R9" s="3"/>
      <c r="S9" s="4"/>
      <c r="T9" s="3"/>
      <c r="U9" s="4"/>
      <c r="V9" s="4">
        <f t="shared" si="0"/>
        <v>14875</v>
      </c>
      <c r="W9" s="4">
        <f t="shared" si="1"/>
        <v>3718.75</v>
      </c>
      <c r="X9" s="4">
        <f t="shared" si="2"/>
        <v>18593.75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ZEPHIR</dc:creator>
  <cp:lastModifiedBy>ZEPHIR</cp:lastModifiedBy>
  <dcterms:created xsi:type="dcterms:W3CDTF">2018-09-14T13:03:01Z</dcterms:created>
  <dcterms:modified xsi:type="dcterms:W3CDTF">2018-09-16T18:16:34Z</dcterms:modified>
</cp:coreProperties>
</file>