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ou5300\Desktop\Pronos\"/>
    </mc:Choice>
  </mc:AlternateContent>
  <bookViews>
    <workbookView xWindow="0" yWindow="0" windowWidth="28770" windowHeight="11505"/>
  </bookViews>
  <sheets>
    <sheet name="Pronos 20018" sheetId="1" r:id="rId1"/>
  </sheets>
  <externalReferences>
    <externalReference r:id="rId2"/>
  </externalReferences>
  <definedNames>
    <definedName name="_xlnm._FilterDatabase" localSheetId="0" hidden="1">'Pronos 20018'!$O$3:$O$13</definedName>
    <definedName name="Ajax_Amsterdav">INDIRECT(VLOOKUP('Pronos 20018'!$B$13,[1]Feuil2!$A$1:$C$13,2,FALSE))</definedName>
    <definedName name="AS_Romomo">INDIRECT(VLOOKUP('Pronos 20018'!$B$8,[1]Feuil2!$A$1:$C$13,2,FALSE))</definedName>
    <definedName name="Athleniko_Madrid">INDIRECT(VLOOKUP('Pronos 20018'!$B$14,[1]Feuil2!$A$1:$C$13,2,FALSE))</definedName>
    <definedName name="Bibarsenal">INDIRECT(VLOOKUP('Pronos 20018'!$B$7,[1]Feuil2!$A$1:$C$13,2,FALSE))</definedName>
    <definedName name="CLUBS">#REF!</definedName>
    <definedName name="_xlnm.Extract" localSheetId="0">'Pronos 20018'!$O$29</definedName>
    <definedName name="FC_Burges">INDIRECT(VLOOKUP('Pronos 20018'!$B$15,[1]Feuil2!$A$1:$C$13,2,FALSE))</definedName>
    <definedName name="Filourentina">INDIRECT(VLOOKUP('Pronos 20018'!$B$12,[1]Feuil2!$A$1:$C$13,2,FALSE))</definedName>
    <definedName name="Galatasayass">INDIRECT(VLOOKUP('Pronos 20018'!$B$5,[1]Feuil2!$A$1:$C$13,2,FALSE))</definedName>
    <definedName name="Johannesburg_FC">INDIRECT(VLOOKUP('Pronos 20018'!$B$6,[1]Feuil2!$A$1:$C$13,2,FALSE))</definedName>
    <definedName name="Medchester_City">INDIRECT(VLOOKUP('Pronos 20018'!$B$11,[1]Feuil2!$A$1:$C$13,2,FALSE))</definedName>
    <definedName name="Monaco">INDIRECT(VLOOKUP('Pronos 20018'!$B$3,[1]Feuil2!$A$1:$C$13,2,FALSE))</definedName>
    <definedName name="SL_Samfica">INDIRECT(VLOOKUP('Pronos 20018'!$B$9,[1]Feuil2!$A$1:$C$13,2,FALSE))</definedName>
    <definedName name="Titounham">INDIRECT(VLOOKUP('Pronos 20018'!$B$10,[1]Feuil2!$A$1:$C$13,2,FALSE))</definedName>
    <definedName name="Udiness">INDIRECT(VLOOKUP('Pronos 20018'!$B$4,[1]Feuil2!$A$1:$C$13,2,FALSE))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2" i="1"/>
  <c r="G41" i="1"/>
  <c r="G40" i="1"/>
  <c r="G39" i="1"/>
  <c r="G38" i="1"/>
  <c r="G37" i="1"/>
  <c r="G36" i="1"/>
  <c r="G35" i="1"/>
  <c r="G34" i="1"/>
  <c r="G33" i="1"/>
  <c r="G32" i="1"/>
  <c r="G31" i="1"/>
  <c r="G3" i="1" s="1"/>
  <c r="AN15" i="1"/>
  <c r="AL15" i="1"/>
  <c r="AJ15" i="1"/>
  <c r="AH15" i="1"/>
  <c r="AF15" i="1"/>
  <c r="AD15" i="1"/>
  <c r="AB15" i="1"/>
  <c r="Z15" i="1"/>
  <c r="X15" i="1"/>
  <c r="V15" i="1"/>
  <c r="T15" i="1"/>
  <c r="R15" i="1"/>
  <c r="P15" i="1"/>
  <c r="G15" i="1"/>
  <c r="AN14" i="1"/>
  <c r="AL14" i="1"/>
  <c r="AJ14" i="1"/>
  <c r="AH14" i="1"/>
  <c r="AF14" i="1"/>
  <c r="AD14" i="1"/>
  <c r="AB14" i="1"/>
  <c r="Z14" i="1"/>
  <c r="X14" i="1"/>
  <c r="V14" i="1"/>
  <c r="T14" i="1"/>
  <c r="R14" i="1"/>
  <c r="P14" i="1"/>
  <c r="G14" i="1"/>
  <c r="AN13" i="1"/>
  <c r="AL13" i="1"/>
  <c r="AJ13" i="1"/>
  <c r="AH13" i="1"/>
  <c r="AF13" i="1"/>
  <c r="AD13" i="1"/>
  <c r="AB13" i="1"/>
  <c r="Z13" i="1"/>
  <c r="X13" i="1"/>
  <c r="V13" i="1"/>
  <c r="T13" i="1"/>
  <c r="R13" i="1"/>
  <c r="P13" i="1"/>
  <c r="G13" i="1"/>
  <c r="G12" i="1"/>
  <c r="AN11" i="1"/>
  <c r="AL11" i="1"/>
  <c r="AJ11" i="1"/>
  <c r="AH11" i="1"/>
  <c r="AF11" i="1"/>
  <c r="AD11" i="1"/>
  <c r="AB11" i="1"/>
  <c r="Z11" i="1"/>
  <c r="X11" i="1"/>
  <c r="V11" i="1"/>
  <c r="T11" i="1"/>
  <c r="R11" i="1"/>
  <c r="P11" i="1"/>
  <c r="G11" i="1"/>
  <c r="AN10" i="1"/>
  <c r="AL10" i="1"/>
  <c r="AJ10" i="1"/>
  <c r="AH10" i="1"/>
  <c r="AF10" i="1"/>
  <c r="AD10" i="1"/>
  <c r="AB10" i="1"/>
  <c r="Z10" i="1"/>
  <c r="X10" i="1"/>
  <c r="V10" i="1"/>
  <c r="T10" i="1"/>
  <c r="R10" i="1"/>
  <c r="P10" i="1"/>
  <c r="G10" i="1"/>
  <c r="AN9" i="1"/>
  <c r="AL9" i="1"/>
  <c r="AJ9" i="1"/>
  <c r="AH9" i="1"/>
  <c r="AF9" i="1"/>
  <c r="AD9" i="1"/>
  <c r="AB9" i="1"/>
  <c r="Z9" i="1"/>
  <c r="X9" i="1"/>
  <c r="V9" i="1"/>
  <c r="T9" i="1"/>
  <c r="R9" i="1"/>
  <c r="P9" i="1"/>
  <c r="G9" i="1"/>
  <c r="AN8" i="1"/>
  <c r="AL8" i="1"/>
  <c r="AJ8" i="1"/>
  <c r="AH8" i="1"/>
  <c r="AF8" i="1"/>
  <c r="AD8" i="1"/>
  <c r="AB8" i="1"/>
  <c r="Z8" i="1"/>
  <c r="X8" i="1"/>
  <c r="V8" i="1"/>
  <c r="T8" i="1"/>
  <c r="R8" i="1"/>
  <c r="P8" i="1"/>
  <c r="G8" i="1"/>
  <c r="AN7" i="1"/>
  <c r="AL7" i="1"/>
  <c r="AJ7" i="1"/>
  <c r="AH7" i="1"/>
  <c r="AF7" i="1"/>
  <c r="AD7" i="1"/>
  <c r="AB7" i="1"/>
  <c r="Z7" i="1"/>
  <c r="X7" i="1"/>
  <c r="V7" i="1"/>
  <c r="T7" i="1"/>
  <c r="R7" i="1"/>
  <c r="P7" i="1"/>
  <c r="G7" i="1"/>
  <c r="AN6" i="1"/>
  <c r="AL6" i="1"/>
  <c r="AJ6" i="1"/>
  <c r="AH6" i="1"/>
  <c r="AF6" i="1"/>
  <c r="AD6" i="1"/>
  <c r="AB6" i="1"/>
  <c r="Z6" i="1"/>
  <c r="X6" i="1"/>
  <c r="V6" i="1"/>
  <c r="T6" i="1"/>
  <c r="R6" i="1"/>
  <c r="P6" i="1"/>
  <c r="G6" i="1"/>
  <c r="AN5" i="1"/>
  <c r="AL5" i="1"/>
  <c r="AJ5" i="1"/>
  <c r="AH5" i="1"/>
  <c r="AF5" i="1"/>
  <c r="AD5" i="1"/>
  <c r="AB5" i="1"/>
  <c r="Z5" i="1"/>
  <c r="X5" i="1"/>
  <c r="V5" i="1"/>
  <c r="T5" i="1"/>
  <c r="R5" i="1"/>
  <c r="P5" i="1"/>
  <c r="G5" i="1"/>
  <c r="AN4" i="1"/>
  <c r="AL4" i="1"/>
  <c r="AJ4" i="1"/>
  <c r="AH4" i="1"/>
  <c r="AF4" i="1"/>
  <c r="AD4" i="1"/>
  <c r="AB4" i="1"/>
  <c r="Z4" i="1"/>
  <c r="X4" i="1"/>
  <c r="V4" i="1"/>
  <c r="T4" i="1"/>
  <c r="R4" i="1"/>
  <c r="P4" i="1"/>
  <c r="G4" i="1"/>
  <c r="AN3" i="1"/>
  <c r="AL3" i="1"/>
  <c r="AJ3" i="1"/>
  <c r="AH3" i="1"/>
  <c r="AF3" i="1"/>
  <c r="AD3" i="1"/>
  <c r="AB3" i="1"/>
  <c r="Z3" i="1"/>
  <c r="X3" i="1"/>
  <c r="V3" i="1"/>
  <c r="T3" i="1"/>
  <c r="R3" i="1"/>
  <c r="P3" i="1"/>
  <c r="Y16" i="1" s="1"/>
  <c r="Y18" i="1" s="1"/>
  <c r="C31" i="1"/>
  <c r="C8" i="1"/>
  <c r="C43" i="1"/>
  <c r="C39" i="1"/>
  <c r="C35" i="1"/>
  <c r="C9" i="1"/>
  <c r="C3" i="1"/>
  <c r="C11" i="1"/>
  <c r="C36" i="1"/>
  <c r="C13" i="1"/>
  <c r="C10" i="1"/>
  <c r="C4" i="1"/>
  <c r="C7" i="1"/>
  <c r="C42" i="1"/>
  <c r="C38" i="1"/>
  <c r="C14" i="1"/>
  <c r="C33" i="1"/>
  <c r="C15" i="1"/>
  <c r="C12" i="1"/>
  <c r="C5" i="1"/>
  <c r="C41" i="1"/>
  <c r="C37" i="1"/>
  <c r="C32" i="1"/>
  <c r="C40" i="1"/>
  <c r="AC16" i="1" l="1"/>
  <c r="AC18" i="1" s="1"/>
  <c r="AA16" i="1"/>
  <c r="AA18" i="1" s="1"/>
  <c r="O16" i="1"/>
  <c r="O18" i="1" s="1"/>
  <c r="AE16" i="1"/>
  <c r="AE18" i="1" s="1"/>
  <c r="Q16" i="1"/>
  <c r="Q18" i="1" s="1"/>
  <c r="AG16" i="1"/>
  <c r="AG18" i="1" s="1"/>
  <c r="S16" i="1"/>
  <c r="S18" i="1" s="1"/>
  <c r="AI16" i="1"/>
  <c r="AI18" i="1" s="1"/>
  <c r="U16" i="1"/>
  <c r="U18" i="1" s="1"/>
  <c r="AK16" i="1"/>
  <c r="W16" i="1"/>
  <c r="W18" i="1" s="1"/>
  <c r="AM16" i="1"/>
  <c r="AM18" i="1" s="1"/>
  <c r="AN16" i="1" l="1"/>
  <c r="AK18" i="1"/>
  <c r="AK22" i="1" s="1"/>
  <c r="AK29" i="1" s="1"/>
  <c r="Y22" i="1" l="1"/>
  <c r="Y29" i="1" s="1"/>
  <c r="O22" i="1"/>
  <c r="O29" i="1" s="1"/>
  <c r="AI22" i="1"/>
  <c r="AI29" i="1" s="1"/>
  <c r="AE22" i="1"/>
  <c r="AE29" i="1" s="1"/>
  <c r="U22" i="1"/>
  <c r="U29" i="1" s="1"/>
  <c r="AM22" i="1"/>
  <c r="AM29" i="1" s="1"/>
  <c r="AC22" i="1"/>
  <c r="AC29" i="1" s="1"/>
  <c r="Q22" i="1"/>
  <c r="Q29" i="1" s="1"/>
  <c r="W22" i="1"/>
  <c r="W29" i="1" s="1"/>
  <c r="AG22" i="1"/>
  <c r="AG29" i="1" s="1"/>
  <c r="AA22" i="1"/>
  <c r="AA29" i="1" s="1"/>
  <c r="S22" i="1"/>
  <c r="S29" i="1" s="1"/>
</calcChain>
</file>

<file path=xl/sharedStrings.xml><?xml version="1.0" encoding="utf-8"?>
<sst xmlns="http://schemas.openxmlformats.org/spreadsheetml/2006/main" count="131" uniqueCount="69">
  <si>
    <t>J 01</t>
  </si>
  <si>
    <t>R</t>
  </si>
  <si>
    <t>Bibar</t>
  </si>
  <si>
    <t>Acro</t>
  </si>
  <si>
    <t>Niko</t>
  </si>
  <si>
    <t>Filou</t>
  </si>
  <si>
    <t>Samuel</t>
  </si>
  <si>
    <t>Pavel</t>
  </si>
  <si>
    <t>Totof</t>
  </si>
  <si>
    <t>Ness</t>
  </si>
  <si>
    <t>Momo</t>
  </si>
  <si>
    <t>Mim's</t>
  </si>
  <si>
    <t xml:space="preserve">Yaston </t>
  </si>
  <si>
    <t>Medhi</t>
  </si>
  <si>
    <t>Gilou</t>
  </si>
  <si>
    <t xml:space="preserve">      Club</t>
  </si>
  <si>
    <t>Pts J- 1</t>
  </si>
  <si>
    <t>Pts</t>
  </si>
  <si>
    <t>AS Mimonaco</t>
  </si>
  <si>
    <t>Amiens SC</t>
  </si>
  <si>
    <t>0</t>
  </si>
  <si>
    <t>LOSC</t>
  </si>
  <si>
    <t>N</t>
  </si>
  <si>
    <t>Udiness</t>
  </si>
  <si>
    <t>Girdondins de Bordeaux</t>
  </si>
  <si>
    <t xml:space="preserve">Nîmes Olympique </t>
  </si>
  <si>
    <t>Galatasayass</t>
  </si>
  <si>
    <t>SM Caens</t>
  </si>
  <si>
    <t>Olympique Lyonnais</t>
  </si>
  <si>
    <t>Johannesburg FC</t>
  </si>
  <si>
    <t>Dijon FCO</t>
  </si>
  <si>
    <t>Angers SCO</t>
  </si>
  <si>
    <t>Bibarsenal</t>
  </si>
  <si>
    <t xml:space="preserve">Olympique de Marseilles </t>
  </si>
  <si>
    <t>EA Guigamp</t>
  </si>
  <si>
    <t>AS Romomo</t>
  </si>
  <si>
    <t>Montpellier Hérault SC</t>
  </si>
  <si>
    <t>RC Starsbourg Alsace</t>
  </si>
  <si>
    <t>SL Samfica</t>
  </si>
  <si>
    <t xml:space="preserve">FC Nantes </t>
  </si>
  <si>
    <t>Stade Reims</t>
  </si>
  <si>
    <t>Titounham</t>
  </si>
  <si>
    <t>OGC Nice</t>
  </si>
  <si>
    <t>Stade Rennais FC</t>
  </si>
  <si>
    <t>Medchester City</t>
  </si>
  <si>
    <t>Toulouse FC</t>
  </si>
  <si>
    <t>AS Monaco</t>
  </si>
  <si>
    <t>Filourentina</t>
  </si>
  <si>
    <t>Ajax Amsterdav</t>
  </si>
  <si>
    <t>Paris Saint-Germain</t>
  </si>
  <si>
    <t>As Saint-Etienne</t>
  </si>
  <si>
    <t>Athleniko Madrid</t>
  </si>
  <si>
    <t>FC Burges</t>
  </si>
  <si>
    <t>3-0</t>
  </si>
  <si>
    <t>3-1</t>
  </si>
  <si>
    <t>Sous Totaux</t>
  </si>
  <si>
    <t>Les Cartons</t>
  </si>
  <si>
    <t>L'homme du Match</t>
  </si>
  <si>
    <t>Le Score X3</t>
  </si>
  <si>
    <t xml:space="preserve">Le PronoGoal </t>
  </si>
  <si>
    <t>Le Pari</t>
  </si>
  <si>
    <t>La Triple Addition</t>
  </si>
  <si>
    <t>Totaux</t>
  </si>
  <si>
    <t xml:space="preserve">OGC Nice </t>
  </si>
  <si>
    <t xml:space="preserve">SM Caens </t>
  </si>
  <si>
    <t xml:space="preserve">Olympique Lyonnais </t>
  </si>
  <si>
    <t>RC Strasbourg Alsace</t>
  </si>
  <si>
    <t>As Monaco</t>
  </si>
  <si>
    <t>Paris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</si>
</sst>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5"/>
      <color theme="0"/>
      <name val="Calibri"/>
      <family val="2"/>
      <scheme val="minor"/>
    </font>
    <font>
      <sz val="35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Wingdings 2"/>
      <family val="1"/>
      <charset val="2"/>
    </font>
    <font>
      <b/>
      <sz val="14"/>
      <color rgb="FF303030"/>
      <name val="Arial"/>
      <family val="2"/>
    </font>
    <font>
      <b/>
      <sz val="11"/>
      <color rgb="FF303030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1" tint="0.499984740745262"/>
      </bottom>
      <diagonal/>
    </border>
    <border>
      <left/>
      <right/>
      <top style="thin">
        <color theme="0" tint="-0.249977111117893"/>
      </top>
      <bottom style="thin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 tint="0.499984740745262"/>
      </bottom>
      <diagonal/>
    </border>
    <border>
      <left style="thin">
        <color theme="0" tint="-0.249977111117893"/>
      </left>
      <right/>
      <top/>
      <bottom style="thin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1" tint="0.499984740745262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/>
    <xf numFmtId="0" fontId="3" fillId="2" borderId="1" xfId="0" applyFont="1" applyFill="1" applyBorder="1" applyAlignment="1"/>
    <xf numFmtId="0" fontId="3" fillId="2" borderId="0" xfId="0" applyFont="1" applyFill="1" applyBorder="1" applyAlignment="1"/>
    <xf numFmtId="0" fontId="2" fillId="2" borderId="0" xfId="0" applyFont="1" applyFill="1" applyBorder="1" applyAlignme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8" fontId="2" fillId="2" borderId="4" xfId="0" applyNumberFormat="1" applyFont="1" applyFill="1" applyBorder="1" applyAlignment="1">
      <alignment horizontal="right"/>
    </xf>
    <xf numFmtId="8" fontId="2" fillId="2" borderId="2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3" fillId="2" borderId="5" xfId="0" applyFont="1" applyFill="1" applyBorder="1" applyAlignment="1"/>
    <xf numFmtId="0" fontId="3" fillId="2" borderId="6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right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8" fontId="2" fillId="2" borderId="5" xfId="0" applyNumberFormat="1" applyFont="1" applyFill="1" applyBorder="1" applyAlignment="1">
      <alignment vertical="center"/>
    </xf>
    <xf numFmtId="8" fontId="2" fillId="2" borderId="8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3" borderId="9" xfId="0" applyFont="1" applyFill="1" applyBorder="1" applyAlignment="1"/>
    <xf numFmtId="0" fontId="2" fillId="3" borderId="9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right"/>
    </xf>
    <xf numFmtId="1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right"/>
    </xf>
    <xf numFmtId="0" fontId="7" fillId="3" borderId="7" xfId="0" quotePrefix="1" applyFont="1" applyFill="1" applyBorder="1" applyAlignment="1">
      <alignment horizontal="right"/>
    </xf>
    <xf numFmtId="0" fontId="7" fillId="3" borderId="7" xfId="0" applyFont="1" applyFill="1" applyBorder="1" applyAlignment="1">
      <alignment horizontal="right"/>
    </xf>
    <xf numFmtId="1" fontId="2" fillId="3" borderId="9" xfId="0" applyNumberFormat="1" applyFont="1" applyFill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49" fontId="2" fillId="3" borderId="13" xfId="0" applyNumberFormat="1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right"/>
    </xf>
    <xf numFmtId="0" fontId="2" fillId="4" borderId="0" xfId="0" applyFont="1" applyFill="1" applyBorder="1" applyAlignment="1"/>
    <xf numFmtId="0" fontId="6" fillId="4" borderId="0" xfId="0" applyFont="1" applyFill="1" applyBorder="1" applyAlignment="1"/>
    <xf numFmtId="0" fontId="2" fillId="4" borderId="2" xfId="0" applyFont="1" applyFill="1" applyBorder="1" applyAlignment="1"/>
    <xf numFmtId="0" fontId="0" fillId="0" borderId="0" xfId="0" applyBorder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49" fontId="6" fillId="3" borderId="13" xfId="0" applyNumberFormat="1" applyFont="1" applyFill="1" applyBorder="1" applyAlignment="1">
      <alignment horizontal="center"/>
    </xf>
    <xf numFmtId="49" fontId="6" fillId="3" borderId="13" xfId="0" applyNumberFormat="1" applyFont="1" applyFill="1" applyBorder="1" applyAlignment="1">
      <alignment horizontal="right"/>
    </xf>
    <xf numFmtId="0" fontId="0" fillId="4" borderId="0" xfId="0" applyFill="1" applyBorder="1"/>
    <xf numFmtId="0" fontId="8" fillId="0" borderId="0" xfId="0" applyFont="1"/>
    <xf numFmtId="0" fontId="9" fillId="0" borderId="0" xfId="0" applyFont="1"/>
    <xf numFmtId="0" fontId="0" fillId="4" borderId="0" xfId="0" applyFill="1" applyBorder="1" applyAlignment="1"/>
    <xf numFmtId="0" fontId="10" fillId="4" borderId="0" xfId="0" applyFont="1" applyFill="1" applyBorder="1" applyAlignment="1"/>
    <xf numFmtId="0" fontId="0" fillId="4" borderId="0" xfId="0" applyFont="1" applyFill="1" applyBorder="1" applyAlignment="1"/>
    <xf numFmtId="0" fontId="2" fillId="3" borderId="15" xfId="0" applyFont="1" applyFill="1" applyBorder="1" applyAlignment="1">
      <alignment horizontal="center" vertical="center"/>
    </xf>
    <xf numFmtId="0" fontId="2" fillId="3" borderId="7" xfId="0" applyFont="1" applyFill="1" applyBorder="1"/>
    <xf numFmtId="0" fontId="6" fillId="3" borderId="7" xfId="0" applyFont="1" applyFill="1" applyBorder="1"/>
    <xf numFmtId="0" fontId="0" fillId="4" borderId="0" xfId="0" applyFill="1"/>
    <xf numFmtId="0" fontId="10" fillId="4" borderId="0" xfId="0" applyFont="1" applyFill="1"/>
    <xf numFmtId="0" fontId="2" fillId="3" borderId="15" xfId="0" applyFont="1" applyFill="1" applyBorder="1" applyAlignment="1"/>
    <xf numFmtId="0" fontId="2" fillId="3" borderId="6" xfId="0" applyFont="1" applyFill="1" applyBorder="1" applyAlignment="1"/>
    <xf numFmtId="2" fontId="2" fillId="3" borderId="9" xfId="0" applyNumberFormat="1" applyFont="1" applyFill="1" applyBorder="1" applyAlignment="1">
      <alignment horizontal="right"/>
    </xf>
    <xf numFmtId="2" fontId="2" fillId="3" borderId="15" xfId="0" applyNumberFormat="1" applyFont="1" applyFill="1" applyBorder="1" applyAlignment="1">
      <alignment horizontal="right"/>
    </xf>
    <xf numFmtId="2" fontId="2" fillId="3" borderId="6" xfId="0" applyNumberFormat="1" applyFont="1" applyFill="1" applyBorder="1" applyAlignment="1">
      <alignment horizontal="right"/>
    </xf>
    <xf numFmtId="0" fontId="2" fillId="3" borderId="16" xfId="0" applyFont="1" applyFill="1" applyBorder="1" applyAlignment="1"/>
    <xf numFmtId="0" fontId="2" fillId="3" borderId="12" xfId="0" applyFont="1" applyFill="1" applyBorder="1" applyAlignment="1"/>
    <xf numFmtId="2" fontId="2" fillId="3" borderId="17" xfId="0" applyNumberFormat="1" applyFont="1" applyFill="1" applyBorder="1" applyAlignment="1">
      <alignment horizontal="right"/>
    </xf>
    <xf numFmtId="2" fontId="2" fillId="3" borderId="16" xfId="0" applyNumberFormat="1" applyFont="1" applyFill="1" applyBorder="1" applyAlignment="1">
      <alignment horizontal="right"/>
    </xf>
    <xf numFmtId="2" fontId="2" fillId="3" borderId="12" xfId="0" applyNumberFormat="1" applyFont="1" applyFill="1" applyBorder="1" applyAlignment="1">
      <alignment horizontal="right"/>
    </xf>
    <xf numFmtId="0" fontId="2" fillId="3" borderId="13" xfId="0" applyFont="1" applyFill="1" applyBorder="1" applyAlignment="1">
      <alignment horizontal="right"/>
    </xf>
    <xf numFmtId="0" fontId="0" fillId="0" borderId="18" xfId="0" applyBorder="1"/>
    <xf numFmtId="49" fontId="2" fillId="5" borderId="17" xfId="0" applyNumberFormat="1" applyFont="1" applyFill="1" applyBorder="1" applyAlignment="1">
      <alignment horizontal="right"/>
    </xf>
    <xf numFmtId="49" fontId="2" fillId="5" borderId="16" xfId="0" applyNumberFormat="1" applyFont="1" applyFill="1" applyBorder="1" applyAlignment="1">
      <alignment horizontal="right"/>
    </xf>
    <xf numFmtId="49" fontId="2" fillId="5" borderId="12" xfId="0" applyNumberFormat="1" applyFont="1" applyFill="1" applyBorder="1" applyAlignment="1">
      <alignment horizontal="right"/>
    </xf>
    <xf numFmtId="1" fontId="6" fillId="3" borderId="13" xfId="1" applyNumberFormat="1" applyFont="1" applyFill="1" applyBorder="1" applyAlignment="1">
      <alignment horizontal="right"/>
    </xf>
    <xf numFmtId="1" fontId="2" fillId="3" borderId="13" xfId="1" applyNumberFormat="1" applyFont="1" applyFill="1" applyBorder="1" applyAlignment="1">
      <alignment horizontal="right"/>
    </xf>
    <xf numFmtId="1" fontId="6" fillId="3" borderId="13" xfId="0" applyNumberFormat="1" applyFont="1" applyFill="1" applyBorder="1" applyAlignment="1">
      <alignment horizontal="right"/>
    </xf>
    <xf numFmtId="1" fontId="2" fillId="3" borderId="13" xfId="0" applyNumberFormat="1" applyFont="1" applyFill="1" applyBorder="1" applyAlignment="1">
      <alignment horizontal="right"/>
    </xf>
    <xf numFmtId="0" fontId="0" fillId="0" borderId="19" xfId="0" applyBorder="1"/>
    <xf numFmtId="0" fontId="2" fillId="3" borderId="1" xfId="0" applyFont="1" applyFill="1" applyBorder="1" applyAlignment="1"/>
    <xf numFmtId="0" fontId="2" fillId="3" borderId="20" xfId="0" applyFont="1" applyFill="1" applyBorder="1" applyAlignment="1"/>
    <xf numFmtId="0" fontId="2" fillId="3" borderId="21" xfId="0" applyFont="1" applyFill="1" applyBorder="1" applyAlignment="1"/>
    <xf numFmtId="0" fontId="2" fillId="3" borderId="22" xfId="0" applyFont="1" applyFill="1" applyBorder="1" applyAlignment="1"/>
    <xf numFmtId="0" fontId="2" fillId="3" borderId="23" xfId="0" applyFont="1" applyFill="1" applyBorder="1" applyAlignment="1"/>
    <xf numFmtId="0" fontId="2" fillId="3" borderId="24" xfId="0" applyFont="1" applyFill="1" applyBorder="1" applyAlignment="1"/>
    <xf numFmtId="0" fontId="2" fillId="3" borderId="25" xfId="0" applyFont="1" applyFill="1" applyBorder="1" applyAlignment="1"/>
    <xf numFmtId="0" fontId="2" fillId="3" borderId="26" xfId="0" applyFont="1" applyFill="1" applyBorder="1" applyAlignment="1"/>
    <xf numFmtId="0" fontId="2" fillId="3" borderId="5" xfId="0" applyFont="1" applyFill="1" applyBorder="1" applyAlignment="1"/>
    <xf numFmtId="0" fontId="2" fillId="3" borderId="27" xfId="0" applyFont="1" applyFill="1" applyBorder="1" applyAlignment="1"/>
    <xf numFmtId="0" fontId="2" fillId="3" borderId="1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" fontId="6" fillId="3" borderId="7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</cellXfs>
  <cellStyles count="2">
    <cellStyle name="Milliers" xfId="1" builtinId="3"/>
    <cellStyle name="Normal" xfId="0" builtinId="0"/>
  </cellStyles>
  <dxfs count="10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gi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png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54.emf"/><Relationship Id="rId18" Type="http://schemas.openxmlformats.org/officeDocument/2006/relationships/image" Target="../media/image59.emf"/><Relationship Id="rId26" Type="http://schemas.openxmlformats.org/officeDocument/2006/relationships/image" Target="../media/image67.emf"/><Relationship Id="rId3" Type="http://schemas.openxmlformats.org/officeDocument/2006/relationships/image" Target="../media/image44.emf"/><Relationship Id="rId21" Type="http://schemas.openxmlformats.org/officeDocument/2006/relationships/image" Target="../media/image62.emf"/><Relationship Id="rId34" Type="http://schemas.openxmlformats.org/officeDocument/2006/relationships/image" Target="../media/image75.emf"/><Relationship Id="rId7" Type="http://schemas.openxmlformats.org/officeDocument/2006/relationships/image" Target="../media/image48.emf"/><Relationship Id="rId12" Type="http://schemas.openxmlformats.org/officeDocument/2006/relationships/image" Target="../media/image53.emf"/><Relationship Id="rId17" Type="http://schemas.openxmlformats.org/officeDocument/2006/relationships/image" Target="../media/image58.emf"/><Relationship Id="rId25" Type="http://schemas.openxmlformats.org/officeDocument/2006/relationships/image" Target="../media/image66.emf"/><Relationship Id="rId33" Type="http://schemas.openxmlformats.org/officeDocument/2006/relationships/image" Target="../media/image74.emf"/><Relationship Id="rId2" Type="http://schemas.openxmlformats.org/officeDocument/2006/relationships/image" Target="../media/image43.emf"/><Relationship Id="rId16" Type="http://schemas.openxmlformats.org/officeDocument/2006/relationships/image" Target="../media/image57.emf"/><Relationship Id="rId20" Type="http://schemas.openxmlformats.org/officeDocument/2006/relationships/image" Target="../media/image61.emf"/><Relationship Id="rId29" Type="http://schemas.openxmlformats.org/officeDocument/2006/relationships/image" Target="../media/image70.emf"/><Relationship Id="rId1" Type="http://schemas.openxmlformats.org/officeDocument/2006/relationships/image" Target="../media/image42.emf"/><Relationship Id="rId6" Type="http://schemas.openxmlformats.org/officeDocument/2006/relationships/image" Target="../media/image47.emf"/><Relationship Id="rId11" Type="http://schemas.openxmlformats.org/officeDocument/2006/relationships/image" Target="../media/image52.emf"/><Relationship Id="rId24" Type="http://schemas.openxmlformats.org/officeDocument/2006/relationships/image" Target="../media/image65.emf"/><Relationship Id="rId32" Type="http://schemas.openxmlformats.org/officeDocument/2006/relationships/image" Target="../media/image73.emf"/><Relationship Id="rId5" Type="http://schemas.openxmlformats.org/officeDocument/2006/relationships/image" Target="../media/image46.emf"/><Relationship Id="rId15" Type="http://schemas.openxmlformats.org/officeDocument/2006/relationships/image" Target="../media/image56.emf"/><Relationship Id="rId23" Type="http://schemas.openxmlformats.org/officeDocument/2006/relationships/image" Target="../media/image64.emf"/><Relationship Id="rId28" Type="http://schemas.openxmlformats.org/officeDocument/2006/relationships/image" Target="../media/image69.emf"/><Relationship Id="rId10" Type="http://schemas.openxmlformats.org/officeDocument/2006/relationships/image" Target="../media/image51.emf"/><Relationship Id="rId19" Type="http://schemas.openxmlformats.org/officeDocument/2006/relationships/image" Target="../media/image60.emf"/><Relationship Id="rId31" Type="http://schemas.openxmlformats.org/officeDocument/2006/relationships/image" Target="../media/image72.emf"/><Relationship Id="rId4" Type="http://schemas.openxmlformats.org/officeDocument/2006/relationships/image" Target="../media/image45.emf"/><Relationship Id="rId9" Type="http://schemas.openxmlformats.org/officeDocument/2006/relationships/image" Target="../media/image50.emf"/><Relationship Id="rId14" Type="http://schemas.openxmlformats.org/officeDocument/2006/relationships/image" Target="../media/image55.emf"/><Relationship Id="rId22" Type="http://schemas.openxmlformats.org/officeDocument/2006/relationships/image" Target="../media/image63.emf"/><Relationship Id="rId27" Type="http://schemas.openxmlformats.org/officeDocument/2006/relationships/image" Target="../media/image68.emf"/><Relationship Id="rId30" Type="http://schemas.openxmlformats.org/officeDocument/2006/relationships/image" Target="../media/image71.emf"/><Relationship Id="rId35" Type="http://schemas.openxmlformats.org/officeDocument/2006/relationships/image" Target="../media/image76.emf"/><Relationship Id="rId8" Type="http://schemas.openxmlformats.org/officeDocument/2006/relationships/image" Target="../media/image4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133349</xdr:rowOff>
    </xdr:from>
    <xdr:to>
      <xdr:col>1</xdr:col>
      <xdr:colOff>304800</xdr:colOff>
      <xdr:row>1</xdr:row>
      <xdr:rowOff>400049</xdr:rowOff>
    </xdr:to>
    <xdr:pic>
      <xdr:nvPicPr>
        <xdr:cNvPr id="2" name="Image 1" descr="logo-laliga-web-v2_es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33349"/>
          <a:ext cx="2628900" cy="1343025"/>
        </a:xfrm>
        <a:prstGeom prst="rect">
          <a:avLst/>
        </a:prstGeom>
      </xdr:spPr>
    </xdr:pic>
    <xdr:clientData/>
  </xdr:twoCellAnchor>
  <xdr:twoCellAnchor editAs="oneCell">
    <xdr:from>
      <xdr:col>3</xdr:col>
      <xdr:colOff>542927</xdr:colOff>
      <xdr:row>1</xdr:row>
      <xdr:rowOff>171747</xdr:rowOff>
    </xdr:from>
    <xdr:to>
      <xdr:col>3</xdr:col>
      <xdr:colOff>695327</xdr:colOff>
      <xdr:row>1</xdr:row>
      <xdr:rowOff>529161</xdr:rowOff>
    </xdr:to>
    <xdr:pic>
      <xdr:nvPicPr>
        <xdr:cNvPr id="3" name="Image 2" descr="red card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91077" y="1248072"/>
          <a:ext cx="152400" cy="357414"/>
        </a:xfrm>
        <a:prstGeom prst="rect">
          <a:avLst/>
        </a:prstGeom>
      </xdr:spPr>
    </xdr:pic>
    <xdr:clientData/>
  </xdr:twoCellAnchor>
  <xdr:twoCellAnchor editAs="oneCell">
    <xdr:from>
      <xdr:col>4</xdr:col>
      <xdr:colOff>557213</xdr:colOff>
      <xdr:row>1</xdr:row>
      <xdr:rowOff>176507</xdr:rowOff>
    </xdr:from>
    <xdr:to>
      <xdr:col>4</xdr:col>
      <xdr:colOff>709613</xdr:colOff>
      <xdr:row>1</xdr:row>
      <xdr:rowOff>533922</xdr:rowOff>
    </xdr:to>
    <xdr:pic>
      <xdr:nvPicPr>
        <xdr:cNvPr id="4" name="Image 3" descr="red card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86413" y="1252832"/>
          <a:ext cx="152400" cy="357415"/>
        </a:xfrm>
        <a:prstGeom prst="rect">
          <a:avLst/>
        </a:prstGeom>
      </xdr:spPr>
    </xdr:pic>
    <xdr:clientData/>
  </xdr:twoCellAnchor>
  <xdr:twoCellAnchor editAs="oneCell">
    <xdr:from>
      <xdr:col>12</xdr:col>
      <xdr:colOff>1430959</xdr:colOff>
      <xdr:row>19</xdr:row>
      <xdr:rowOff>47937</xdr:rowOff>
    </xdr:from>
    <xdr:to>
      <xdr:col>12</xdr:col>
      <xdr:colOff>1526208</xdr:colOff>
      <xdr:row>19</xdr:row>
      <xdr:rowOff>228772</xdr:rowOff>
    </xdr:to>
    <xdr:pic>
      <xdr:nvPicPr>
        <xdr:cNvPr id="5" name="Image 4" descr="red card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375309" y="5658162"/>
          <a:ext cx="95249" cy="180835"/>
        </a:xfrm>
        <a:prstGeom prst="rect">
          <a:avLst/>
        </a:prstGeom>
      </xdr:spPr>
    </xdr:pic>
    <xdr:clientData/>
  </xdr:twoCellAnchor>
  <xdr:twoCellAnchor editAs="oneCell">
    <xdr:from>
      <xdr:col>10</xdr:col>
      <xdr:colOff>4763</xdr:colOff>
      <xdr:row>21</xdr:row>
      <xdr:rowOff>14288</xdr:rowOff>
    </xdr:from>
    <xdr:to>
      <xdr:col>12</xdr:col>
      <xdr:colOff>1576388</xdr:colOff>
      <xdr:row>21</xdr:row>
      <xdr:rowOff>229076</xdr:rowOff>
    </xdr:to>
    <xdr:pic>
      <xdr:nvPicPr>
        <xdr:cNvPr id="6" name="Image 5" descr="Man-of-the-Match-Budweiser-trophee-coupe-du-monde.gif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425113" y="6119813"/>
          <a:ext cx="3095625" cy="2147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9525</xdr:rowOff>
        </xdr:from>
        <xdr:to>
          <xdr:col>2</xdr:col>
          <xdr:colOff>323850</xdr:colOff>
          <xdr:row>3</xdr:row>
          <xdr:rowOff>0</xdr:rowOff>
        </xdr:to>
        <xdr:pic>
          <xdr:nvPicPr>
            <xdr:cNvPr id="7" name="Picture 6"/>
            <xdr:cNvPicPr>
              <a:picLocks noChangeAspect="1" noChangeArrowheads="1"/>
              <a:extLst>
                <a:ext uri="{84589F7E-364E-4C9E-8A38-B11213B215E9}">
                  <a14:cameraTool cellRange="Monaco" spid="_x0000_s1025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3914775" y="165735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3</xdr:row>
          <xdr:rowOff>9525</xdr:rowOff>
        </xdr:from>
        <xdr:to>
          <xdr:col>2</xdr:col>
          <xdr:colOff>314325</xdr:colOff>
          <xdr:row>4</xdr:row>
          <xdr:rowOff>0</xdr:rowOff>
        </xdr:to>
        <xdr:pic>
          <xdr:nvPicPr>
            <xdr:cNvPr id="8" name="Picture 7"/>
            <xdr:cNvPicPr>
              <a:picLocks noChangeAspect="1" noChangeArrowheads="1"/>
              <a:extLst>
                <a:ext uri="{84589F7E-364E-4C9E-8A38-B11213B215E9}">
                  <a14:cameraTool cellRange="Udiness" spid="_x0000_s1026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3905250" y="190500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4</xdr:row>
          <xdr:rowOff>9525</xdr:rowOff>
        </xdr:from>
        <xdr:to>
          <xdr:col>2</xdr:col>
          <xdr:colOff>314325</xdr:colOff>
          <xdr:row>5</xdr:row>
          <xdr:rowOff>680</xdr:rowOff>
        </xdr:to>
        <xdr:pic>
          <xdr:nvPicPr>
            <xdr:cNvPr id="9" name="Picture 8"/>
            <xdr:cNvPicPr>
              <a:picLocks noChangeAspect="1" noChangeArrowheads="1"/>
              <a:extLst>
                <a:ext uri="{84589F7E-364E-4C9E-8A38-B11213B215E9}">
                  <a14:cameraTool cellRange="Monaco" spid="_x0000_s1027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3905250" y="2152650"/>
              <a:ext cx="323850" cy="23880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5</xdr:row>
          <xdr:rowOff>9525</xdr:rowOff>
        </xdr:from>
        <xdr:to>
          <xdr:col>2</xdr:col>
          <xdr:colOff>314325</xdr:colOff>
          <xdr:row>6</xdr:row>
          <xdr:rowOff>0</xdr:rowOff>
        </xdr:to>
        <xdr:pic>
          <xdr:nvPicPr>
            <xdr:cNvPr id="10" name="Picture 9"/>
            <xdr:cNvPicPr>
              <a:picLocks noChangeAspect="1" noChangeArrowheads="1"/>
              <a:extLst>
                <a:ext uri="{84589F7E-364E-4C9E-8A38-B11213B215E9}">
                  <a14:cameraTool cellRange="Monaco" spid="_x0000_s1028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3905250" y="240030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6</xdr:row>
          <xdr:rowOff>9525</xdr:rowOff>
        </xdr:from>
        <xdr:to>
          <xdr:col>2</xdr:col>
          <xdr:colOff>314325</xdr:colOff>
          <xdr:row>7</xdr:row>
          <xdr:rowOff>0</xdr:rowOff>
        </xdr:to>
        <xdr:pic>
          <xdr:nvPicPr>
            <xdr:cNvPr id="11" name="Picture 10"/>
            <xdr:cNvPicPr>
              <a:picLocks noChangeAspect="1" noChangeArrowheads="1"/>
              <a:extLst>
                <a:ext uri="{84589F7E-364E-4C9E-8A38-B11213B215E9}">
                  <a14:cameraTool cellRange="Monaco" spid="_x0000_s102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3905250" y="264795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7</xdr:row>
          <xdr:rowOff>9525</xdr:rowOff>
        </xdr:from>
        <xdr:to>
          <xdr:col>2</xdr:col>
          <xdr:colOff>314325</xdr:colOff>
          <xdr:row>8</xdr:row>
          <xdr:rowOff>0</xdr:rowOff>
        </xdr:to>
        <xdr:pic>
          <xdr:nvPicPr>
            <xdr:cNvPr id="12" name="Picture 11"/>
            <xdr:cNvPicPr>
              <a:picLocks noChangeAspect="1" noChangeArrowheads="1"/>
              <a:extLst>
                <a:ext uri="{84589F7E-364E-4C9E-8A38-B11213B215E9}">
                  <a14:cameraTool cellRange="Monaco" spid="_x0000_s1030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3905250" y="289560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8</xdr:row>
          <xdr:rowOff>9525</xdr:rowOff>
        </xdr:from>
        <xdr:to>
          <xdr:col>2</xdr:col>
          <xdr:colOff>314325</xdr:colOff>
          <xdr:row>9</xdr:row>
          <xdr:rowOff>0</xdr:rowOff>
        </xdr:to>
        <xdr:pic>
          <xdr:nvPicPr>
            <xdr:cNvPr id="13" name="Picture 12"/>
            <xdr:cNvPicPr>
              <a:picLocks noChangeAspect="1" noChangeArrowheads="1"/>
              <a:extLst>
                <a:ext uri="{84589F7E-364E-4C9E-8A38-B11213B215E9}">
                  <a14:cameraTool cellRange="Monaco" spid="_x0000_s1031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3905250" y="314325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9</xdr:row>
          <xdr:rowOff>9525</xdr:rowOff>
        </xdr:from>
        <xdr:to>
          <xdr:col>2</xdr:col>
          <xdr:colOff>314325</xdr:colOff>
          <xdr:row>10</xdr:row>
          <xdr:rowOff>0</xdr:rowOff>
        </xdr:to>
        <xdr:pic>
          <xdr:nvPicPr>
            <xdr:cNvPr id="14" name="Picture 13"/>
            <xdr:cNvPicPr>
              <a:picLocks noChangeAspect="1" noChangeArrowheads="1"/>
              <a:extLst>
                <a:ext uri="{84589F7E-364E-4C9E-8A38-B11213B215E9}">
                  <a14:cameraTool cellRange="Monaco" spid="_x0000_s1032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3905250" y="339090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10</xdr:row>
          <xdr:rowOff>9525</xdr:rowOff>
        </xdr:from>
        <xdr:to>
          <xdr:col>2</xdr:col>
          <xdr:colOff>314325</xdr:colOff>
          <xdr:row>11</xdr:row>
          <xdr:rowOff>0</xdr:rowOff>
        </xdr:to>
        <xdr:pic>
          <xdr:nvPicPr>
            <xdr:cNvPr id="15" name="Picture 14"/>
            <xdr:cNvPicPr>
              <a:picLocks noChangeAspect="1" noChangeArrowheads="1"/>
              <a:extLst>
                <a:ext uri="{84589F7E-364E-4C9E-8A38-B11213B215E9}">
                  <a14:cameraTool cellRange="Monaco" spid="_x0000_s1033"/>
                </a:ext>
              </a:extLst>
            </xdr:cNvPicPr>
          </xdr:nvPicPr>
          <xdr:blipFill>
            <a:blip xmlns:r="http://schemas.openxmlformats.org/officeDocument/2006/relationships" r:embed="rId12"/>
            <a:srcRect/>
            <a:stretch>
              <a:fillRect/>
            </a:stretch>
          </xdr:blipFill>
          <xdr:spPr bwMode="auto">
            <a:xfrm>
              <a:off x="3905250" y="363855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11</xdr:row>
          <xdr:rowOff>9525</xdr:rowOff>
        </xdr:from>
        <xdr:to>
          <xdr:col>2</xdr:col>
          <xdr:colOff>314325</xdr:colOff>
          <xdr:row>12</xdr:row>
          <xdr:rowOff>0</xdr:rowOff>
        </xdr:to>
        <xdr:pic>
          <xdr:nvPicPr>
            <xdr:cNvPr id="16" name="Picture 15"/>
            <xdr:cNvPicPr>
              <a:picLocks noChangeAspect="1" noChangeArrowheads="1"/>
              <a:extLst>
                <a:ext uri="{84589F7E-364E-4C9E-8A38-B11213B215E9}">
                  <a14:cameraTool cellRange="Monaco" spid="_x0000_s1034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3905250" y="388620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12</xdr:row>
          <xdr:rowOff>9525</xdr:rowOff>
        </xdr:from>
        <xdr:to>
          <xdr:col>2</xdr:col>
          <xdr:colOff>314325</xdr:colOff>
          <xdr:row>13</xdr:row>
          <xdr:rowOff>0</xdr:rowOff>
        </xdr:to>
        <xdr:pic>
          <xdr:nvPicPr>
            <xdr:cNvPr id="17" name="Picture 16"/>
            <xdr:cNvPicPr>
              <a:picLocks noChangeAspect="1" noChangeArrowheads="1"/>
              <a:extLst>
                <a:ext uri="{84589F7E-364E-4C9E-8A38-B11213B215E9}">
                  <a14:cameraTool cellRange="Monaco" spid="_x0000_s1035"/>
                </a:ext>
              </a:extLst>
            </xdr:cNvPicPr>
          </xdr:nvPicPr>
          <xdr:blipFill>
            <a:blip xmlns:r="http://schemas.openxmlformats.org/officeDocument/2006/relationships" r:embed="rId14"/>
            <a:srcRect/>
            <a:stretch>
              <a:fillRect/>
            </a:stretch>
          </xdr:blipFill>
          <xdr:spPr bwMode="auto">
            <a:xfrm>
              <a:off x="3905250" y="413385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13</xdr:row>
          <xdr:rowOff>9525</xdr:rowOff>
        </xdr:from>
        <xdr:to>
          <xdr:col>2</xdr:col>
          <xdr:colOff>314325</xdr:colOff>
          <xdr:row>14</xdr:row>
          <xdr:rowOff>1970</xdr:rowOff>
        </xdr:to>
        <xdr:pic>
          <xdr:nvPicPr>
            <xdr:cNvPr id="18" name="Picture 17"/>
            <xdr:cNvPicPr>
              <a:picLocks noChangeAspect="1" noChangeArrowheads="1"/>
              <a:extLst>
                <a:ext uri="{84589F7E-364E-4C9E-8A38-B11213B215E9}">
                  <a14:cameraTool cellRange="Monaco" spid="_x0000_s1036"/>
                </a:ext>
              </a:extLst>
            </xdr:cNvPicPr>
          </xdr:nvPicPr>
          <xdr:blipFill>
            <a:blip xmlns:r="http://schemas.openxmlformats.org/officeDocument/2006/relationships" r:embed="rId15"/>
            <a:srcRect/>
            <a:stretch>
              <a:fillRect/>
            </a:stretch>
          </xdr:blipFill>
          <xdr:spPr bwMode="auto">
            <a:xfrm>
              <a:off x="3905250" y="4381500"/>
              <a:ext cx="323850" cy="24009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14</xdr:row>
          <xdr:rowOff>9525</xdr:rowOff>
        </xdr:from>
        <xdr:to>
          <xdr:col>2</xdr:col>
          <xdr:colOff>314325</xdr:colOff>
          <xdr:row>15</xdr:row>
          <xdr:rowOff>0</xdr:rowOff>
        </xdr:to>
        <xdr:pic>
          <xdr:nvPicPr>
            <xdr:cNvPr id="19" name="Picture 18"/>
            <xdr:cNvPicPr>
              <a:picLocks noChangeAspect="1" noChangeArrowheads="1"/>
              <a:extLst>
                <a:ext uri="{84589F7E-364E-4C9E-8A38-B11213B215E9}">
                  <a14:cameraTool cellRange="Monaco" spid="_x0000_s1037"/>
                </a:ext>
              </a:extLst>
            </xdr:cNvPicPr>
          </xdr:nvPicPr>
          <xdr:blipFill>
            <a:blip xmlns:r="http://schemas.openxmlformats.org/officeDocument/2006/relationships" r:embed="rId14"/>
            <a:srcRect/>
            <a:stretch>
              <a:fillRect/>
            </a:stretch>
          </xdr:blipFill>
          <xdr:spPr bwMode="auto">
            <a:xfrm>
              <a:off x="3905250" y="462915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4</xdr:row>
          <xdr:rowOff>9525</xdr:rowOff>
        </xdr:from>
        <xdr:to>
          <xdr:col>2</xdr:col>
          <xdr:colOff>314325</xdr:colOff>
          <xdr:row>5</xdr:row>
          <xdr:rowOff>680</xdr:rowOff>
        </xdr:to>
        <xdr:pic>
          <xdr:nvPicPr>
            <xdr:cNvPr id="20" name="Picture 19"/>
            <xdr:cNvPicPr>
              <a:picLocks noChangeAspect="1" noChangeArrowheads="1"/>
              <a:extLst>
                <a:ext uri="{84589F7E-364E-4C9E-8A38-B11213B215E9}">
                  <a14:cameraTool cellRange="Galatasayass" spid="_x0000_s1038"/>
                </a:ext>
              </a:extLst>
            </xdr:cNvPicPr>
          </xdr:nvPicPr>
          <xdr:blipFill>
            <a:blip xmlns:r="http://schemas.openxmlformats.org/officeDocument/2006/relationships" r:embed="rId16"/>
            <a:srcRect/>
            <a:stretch>
              <a:fillRect/>
            </a:stretch>
          </xdr:blipFill>
          <xdr:spPr bwMode="auto">
            <a:xfrm>
              <a:off x="3905250" y="2152650"/>
              <a:ext cx="323850" cy="23880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5</xdr:row>
          <xdr:rowOff>9525</xdr:rowOff>
        </xdr:from>
        <xdr:to>
          <xdr:col>2</xdr:col>
          <xdr:colOff>314325</xdr:colOff>
          <xdr:row>6</xdr:row>
          <xdr:rowOff>0</xdr:rowOff>
        </xdr:to>
        <xdr:pic>
          <xdr:nvPicPr>
            <xdr:cNvPr id="21" name="Picture 20"/>
            <xdr:cNvPicPr>
              <a:picLocks noChangeAspect="1" noChangeArrowheads="1"/>
              <a:extLst>
                <a:ext uri="{84589F7E-364E-4C9E-8A38-B11213B215E9}">
                  <a14:cameraTool cellRange="Johannesburg_FC" spid="_x0000_s1039"/>
                </a:ext>
              </a:extLst>
            </xdr:cNvPicPr>
          </xdr:nvPicPr>
          <xdr:blipFill>
            <a:blip xmlns:r="http://schemas.openxmlformats.org/officeDocument/2006/relationships" r:embed="rId17"/>
            <a:srcRect/>
            <a:stretch>
              <a:fillRect/>
            </a:stretch>
          </xdr:blipFill>
          <xdr:spPr bwMode="auto">
            <a:xfrm>
              <a:off x="3905250" y="240030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6</xdr:row>
          <xdr:rowOff>9525</xdr:rowOff>
        </xdr:from>
        <xdr:to>
          <xdr:col>2</xdr:col>
          <xdr:colOff>314325</xdr:colOff>
          <xdr:row>7</xdr:row>
          <xdr:rowOff>0</xdr:rowOff>
        </xdr:to>
        <xdr:pic>
          <xdr:nvPicPr>
            <xdr:cNvPr id="22" name="Picture 21"/>
            <xdr:cNvPicPr>
              <a:picLocks noChangeAspect="1" noChangeArrowheads="1"/>
              <a:extLst>
                <a:ext uri="{84589F7E-364E-4C9E-8A38-B11213B215E9}">
                  <a14:cameraTool cellRange="Bibarsenal" spid="_x0000_s1040"/>
                </a:ext>
              </a:extLst>
            </xdr:cNvPicPr>
          </xdr:nvPicPr>
          <xdr:blipFill>
            <a:blip xmlns:r="http://schemas.openxmlformats.org/officeDocument/2006/relationships" r:embed="rId18"/>
            <a:srcRect/>
            <a:stretch>
              <a:fillRect/>
            </a:stretch>
          </xdr:blipFill>
          <xdr:spPr bwMode="auto">
            <a:xfrm>
              <a:off x="3905250" y="264795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7</xdr:row>
          <xdr:rowOff>9525</xdr:rowOff>
        </xdr:from>
        <xdr:to>
          <xdr:col>2</xdr:col>
          <xdr:colOff>314325</xdr:colOff>
          <xdr:row>8</xdr:row>
          <xdr:rowOff>680</xdr:rowOff>
        </xdr:to>
        <xdr:pic>
          <xdr:nvPicPr>
            <xdr:cNvPr id="23" name="Picture 22"/>
            <xdr:cNvPicPr>
              <a:picLocks noChangeAspect="1" noChangeArrowheads="1"/>
              <a:extLst>
                <a:ext uri="{84589F7E-364E-4C9E-8A38-B11213B215E9}">
                  <a14:cameraTool cellRange="AS_Romomo" spid="_x0000_s1041"/>
                </a:ext>
              </a:extLst>
            </xdr:cNvPicPr>
          </xdr:nvPicPr>
          <xdr:blipFill>
            <a:blip xmlns:r="http://schemas.openxmlformats.org/officeDocument/2006/relationships" r:embed="rId19"/>
            <a:srcRect/>
            <a:stretch>
              <a:fillRect/>
            </a:stretch>
          </xdr:blipFill>
          <xdr:spPr bwMode="auto">
            <a:xfrm>
              <a:off x="3905250" y="2895600"/>
              <a:ext cx="323850" cy="23880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8</xdr:row>
          <xdr:rowOff>9525</xdr:rowOff>
        </xdr:from>
        <xdr:to>
          <xdr:col>2</xdr:col>
          <xdr:colOff>314325</xdr:colOff>
          <xdr:row>9</xdr:row>
          <xdr:rowOff>0</xdr:rowOff>
        </xdr:to>
        <xdr:pic>
          <xdr:nvPicPr>
            <xdr:cNvPr id="24" name="Picture 23"/>
            <xdr:cNvPicPr>
              <a:picLocks noChangeAspect="1" noChangeArrowheads="1"/>
              <a:extLst>
                <a:ext uri="{84589F7E-364E-4C9E-8A38-B11213B215E9}">
                  <a14:cameraTool cellRange="SL_Samfica" spid="_x0000_s1042"/>
                </a:ext>
              </a:extLst>
            </xdr:cNvPicPr>
          </xdr:nvPicPr>
          <xdr:blipFill>
            <a:blip xmlns:r="http://schemas.openxmlformats.org/officeDocument/2006/relationships" r:embed="rId20"/>
            <a:srcRect/>
            <a:stretch>
              <a:fillRect/>
            </a:stretch>
          </xdr:blipFill>
          <xdr:spPr bwMode="auto">
            <a:xfrm>
              <a:off x="3905250" y="314325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9</xdr:row>
          <xdr:rowOff>9525</xdr:rowOff>
        </xdr:from>
        <xdr:to>
          <xdr:col>2</xdr:col>
          <xdr:colOff>314325</xdr:colOff>
          <xdr:row>10</xdr:row>
          <xdr:rowOff>0</xdr:rowOff>
        </xdr:to>
        <xdr:pic>
          <xdr:nvPicPr>
            <xdr:cNvPr id="25" name="Picture 24"/>
            <xdr:cNvPicPr>
              <a:picLocks noChangeAspect="1" noChangeArrowheads="1"/>
              <a:extLst>
                <a:ext uri="{84589F7E-364E-4C9E-8A38-B11213B215E9}">
                  <a14:cameraTool cellRange="Titounham" spid="_x0000_s1043"/>
                </a:ext>
              </a:extLst>
            </xdr:cNvPicPr>
          </xdr:nvPicPr>
          <xdr:blipFill>
            <a:blip xmlns:r="http://schemas.openxmlformats.org/officeDocument/2006/relationships" r:embed="rId21"/>
            <a:srcRect/>
            <a:stretch>
              <a:fillRect/>
            </a:stretch>
          </xdr:blipFill>
          <xdr:spPr bwMode="auto">
            <a:xfrm>
              <a:off x="3905250" y="339090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10</xdr:row>
          <xdr:rowOff>9525</xdr:rowOff>
        </xdr:from>
        <xdr:to>
          <xdr:col>2</xdr:col>
          <xdr:colOff>314325</xdr:colOff>
          <xdr:row>11</xdr:row>
          <xdr:rowOff>680</xdr:rowOff>
        </xdr:to>
        <xdr:pic>
          <xdr:nvPicPr>
            <xdr:cNvPr id="26" name="Picture 25"/>
            <xdr:cNvPicPr>
              <a:picLocks noChangeAspect="1" noChangeArrowheads="1"/>
              <a:extLst>
                <a:ext uri="{84589F7E-364E-4C9E-8A38-B11213B215E9}">
                  <a14:cameraTool cellRange="Medchester_City" spid="_x0000_s1044"/>
                </a:ext>
              </a:extLst>
            </xdr:cNvPicPr>
          </xdr:nvPicPr>
          <xdr:blipFill>
            <a:blip xmlns:r="http://schemas.openxmlformats.org/officeDocument/2006/relationships" r:embed="rId22"/>
            <a:srcRect/>
            <a:stretch>
              <a:fillRect/>
            </a:stretch>
          </xdr:blipFill>
          <xdr:spPr bwMode="auto">
            <a:xfrm>
              <a:off x="3905250" y="3638550"/>
              <a:ext cx="323850" cy="23880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11</xdr:row>
          <xdr:rowOff>9525</xdr:rowOff>
        </xdr:from>
        <xdr:to>
          <xdr:col>2</xdr:col>
          <xdr:colOff>314325</xdr:colOff>
          <xdr:row>12</xdr:row>
          <xdr:rowOff>0</xdr:rowOff>
        </xdr:to>
        <xdr:pic>
          <xdr:nvPicPr>
            <xdr:cNvPr id="27" name="Picture 26"/>
            <xdr:cNvPicPr>
              <a:picLocks noChangeAspect="1" noChangeArrowheads="1"/>
              <a:extLst>
                <a:ext uri="{84589F7E-364E-4C9E-8A38-B11213B215E9}">
                  <a14:cameraTool cellRange="Filourentina" spid="_x0000_s1045"/>
                </a:ext>
              </a:extLst>
            </xdr:cNvPicPr>
          </xdr:nvPicPr>
          <xdr:blipFill>
            <a:blip xmlns:r="http://schemas.openxmlformats.org/officeDocument/2006/relationships" r:embed="rId23"/>
            <a:srcRect/>
            <a:stretch>
              <a:fillRect/>
            </a:stretch>
          </xdr:blipFill>
          <xdr:spPr bwMode="auto">
            <a:xfrm>
              <a:off x="3905250" y="388620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12</xdr:row>
          <xdr:rowOff>9525</xdr:rowOff>
        </xdr:from>
        <xdr:to>
          <xdr:col>2</xdr:col>
          <xdr:colOff>314325</xdr:colOff>
          <xdr:row>13</xdr:row>
          <xdr:rowOff>0</xdr:rowOff>
        </xdr:to>
        <xdr:pic>
          <xdr:nvPicPr>
            <xdr:cNvPr id="28" name="Picture 27"/>
            <xdr:cNvPicPr>
              <a:picLocks noChangeAspect="1" noChangeArrowheads="1"/>
              <a:extLst>
                <a:ext uri="{84589F7E-364E-4C9E-8A38-B11213B215E9}">
                  <a14:cameraTool cellRange="Ajax_Amsterdav" spid="_x0000_s1046"/>
                </a:ext>
              </a:extLst>
            </xdr:cNvPicPr>
          </xdr:nvPicPr>
          <xdr:blipFill>
            <a:blip xmlns:r="http://schemas.openxmlformats.org/officeDocument/2006/relationships" r:embed="rId24"/>
            <a:srcRect/>
            <a:stretch>
              <a:fillRect/>
            </a:stretch>
          </xdr:blipFill>
          <xdr:spPr bwMode="auto">
            <a:xfrm>
              <a:off x="3905250" y="413385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13</xdr:row>
          <xdr:rowOff>9525</xdr:rowOff>
        </xdr:from>
        <xdr:to>
          <xdr:col>2</xdr:col>
          <xdr:colOff>314325</xdr:colOff>
          <xdr:row>14</xdr:row>
          <xdr:rowOff>680</xdr:rowOff>
        </xdr:to>
        <xdr:pic>
          <xdr:nvPicPr>
            <xdr:cNvPr id="29" name="Picture 28"/>
            <xdr:cNvPicPr>
              <a:picLocks noChangeAspect="1" noChangeArrowheads="1"/>
              <a:extLst>
                <a:ext uri="{84589F7E-364E-4C9E-8A38-B11213B215E9}">
                  <a14:cameraTool cellRange="Athleniko_Madrid" spid="_x0000_s1047"/>
                </a:ext>
              </a:extLst>
            </xdr:cNvPicPr>
          </xdr:nvPicPr>
          <xdr:blipFill>
            <a:blip xmlns:r="http://schemas.openxmlformats.org/officeDocument/2006/relationships" r:embed="rId25"/>
            <a:srcRect/>
            <a:stretch>
              <a:fillRect/>
            </a:stretch>
          </xdr:blipFill>
          <xdr:spPr bwMode="auto">
            <a:xfrm>
              <a:off x="3905250" y="4381500"/>
              <a:ext cx="323850" cy="23880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14</xdr:row>
          <xdr:rowOff>9525</xdr:rowOff>
        </xdr:from>
        <xdr:to>
          <xdr:col>2</xdr:col>
          <xdr:colOff>314325</xdr:colOff>
          <xdr:row>15</xdr:row>
          <xdr:rowOff>0</xdr:rowOff>
        </xdr:to>
        <xdr:pic>
          <xdr:nvPicPr>
            <xdr:cNvPr id="30" name="Picture 29"/>
            <xdr:cNvPicPr>
              <a:picLocks noChangeAspect="1" noChangeArrowheads="1"/>
              <a:extLst>
                <a:ext uri="{84589F7E-364E-4C9E-8A38-B11213B215E9}">
                  <a14:cameraTool cellRange="FC_Burges" spid="_x0000_s1048"/>
                </a:ext>
              </a:extLst>
            </xdr:cNvPicPr>
          </xdr:nvPicPr>
          <xdr:blipFill>
            <a:blip xmlns:r="http://schemas.openxmlformats.org/officeDocument/2006/relationships" r:embed="rId26"/>
            <a:srcRect/>
            <a:stretch>
              <a:fillRect/>
            </a:stretch>
          </xdr:blipFill>
          <xdr:spPr bwMode="auto">
            <a:xfrm>
              <a:off x="3905250" y="462915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oneCellAnchor>
    <xdr:from>
      <xdr:col>3</xdr:col>
      <xdr:colOff>533400</xdr:colOff>
      <xdr:row>29</xdr:row>
      <xdr:rowOff>171747</xdr:rowOff>
    </xdr:from>
    <xdr:ext cx="161927" cy="357414"/>
    <xdr:pic>
      <xdr:nvPicPr>
        <xdr:cNvPr id="31" name="Image 30" descr="red card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81550" y="8258472"/>
          <a:ext cx="161927" cy="357414"/>
        </a:xfrm>
        <a:prstGeom prst="rect">
          <a:avLst/>
        </a:prstGeom>
      </xdr:spPr>
    </xdr:pic>
    <xdr:clientData/>
  </xdr:oneCellAnchor>
  <xdr:oneCellAnchor>
    <xdr:from>
      <xdr:col>4</xdr:col>
      <xdr:colOff>557213</xdr:colOff>
      <xdr:row>29</xdr:row>
      <xdr:rowOff>176507</xdr:rowOff>
    </xdr:from>
    <xdr:ext cx="152400" cy="357415"/>
    <xdr:pic>
      <xdr:nvPicPr>
        <xdr:cNvPr id="32" name="Image 31" descr="red card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86413" y="8263232"/>
          <a:ext cx="152400" cy="357415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30</xdr:row>
          <xdr:rowOff>9525</xdr:rowOff>
        </xdr:from>
        <xdr:ext cx="323850" cy="238125"/>
        <xdr:pic>
          <xdr:nvPicPr>
            <xdr:cNvPr id="33" name="Picture 6"/>
            <xdr:cNvPicPr>
              <a:picLocks noChangeAspect="1" noChangeArrowheads="1"/>
              <a:extLst>
                <a:ext uri="{84589F7E-364E-4C9E-8A38-B11213B215E9}">
                  <a14:cameraTool cellRange="Monaco" spid="_x0000_s1049"/>
                </a:ext>
              </a:extLst>
            </xdr:cNvPicPr>
          </xdr:nvPicPr>
          <xdr:blipFill>
            <a:blip xmlns:r="http://schemas.openxmlformats.org/officeDocument/2006/relationships" r:embed="rId27"/>
            <a:srcRect/>
            <a:stretch>
              <a:fillRect/>
            </a:stretch>
          </xdr:blipFill>
          <xdr:spPr bwMode="auto">
            <a:xfrm>
              <a:off x="3914775" y="866775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31</xdr:row>
          <xdr:rowOff>9525</xdr:rowOff>
        </xdr:from>
        <xdr:ext cx="323850" cy="238125"/>
        <xdr:pic>
          <xdr:nvPicPr>
            <xdr:cNvPr id="34" name="Picture 7"/>
            <xdr:cNvPicPr>
              <a:picLocks noChangeAspect="1" noChangeArrowheads="1"/>
              <a:extLst>
                <a:ext uri="{84589F7E-364E-4C9E-8A38-B11213B215E9}">
                  <a14:cameraTool cellRange="Udiness" spid="_x0000_s1050"/>
                </a:ext>
              </a:extLst>
            </xdr:cNvPicPr>
          </xdr:nvPicPr>
          <xdr:blipFill>
            <a:blip xmlns:r="http://schemas.openxmlformats.org/officeDocument/2006/relationships" r:embed="rId28"/>
            <a:srcRect/>
            <a:stretch>
              <a:fillRect/>
            </a:stretch>
          </xdr:blipFill>
          <xdr:spPr bwMode="auto">
            <a:xfrm>
              <a:off x="3905250" y="891540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32</xdr:row>
          <xdr:rowOff>9525</xdr:rowOff>
        </xdr:from>
        <xdr:ext cx="323850" cy="238805"/>
        <xdr:pic>
          <xdr:nvPicPr>
            <xdr:cNvPr id="35" name="Picture 8"/>
            <xdr:cNvPicPr>
              <a:picLocks noChangeAspect="1" noChangeArrowheads="1"/>
              <a:extLst>
                <a:ext uri="{84589F7E-364E-4C9E-8A38-B11213B215E9}">
                  <a14:cameraTool cellRange="Monaco" spid="_x0000_s1051"/>
                </a:ext>
              </a:extLst>
            </xdr:cNvPicPr>
          </xdr:nvPicPr>
          <xdr:blipFill>
            <a:blip xmlns:r="http://schemas.openxmlformats.org/officeDocument/2006/relationships" r:embed="rId15"/>
            <a:srcRect/>
            <a:stretch>
              <a:fillRect/>
            </a:stretch>
          </xdr:blipFill>
          <xdr:spPr bwMode="auto">
            <a:xfrm>
              <a:off x="3905250" y="9163050"/>
              <a:ext cx="323850" cy="23880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33</xdr:row>
          <xdr:rowOff>9525</xdr:rowOff>
        </xdr:from>
        <xdr:ext cx="323850" cy="238125"/>
        <xdr:pic>
          <xdr:nvPicPr>
            <xdr:cNvPr id="36" name="Picture 9"/>
            <xdr:cNvPicPr>
              <a:picLocks noChangeAspect="1" noChangeArrowheads="1"/>
              <a:extLst>
                <a:ext uri="{84589F7E-364E-4C9E-8A38-B11213B215E9}">
                  <a14:cameraTool cellRange="Monaco" spid="_x0000_s1052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3905250" y="941070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34</xdr:row>
          <xdr:rowOff>9525</xdr:rowOff>
        </xdr:from>
        <xdr:ext cx="323850" cy="238125"/>
        <xdr:pic>
          <xdr:nvPicPr>
            <xdr:cNvPr id="37" name="Picture 10"/>
            <xdr:cNvPicPr>
              <a:picLocks noChangeAspect="1" noChangeArrowheads="1"/>
              <a:extLst>
                <a:ext uri="{84589F7E-364E-4C9E-8A38-B11213B215E9}">
                  <a14:cameraTool cellRange="Monaco" spid="_x0000_s1053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3905250" y="965835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35</xdr:row>
          <xdr:rowOff>9525</xdr:rowOff>
        </xdr:from>
        <xdr:ext cx="323850" cy="238125"/>
        <xdr:pic>
          <xdr:nvPicPr>
            <xdr:cNvPr id="38" name="Picture 11"/>
            <xdr:cNvPicPr>
              <a:picLocks noChangeAspect="1" noChangeArrowheads="1"/>
              <a:extLst>
                <a:ext uri="{84589F7E-364E-4C9E-8A38-B11213B215E9}">
                  <a14:cameraTool cellRange="Monaco" spid="_x0000_s1054"/>
                </a:ext>
              </a:extLst>
            </xdr:cNvPicPr>
          </xdr:nvPicPr>
          <xdr:blipFill>
            <a:blip xmlns:r="http://schemas.openxmlformats.org/officeDocument/2006/relationships" r:embed="rId29"/>
            <a:srcRect/>
            <a:stretch>
              <a:fillRect/>
            </a:stretch>
          </xdr:blipFill>
          <xdr:spPr bwMode="auto">
            <a:xfrm>
              <a:off x="3905250" y="990600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36</xdr:row>
          <xdr:rowOff>9525</xdr:rowOff>
        </xdr:from>
        <xdr:ext cx="323850" cy="238125"/>
        <xdr:pic>
          <xdr:nvPicPr>
            <xdr:cNvPr id="39" name="Picture 12"/>
            <xdr:cNvPicPr>
              <a:picLocks noChangeAspect="1" noChangeArrowheads="1"/>
              <a:extLst>
                <a:ext uri="{84589F7E-364E-4C9E-8A38-B11213B215E9}">
                  <a14:cameraTool cellRange="Monaco" spid="_x0000_s1055"/>
                </a:ext>
              </a:extLst>
            </xdr:cNvPicPr>
          </xdr:nvPicPr>
          <xdr:blipFill>
            <a:blip xmlns:r="http://schemas.openxmlformats.org/officeDocument/2006/relationships" r:embed="rId29"/>
            <a:srcRect/>
            <a:stretch>
              <a:fillRect/>
            </a:stretch>
          </xdr:blipFill>
          <xdr:spPr bwMode="auto">
            <a:xfrm>
              <a:off x="3905250" y="1015365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37</xdr:row>
          <xdr:rowOff>9525</xdr:rowOff>
        </xdr:from>
        <xdr:ext cx="323850" cy="238125"/>
        <xdr:pic>
          <xdr:nvPicPr>
            <xdr:cNvPr id="40" name="Picture 13"/>
            <xdr:cNvPicPr>
              <a:picLocks noChangeAspect="1" noChangeArrowheads="1"/>
              <a:extLst>
                <a:ext uri="{84589F7E-364E-4C9E-8A38-B11213B215E9}">
                  <a14:cameraTool cellRange="Monaco" spid="_x0000_s1056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3905250" y="1040130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38</xdr:row>
          <xdr:rowOff>9525</xdr:rowOff>
        </xdr:from>
        <xdr:ext cx="323850" cy="238125"/>
        <xdr:pic>
          <xdr:nvPicPr>
            <xdr:cNvPr id="41" name="Picture 14"/>
            <xdr:cNvPicPr>
              <a:picLocks noChangeAspect="1" noChangeArrowheads="1"/>
              <a:extLst>
                <a:ext uri="{84589F7E-364E-4C9E-8A38-B11213B215E9}">
                  <a14:cameraTool cellRange="Monaco" spid="_x0000_s1057"/>
                </a:ext>
              </a:extLst>
            </xdr:cNvPicPr>
          </xdr:nvPicPr>
          <xdr:blipFill>
            <a:blip xmlns:r="http://schemas.openxmlformats.org/officeDocument/2006/relationships" r:embed="rId30"/>
            <a:srcRect/>
            <a:stretch>
              <a:fillRect/>
            </a:stretch>
          </xdr:blipFill>
          <xdr:spPr bwMode="auto">
            <a:xfrm>
              <a:off x="3905250" y="1064895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39</xdr:row>
          <xdr:rowOff>9525</xdr:rowOff>
        </xdr:from>
        <xdr:ext cx="323850" cy="238125"/>
        <xdr:pic>
          <xdr:nvPicPr>
            <xdr:cNvPr id="42" name="Picture 15"/>
            <xdr:cNvPicPr>
              <a:picLocks noChangeAspect="1" noChangeArrowheads="1"/>
              <a:extLst>
                <a:ext uri="{84589F7E-364E-4C9E-8A38-B11213B215E9}">
                  <a14:cameraTool cellRange="Monaco" spid="_x0000_s105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3905250" y="1089660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40</xdr:row>
          <xdr:rowOff>9525</xdr:rowOff>
        </xdr:from>
        <xdr:ext cx="323850" cy="238125"/>
        <xdr:pic>
          <xdr:nvPicPr>
            <xdr:cNvPr id="43" name="Picture 16"/>
            <xdr:cNvPicPr>
              <a:picLocks noChangeAspect="1" noChangeArrowheads="1"/>
              <a:extLst>
                <a:ext uri="{84589F7E-364E-4C9E-8A38-B11213B215E9}">
                  <a14:cameraTool cellRange="Monaco" spid="_x0000_s1059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3905250" y="1114425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41</xdr:row>
          <xdr:rowOff>9525</xdr:rowOff>
        </xdr:from>
        <xdr:ext cx="323850" cy="240095"/>
        <xdr:pic>
          <xdr:nvPicPr>
            <xdr:cNvPr id="44" name="Picture 17"/>
            <xdr:cNvPicPr>
              <a:picLocks noChangeAspect="1" noChangeArrowheads="1"/>
              <a:extLst>
                <a:ext uri="{84589F7E-364E-4C9E-8A38-B11213B215E9}">
                  <a14:cameraTool cellRange="Monaco" spid="_x0000_s1060"/>
                </a:ext>
              </a:extLst>
            </xdr:cNvPicPr>
          </xdr:nvPicPr>
          <xdr:blipFill>
            <a:blip xmlns:r="http://schemas.openxmlformats.org/officeDocument/2006/relationships" r:embed="rId30"/>
            <a:srcRect/>
            <a:stretch>
              <a:fillRect/>
            </a:stretch>
          </xdr:blipFill>
          <xdr:spPr bwMode="auto">
            <a:xfrm>
              <a:off x="3905250" y="11391900"/>
              <a:ext cx="323850" cy="24009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42</xdr:row>
          <xdr:rowOff>9525</xdr:rowOff>
        </xdr:from>
        <xdr:ext cx="323850" cy="238125"/>
        <xdr:pic>
          <xdr:nvPicPr>
            <xdr:cNvPr id="45" name="Picture 18"/>
            <xdr:cNvPicPr>
              <a:picLocks noChangeAspect="1" noChangeArrowheads="1"/>
              <a:extLst>
                <a:ext uri="{84589F7E-364E-4C9E-8A38-B11213B215E9}">
                  <a14:cameraTool cellRange="Monaco" spid="_x0000_s1061"/>
                </a:ext>
              </a:extLst>
            </xdr:cNvPicPr>
          </xdr:nvPicPr>
          <xdr:blipFill>
            <a:blip xmlns:r="http://schemas.openxmlformats.org/officeDocument/2006/relationships" r:embed="rId30"/>
            <a:srcRect/>
            <a:stretch>
              <a:fillRect/>
            </a:stretch>
          </xdr:blipFill>
          <xdr:spPr bwMode="auto">
            <a:xfrm>
              <a:off x="3905250" y="1163955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32</xdr:row>
          <xdr:rowOff>9525</xdr:rowOff>
        </xdr:from>
        <xdr:ext cx="323850" cy="238805"/>
        <xdr:pic>
          <xdr:nvPicPr>
            <xdr:cNvPr id="46" name="Picture 19"/>
            <xdr:cNvPicPr>
              <a:picLocks noChangeAspect="1" noChangeArrowheads="1"/>
              <a:extLst>
                <a:ext uri="{84589F7E-364E-4C9E-8A38-B11213B215E9}">
                  <a14:cameraTool cellRange="Galatasayass" spid="_x0000_s1062"/>
                </a:ext>
              </a:extLst>
            </xdr:cNvPicPr>
          </xdr:nvPicPr>
          <xdr:blipFill>
            <a:blip xmlns:r="http://schemas.openxmlformats.org/officeDocument/2006/relationships" r:embed="rId31"/>
            <a:srcRect/>
            <a:stretch>
              <a:fillRect/>
            </a:stretch>
          </xdr:blipFill>
          <xdr:spPr bwMode="auto">
            <a:xfrm>
              <a:off x="3905250" y="9163050"/>
              <a:ext cx="323850" cy="23880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33</xdr:row>
          <xdr:rowOff>9525</xdr:rowOff>
        </xdr:from>
        <xdr:ext cx="323850" cy="238125"/>
        <xdr:pic>
          <xdr:nvPicPr>
            <xdr:cNvPr id="47" name="Picture 20"/>
            <xdr:cNvPicPr>
              <a:picLocks noChangeAspect="1" noChangeArrowheads="1"/>
              <a:extLst>
                <a:ext uri="{84589F7E-364E-4C9E-8A38-B11213B215E9}">
                  <a14:cameraTool cellRange="Johannesburg_FC" spid="_x0000_s1063"/>
                </a:ext>
              </a:extLst>
            </xdr:cNvPicPr>
          </xdr:nvPicPr>
          <xdr:blipFill>
            <a:blip xmlns:r="http://schemas.openxmlformats.org/officeDocument/2006/relationships" r:embed="rId32"/>
            <a:srcRect/>
            <a:stretch>
              <a:fillRect/>
            </a:stretch>
          </xdr:blipFill>
          <xdr:spPr bwMode="auto">
            <a:xfrm>
              <a:off x="3905250" y="941070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34</xdr:row>
          <xdr:rowOff>9525</xdr:rowOff>
        </xdr:from>
        <xdr:ext cx="323850" cy="238125"/>
        <xdr:pic>
          <xdr:nvPicPr>
            <xdr:cNvPr id="48" name="Picture 21"/>
            <xdr:cNvPicPr>
              <a:picLocks noChangeAspect="1" noChangeArrowheads="1"/>
              <a:extLst>
                <a:ext uri="{84589F7E-364E-4C9E-8A38-B11213B215E9}">
                  <a14:cameraTool cellRange="Bibarsenal" spid="_x0000_s1064"/>
                </a:ext>
              </a:extLst>
            </xdr:cNvPicPr>
          </xdr:nvPicPr>
          <xdr:blipFill>
            <a:blip xmlns:r="http://schemas.openxmlformats.org/officeDocument/2006/relationships" r:embed="rId33"/>
            <a:srcRect/>
            <a:stretch>
              <a:fillRect/>
            </a:stretch>
          </xdr:blipFill>
          <xdr:spPr bwMode="auto">
            <a:xfrm>
              <a:off x="3905250" y="965835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35</xdr:row>
          <xdr:rowOff>9525</xdr:rowOff>
        </xdr:from>
        <xdr:ext cx="323850" cy="238805"/>
        <xdr:pic>
          <xdr:nvPicPr>
            <xdr:cNvPr id="49" name="Picture 22"/>
            <xdr:cNvPicPr>
              <a:picLocks noChangeAspect="1" noChangeArrowheads="1"/>
              <a:extLst>
                <a:ext uri="{84589F7E-364E-4C9E-8A38-B11213B215E9}">
                  <a14:cameraTool cellRange="AS_Romomo" spid="_x0000_s1065"/>
                </a:ext>
              </a:extLst>
            </xdr:cNvPicPr>
          </xdr:nvPicPr>
          <xdr:blipFill>
            <a:blip xmlns:r="http://schemas.openxmlformats.org/officeDocument/2006/relationships" r:embed="rId34"/>
            <a:srcRect/>
            <a:stretch>
              <a:fillRect/>
            </a:stretch>
          </xdr:blipFill>
          <xdr:spPr bwMode="auto">
            <a:xfrm>
              <a:off x="3905250" y="9906000"/>
              <a:ext cx="323850" cy="23880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36</xdr:row>
          <xdr:rowOff>9525</xdr:rowOff>
        </xdr:from>
        <xdr:ext cx="323850" cy="238125"/>
        <xdr:pic>
          <xdr:nvPicPr>
            <xdr:cNvPr id="50" name="Picture 23"/>
            <xdr:cNvPicPr>
              <a:picLocks noChangeAspect="1" noChangeArrowheads="1"/>
              <a:extLst>
                <a:ext uri="{84589F7E-364E-4C9E-8A38-B11213B215E9}">
                  <a14:cameraTool cellRange="SL_Samfica" spid="_x0000_s1066"/>
                </a:ext>
              </a:extLst>
            </xdr:cNvPicPr>
          </xdr:nvPicPr>
          <xdr:blipFill>
            <a:blip xmlns:r="http://schemas.openxmlformats.org/officeDocument/2006/relationships" r:embed="rId20"/>
            <a:srcRect/>
            <a:stretch>
              <a:fillRect/>
            </a:stretch>
          </xdr:blipFill>
          <xdr:spPr bwMode="auto">
            <a:xfrm>
              <a:off x="3905250" y="1015365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37</xdr:row>
          <xdr:rowOff>9525</xdr:rowOff>
        </xdr:from>
        <xdr:ext cx="323850" cy="238125"/>
        <xdr:pic>
          <xdr:nvPicPr>
            <xdr:cNvPr id="51" name="Picture 24"/>
            <xdr:cNvPicPr>
              <a:picLocks noChangeAspect="1" noChangeArrowheads="1"/>
              <a:extLst>
                <a:ext uri="{84589F7E-364E-4C9E-8A38-B11213B215E9}">
                  <a14:cameraTool cellRange="Titounham" spid="_x0000_s1067"/>
                </a:ext>
              </a:extLst>
            </xdr:cNvPicPr>
          </xdr:nvPicPr>
          <xdr:blipFill>
            <a:blip xmlns:r="http://schemas.openxmlformats.org/officeDocument/2006/relationships" r:embed="rId35"/>
            <a:srcRect/>
            <a:stretch>
              <a:fillRect/>
            </a:stretch>
          </xdr:blipFill>
          <xdr:spPr bwMode="auto">
            <a:xfrm>
              <a:off x="3905250" y="1040130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38</xdr:row>
          <xdr:rowOff>9525</xdr:rowOff>
        </xdr:from>
        <xdr:ext cx="323850" cy="238805"/>
        <xdr:pic>
          <xdr:nvPicPr>
            <xdr:cNvPr id="52" name="Picture 25"/>
            <xdr:cNvPicPr>
              <a:picLocks noChangeAspect="1" noChangeArrowheads="1"/>
              <a:extLst>
                <a:ext uri="{84589F7E-364E-4C9E-8A38-B11213B215E9}">
                  <a14:cameraTool cellRange="Medchester_City" spid="_x0000_s1068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3905250" y="10648950"/>
              <a:ext cx="323850" cy="23880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39</xdr:row>
          <xdr:rowOff>9525</xdr:rowOff>
        </xdr:from>
        <xdr:ext cx="323850" cy="238125"/>
        <xdr:pic>
          <xdr:nvPicPr>
            <xdr:cNvPr id="53" name="Picture 26"/>
            <xdr:cNvPicPr>
              <a:picLocks noChangeAspect="1" noChangeArrowheads="1"/>
              <a:extLst>
                <a:ext uri="{84589F7E-364E-4C9E-8A38-B11213B215E9}">
                  <a14:cameraTool cellRange="Filourentina" spid="_x0000_s1069"/>
                </a:ext>
              </a:extLst>
            </xdr:cNvPicPr>
          </xdr:nvPicPr>
          <xdr:blipFill>
            <a:blip xmlns:r="http://schemas.openxmlformats.org/officeDocument/2006/relationships" r:embed="rId37"/>
            <a:srcRect/>
            <a:stretch>
              <a:fillRect/>
            </a:stretch>
          </xdr:blipFill>
          <xdr:spPr bwMode="auto">
            <a:xfrm>
              <a:off x="3905250" y="1089660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40</xdr:row>
          <xdr:rowOff>9525</xdr:rowOff>
        </xdr:from>
        <xdr:ext cx="323850" cy="238125"/>
        <xdr:pic>
          <xdr:nvPicPr>
            <xdr:cNvPr id="54" name="Picture 27"/>
            <xdr:cNvPicPr>
              <a:picLocks noChangeAspect="1" noChangeArrowheads="1"/>
              <a:extLst>
                <a:ext uri="{84589F7E-364E-4C9E-8A38-B11213B215E9}">
                  <a14:cameraTool cellRange="Ajax_Amsterdav" spid="_x0000_s1070"/>
                </a:ext>
              </a:extLst>
            </xdr:cNvPicPr>
          </xdr:nvPicPr>
          <xdr:blipFill>
            <a:blip xmlns:r="http://schemas.openxmlformats.org/officeDocument/2006/relationships" r:embed="rId38"/>
            <a:srcRect/>
            <a:stretch>
              <a:fillRect/>
            </a:stretch>
          </xdr:blipFill>
          <xdr:spPr bwMode="auto">
            <a:xfrm>
              <a:off x="3905250" y="1114425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41</xdr:row>
          <xdr:rowOff>9525</xdr:rowOff>
        </xdr:from>
        <xdr:ext cx="323850" cy="238805"/>
        <xdr:pic>
          <xdr:nvPicPr>
            <xdr:cNvPr id="55" name="Picture 28"/>
            <xdr:cNvPicPr>
              <a:picLocks noChangeAspect="1" noChangeArrowheads="1"/>
              <a:extLst>
                <a:ext uri="{84589F7E-364E-4C9E-8A38-B11213B215E9}">
                  <a14:cameraTool cellRange="Athleniko_Madrid" spid="_x0000_s1071"/>
                </a:ext>
              </a:extLst>
            </xdr:cNvPicPr>
          </xdr:nvPicPr>
          <xdr:blipFill>
            <a:blip xmlns:r="http://schemas.openxmlformats.org/officeDocument/2006/relationships" r:embed="rId39"/>
            <a:srcRect/>
            <a:stretch>
              <a:fillRect/>
            </a:stretch>
          </xdr:blipFill>
          <xdr:spPr bwMode="auto">
            <a:xfrm>
              <a:off x="3905250" y="11391900"/>
              <a:ext cx="323850" cy="23880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1504950</xdr:colOff>
          <xdr:row>42</xdr:row>
          <xdr:rowOff>9525</xdr:rowOff>
        </xdr:from>
        <xdr:ext cx="323850" cy="238125"/>
        <xdr:pic>
          <xdr:nvPicPr>
            <xdr:cNvPr id="56" name="Picture 29"/>
            <xdr:cNvPicPr>
              <a:picLocks noChangeAspect="1" noChangeArrowheads="1"/>
              <a:extLst>
                <a:ext uri="{84589F7E-364E-4C9E-8A38-B11213B215E9}">
                  <a14:cameraTool cellRange="FC_Burges" spid="_x0000_s1072"/>
                </a:ext>
              </a:extLst>
            </xdr:cNvPicPr>
          </xdr:nvPicPr>
          <xdr:blipFill>
            <a:blip xmlns:r="http://schemas.openxmlformats.org/officeDocument/2006/relationships" r:embed="rId40"/>
            <a:srcRect/>
            <a:stretch>
              <a:fillRect/>
            </a:stretch>
          </xdr:blipFill>
          <xdr:spPr bwMode="auto">
            <a:xfrm>
              <a:off x="3905250" y="11639550"/>
              <a:ext cx="323850" cy="238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xdr:twoCellAnchor editAs="oneCell">
    <xdr:from>
      <xdr:col>10</xdr:col>
      <xdr:colOff>3072</xdr:colOff>
      <xdr:row>23</xdr:row>
      <xdr:rowOff>3402</xdr:rowOff>
    </xdr:from>
    <xdr:to>
      <xdr:col>12</xdr:col>
      <xdr:colOff>1579306</xdr:colOff>
      <xdr:row>27</xdr:row>
      <xdr:rowOff>310</xdr:rowOff>
    </xdr:to>
    <xdr:pic>
      <xdr:nvPicPr>
        <xdr:cNvPr id="57" name="Image 56"/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3422" y="6604227"/>
          <a:ext cx="3100234" cy="987508"/>
        </a:xfrm>
        <a:prstGeom prst="rect">
          <a:avLst/>
        </a:prstGeom>
      </xdr:spPr>
    </xdr:pic>
    <xdr:clientData/>
  </xdr:twoCellAnchor>
  <xdr:oneCellAnchor>
    <xdr:from>
      <xdr:col>12</xdr:col>
      <xdr:colOff>1445013</xdr:colOff>
      <xdr:row>20</xdr:row>
      <xdr:rowOff>32932</xdr:rowOff>
    </xdr:from>
    <xdr:ext cx="95252" cy="210245"/>
    <xdr:pic>
      <xdr:nvPicPr>
        <xdr:cNvPr id="58" name="Image 57" descr="red card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89363" y="5890807"/>
          <a:ext cx="95252" cy="21024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ssement%20Ligue%201%20Pro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nos 20018"/>
      <sheetName val="Feuil2"/>
      <sheetName val="reglement 2018"/>
      <sheetName val="TROPHEE 2"/>
      <sheetName val="stats joueurs"/>
      <sheetName val="TROPHEE"/>
    </sheetNames>
    <sheetDataSet>
      <sheetData sheetId="0"/>
      <sheetData sheetId="1">
        <row r="1">
          <cell r="A1" t="str">
            <v>AS Mimonaco</v>
          </cell>
          <cell r="B1" t="str">
            <v>Feuil2!$C$1</v>
          </cell>
        </row>
        <row r="2">
          <cell r="A2" t="str">
            <v>Udiness</v>
          </cell>
          <cell r="B2" t="str">
            <v>Feuil2!$C$2</v>
          </cell>
        </row>
        <row r="3">
          <cell r="A3" t="str">
            <v>Galatasayass</v>
          </cell>
          <cell r="B3" t="str">
            <v>Feuil2!$C$3</v>
          </cell>
        </row>
        <row r="4">
          <cell r="A4" t="str">
            <v>Johannesburg FC</v>
          </cell>
          <cell r="B4" t="str">
            <v>Feuil2!$C$4</v>
          </cell>
        </row>
        <row r="5">
          <cell r="A5" t="str">
            <v>Bibarsenal</v>
          </cell>
          <cell r="B5" t="str">
            <v>Feuil2!$C$5</v>
          </cell>
        </row>
        <row r="6">
          <cell r="A6" t="str">
            <v>AS Romomo</v>
          </cell>
          <cell r="B6" t="str">
            <v>Feuil2!$C$6</v>
          </cell>
        </row>
        <row r="7">
          <cell r="A7" t="str">
            <v>SL Samfica</v>
          </cell>
          <cell r="B7" t="str">
            <v>Feuil2!$C$7</v>
          </cell>
        </row>
        <row r="8">
          <cell r="A8" t="str">
            <v>Titounham</v>
          </cell>
          <cell r="B8" t="str">
            <v>Feuil2!$C$8</v>
          </cell>
        </row>
        <row r="9">
          <cell r="A9" t="str">
            <v>Medchester City</v>
          </cell>
          <cell r="B9" t="str">
            <v>Feuil2!$C$9</v>
          </cell>
        </row>
        <row r="10">
          <cell r="A10" t="str">
            <v>Filourentina</v>
          </cell>
          <cell r="B10" t="str">
            <v>Feuil2!$C$10</v>
          </cell>
        </row>
        <row r="11">
          <cell r="A11" t="str">
            <v>Ajax Amsterdav</v>
          </cell>
          <cell r="B11" t="str">
            <v>Feuil2!$C$11</v>
          </cell>
        </row>
        <row r="12">
          <cell r="A12" t="str">
            <v>Athleniko Madrid</v>
          </cell>
          <cell r="B12" t="str">
            <v>Feuil2!$C$12</v>
          </cell>
        </row>
        <row r="13">
          <cell r="A13" t="str">
            <v>FC Burges</v>
          </cell>
          <cell r="B13" t="str">
            <v>Feuil2!$C$13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50"/>
  <sheetViews>
    <sheetView tabSelected="1" topLeftCell="A34" zoomScaleNormal="100" workbookViewId="0">
      <selection activeCell="H30" sqref="H30"/>
    </sheetView>
  </sheetViews>
  <sheetFormatPr baseColWidth="10" defaultRowHeight="15" x14ac:dyDescent="0.25"/>
  <cols>
    <col min="1" max="1" width="36" customWidth="1"/>
    <col min="2" max="2" width="22.7109375" customWidth="1"/>
    <col min="3" max="3" width="5" customWidth="1"/>
    <col min="4" max="4" width="11.7109375" customWidth="1"/>
    <col min="9" max="9" width="23.7109375" customWidth="1"/>
    <col min="13" max="13" width="23.7109375" customWidth="1"/>
    <col min="14" max="15" width="8.7109375" customWidth="1"/>
    <col min="16" max="16" width="3.7109375" customWidth="1"/>
    <col min="17" max="17" width="8.7109375" customWidth="1"/>
    <col min="18" max="18" width="3.7109375" customWidth="1"/>
    <col min="19" max="19" width="8.7109375" customWidth="1"/>
    <col min="20" max="20" width="3.7109375" customWidth="1"/>
    <col min="21" max="21" width="8.7109375" customWidth="1"/>
    <col min="22" max="22" width="3.7109375" customWidth="1"/>
    <col min="23" max="23" width="8.7109375" customWidth="1"/>
    <col min="24" max="24" width="3.7109375" customWidth="1"/>
    <col min="25" max="25" width="8.7109375" customWidth="1"/>
    <col min="26" max="26" width="3.7109375" customWidth="1"/>
    <col min="27" max="27" width="8.7109375" customWidth="1"/>
    <col min="28" max="28" width="3.7109375" customWidth="1"/>
    <col min="29" max="29" width="8.7109375" customWidth="1"/>
    <col min="30" max="30" width="3.7109375" customWidth="1"/>
    <col min="31" max="31" width="8.7109375" customWidth="1"/>
    <col min="32" max="32" width="3.7109375" customWidth="1"/>
    <col min="33" max="33" width="8.7109375" customWidth="1"/>
    <col min="34" max="34" width="3.7109375" customWidth="1"/>
    <col min="35" max="35" width="8.7109375" customWidth="1"/>
    <col min="36" max="36" width="3.7109375" customWidth="1"/>
    <col min="37" max="37" width="8.7109375" customWidth="1"/>
    <col min="38" max="38" width="3.7109375" customWidth="1"/>
    <col min="39" max="39" width="8.7109375" customWidth="1"/>
    <col min="40" max="40" width="3.7109375" customWidth="1"/>
  </cols>
  <sheetData>
    <row r="1" spans="1:41" ht="84.95" customHeight="1" x14ac:dyDescent="0.7">
      <c r="A1" s="1"/>
      <c r="B1" s="2"/>
      <c r="C1" s="3"/>
      <c r="D1" s="4"/>
      <c r="E1" s="4"/>
      <c r="F1" s="4"/>
      <c r="G1" s="4"/>
      <c r="I1" s="5"/>
      <c r="J1" s="5"/>
      <c r="K1" s="6" t="s">
        <v>0</v>
      </c>
      <c r="L1" s="5"/>
      <c r="M1" s="7"/>
      <c r="N1" s="8" t="s">
        <v>1</v>
      </c>
      <c r="O1" s="9" t="s">
        <v>2</v>
      </c>
      <c r="P1" s="10"/>
      <c r="Q1" s="9" t="s">
        <v>3</v>
      </c>
      <c r="R1" s="10"/>
      <c r="S1" s="9" t="s">
        <v>4</v>
      </c>
      <c r="T1" s="10"/>
      <c r="U1" s="9" t="s">
        <v>5</v>
      </c>
      <c r="V1" s="10"/>
      <c r="W1" s="9" t="s">
        <v>6</v>
      </c>
      <c r="X1" s="10"/>
      <c r="Y1" s="9" t="s">
        <v>7</v>
      </c>
      <c r="Z1" s="10"/>
      <c r="AA1" s="9" t="s">
        <v>8</v>
      </c>
      <c r="AB1" s="10"/>
      <c r="AC1" s="9" t="s">
        <v>9</v>
      </c>
      <c r="AD1" s="10"/>
      <c r="AE1" s="9" t="s">
        <v>10</v>
      </c>
      <c r="AF1" s="10"/>
      <c r="AG1" s="9" t="s">
        <v>11</v>
      </c>
      <c r="AH1" s="10"/>
      <c r="AI1" s="9" t="s">
        <v>12</v>
      </c>
      <c r="AJ1" s="10"/>
      <c r="AK1" s="11" t="s">
        <v>13</v>
      </c>
      <c r="AL1" s="12"/>
      <c r="AM1" s="9" t="s">
        <v>14</v>
      </c>
      <c r="AN1" s="13"/>
    </row>
    <row r="2" spans="1:41" ht="45" customHeight="1" x14ac:dyDescent="0.5">
      <c r="A2" s="1"/>
      <c r="B2" s="14" t="s">
        <v>15</v>
      </c>
      <c r="C2" s="15"/>
      <c r="D2" s="16"/>
      <c r="E2" s="16"/>
      <c r="F2" s="17" t="s">
        <v>16</v>
      </c>
      <c r="G2" s="17" t="s">
        <v>17</v>
      </c>
      <c r="I2" s="5"/>
      <c r="J2" s="5"/>
      <c r="K2" s="5"/>
      <c r="L2" s="5"/>
      <c r="M2" s="7"/>
      <c r="N2" s="18"/>
      <c r="O2" s="19"/>
      <c r="P2" s="20"/>
      <c r="Q2" s="19"/>
      <c r="R2" s="20"/>
      <c r="S2" s="19"/>
      <c r="T2" s="20"/>
      <c r="U2" s="19"/>
      <c r="V2" s="20"/>
      <c r="W2" s="19"/>
      <c r="X2" s="20"/>
      <c r="Y2" s="19"/>
      <c r="Z2" s="20"/>
      <c r="AA2" s="19"/>
      <c r="AB2" s="20"/>
      <c r="AC2" s="19"/>
      <c r="AD2" s="20"/>
      <c r="AE2" s="19"/>
      <c r="AF2" s="20"/>
      <c r="AG2" s="19"/>
      <c r="AH2" s="20"/>
      <c r="AI2" s="19"/>
      <c r="AJ2" s="20"/>
      <c r="AK2" s="21"/>
      <c r="AL2" s="22"/>
      <c r="AM2" s="23"/>
      <c r="AN2" s="24"/>
    </row>
    <row r="3" spans="1:41" ht="20.100000000000001" customHeight="1" x14ac:dyDescent="0.3">
      <c r="A3" s="25">
        <v>1</v>
      </c>
      <c r="B3" s="26" t="s">
        <v>18</v>
      </c>
      <c r="C3" s="27" t="e">
        <f ca="1">INDIRECT(VLOOKUP($B$3,[1]Feuil2!$A$1:$C$13,2,FALSE))</f>
        <v>#REF!</v>
      </c>
      <c r="D3" s="28">
        <v>0</v>
      </c>
      <c r="E3" s="28">
        <v>0</v>
      </c>
      <c r="F3" s="28">
        <v>0</v>
      </c>
      <c r="G3" s="29">
        <f t="shared" ref="G3:G15" si="0">F3+G31</f>
        <v>0</v>
      </c>
      <c r="I3" s="30" t="s">
        <v>19</v>
      </c>
      <c r="J3" s="30"/>
      <c r="K3" s="31" t="s">
        <v>20</v>
      </c>
      <c r="L3" s="30"/>
      <c r="M3" s="30" t="s">
        <v>21</v>
      </c>
      <c r="N3" s="32">
        <v>0</v>
      </c>
      <c r="O3" s="33">
        <v>2</v>
      </c>
      <c r="P3" s="34" t="str">
        <f>IF(COUNTIF($O3:O3,N3),"R","Q")</f>
        <v>Q</v>
      </c>
      <c r="Q3" s="33">
        <v>0</v>
      </c>
      <c r="R3" s="35" t="str">
        <f>IF(COUNTIF($Q3:Q3,N3),"R","Q")</f>
        <v>R</v>
      </c>
      <c r="S3" s="33">
        <v>0</v>
      </c>
      <c r="T3" s="35" t="str">
        <f>IF(COUNTIF($S3:S3,N3),"R","Q")</f>
        <v>R</v>
      </c>
      <c r="U3" s="33">
        <v>0</v>
      </c>
      <c r="V3" s="35" t="str">
        <f>IF(COUNTIF($U3:U3,N3),"R","Q")</f>
        <v>R</v>
      </c>
      <c r="W3" s="33">
        <v>2</v>
      </c>
      <c r="X3" s="35" t="str">
        <f>IF(COUNTIF($W3:W3,N3),"R","Q")</f>
        <v>Q</v>
      </c>
      <c r="Y3" s="33" t="s">
        <v>22</v>
      </c>
      <c r="Z3" s="35" t="str">
        <f>IF(COUNTIF($Y3:Y3,N3),"R","Q")</f>
        <v>Q</v>
      </c>
      <c r="AA3" s="33">
        <v>0</v>
      </c>
      <c r="AB3" s="35" t="str">
        <f>IF(COUNTIF($AA3:AA3,N3),"R","Q")</f>
        <v>R</v>
      </c>
      <c r="AC3" s="33">
        <v>2</v>
      </c>
      <c r="AD3" s="35" t="str">
        <f>IF(COUNTIF($AC3:AC3,N3),"R","Q")</f>
        <v>Q</v>
      </c>
      <c r="AE3" s="33">
        <v>0</v>
      </c>
      <c r="AF3" s="35" t="str">
        <f>IF(COUNTIF($AE3:AE3,N3),"R","Q")</f>
        <v>R</v>
      </c>
      <c r="AG3" s="33">
        <v>0</v>
      </c>
      <c r="AH3" s="35" t="str">
        <f>IF(COUNTIF($AG3:AG3,N3),"R","Q")</f>
        <v>R</v>
      </c>
      <c r="AI3" s="33">
        <v>2</v>
      </c>
      <c r="AJ3" s="35" t="str">
        <f>IF(COUNTIF($AI3:AI3,N3),"R","Q")</f>
        <v>Q</v>
      </c>
      <c r="AK3" s="33">
        <v>2</v>
      </c>
      <c r="AL3" s="35" t="str">
        <f>IF(COUNTIF($AK3:AK3,N3),"R","Q")</f>
        <v>Q</v>
      </c>
      <c r="AM3" s="33">
        <v>0</v>
      </c>
      <c r="AN3" s="35" t="str">
        <f>IF(COUNTIF($AK3:AK3,N3),"R","Q")</f>
        <v>Q</v>
      </c>
    </row>
    <row r="4" spans="1:41" ht="20.100000000000001" customHeight="1" x14ac:dyDescent="0.3">
      <c r="A4" s="25">
        <v>2</v>
      </c>
      <c r="B4" s="26" t="s">
        <v>23</v>
      </c>
      <c r="C4" s="27" t="e">
        <f ca="1">INDIRECT(VLOOKUP($B$4,[1]Feuil2!$A$1:$C$13,2,FALSE))</f>
        <v>#REF!</v>
      </c>
      <c r="D4" s="28">
        <v>0</v>
      </c>
      <c r="E4" s="28">
        <v>0</v>
      </c>
      <c r="F4" s="28">
        <v>0</v>
      </c>
      <c r="G4" s="29">
        <f t="shared" si="0"/>
        <v>0</v>
      </c>
      <c r="I4" s="30" t="s">
        <v>24</v>
      </c>
      <c r="J4" s="30"/>
      <c r="K4" s="31" t="s">
        <v>20</v>
      </c>
      <c r="L4" s="30"/>
      <c r="M4" s="30" t="s">
        <v>25</v>
      </c>
      <c r="N4" s="32">
        <v>0</v>
      </c>
      <c r="O4" s="33">
        <v>1</v>
      </c>
      <c r="P4" s="34" t="str">
        <f>IF(COUNTIF($O4:O4,N4),"R","Q")</f>
        <v>Q</v>
      </c>
      <c r="Q4" s="33">
        <v>0</v>
      </c>
      <c r="R4" s="35" t="str">
        <f>IF(COUNTIF($Q4:Q4,N4),"R","Q")</f>
        <v>R</v>
      </c>
      <c r="S4" s="33">
        <v>0</v>
      </c>
      <c r="T4" s="35" t="str">
        <f>IF(COUNTIF($S4:S4,N4),"R","Q")</f>
        <v>R</v>
      </c>
      <c r="U4" s="33">
        <v>0</v>
      </c>
      <c r="V4" s="35" t="str">
        <f>IF(COUNTIF($U4:U4,N4),"R","Q")</f>
        <v>R</v>
      </c>
      <c r="W4" s="33">
        <v>1</v>
      </c>
      <c r="X4" s="35" t="str">
        <f>IF(COUNTIF($W4:W4,N4),"R","Q")</f>
        <v>Q</v>
      </c>
      <c r="Y4" s="33" t="s">
        <v>22</v>
      </c>
      <c r="Z4" s="35" t="str">
        <f>IF(COUNTIF($Y4:Y4,N4),"R","Q")</f>
        <v>Q</v>
      </c>
      <c r="AA4" s="33">
        <v>0</v>
      </c>
      <c r="AB4" s="35" t="str">
        <f>IF(COUNTIF($AA4:AA4,N4),"R","Q")</f>
        <v>R</v>
      </c>
      <c r="AC4" s="33">
        <v>2</v>
      </c>
      <c r="AD4" s="35" t="str">
        <f>IF(COUNTIF($AC4:AC4,N4),"R","Q")</f>
        <v>Q</v>
      </c>
      <c r="AE4" s="33">
        <v>0</v>
      </c>
      <c r="AF4" s="35" t="str">
        <f>IF(COUNTIF($AE4:AE4,N4),"R","Q")</f>
        <v>R</v>
      </c>
      <c r="AG4" s="33">
        <v>0</v>
      </c>
      <c r="AH4" s="35" t="str">
        <f>IF(COUNTIF($AG4:AG4,N4),"R","Q")</f>
        <v>R</v>
      </c>
      <c r="AI4" s="33">
        <v>2</v>
      </c>
      <c r="AJ4" s="35" t="str">
        <f>IF(COUNTIF($AI4:AI4,N4),"R","Q")</f>
        <v>Q</v>
      </c>
      <c r="AK4" s="33">
        <v>1</v>
      </c>
      <c r="AL4" s="35" t="str">
        <f>IF(COUNTIF($AK4:AK4,N4),"R","Q")</f>
        <v>Q</v>
      </c>
      <c r="AM4" s="33">
        <v>0</v>
      </c>
      <c r="AN4" s="35" t="str">
        <f>IF(COUNTIF($AK4:AK4,N4),"R","Q")</f>
        <v>Q</v>
      </c>
    </row>
    <row r="5" spans="1:41" ht="20.100000000000001" customHeight="1" x14ac:dyDescent="0.3">
      <c r="A5" s="25">
        <v>3</v>
      </c>
      <c r="B5" s="26" t="s">
        <v>26</v>
      </c>
      <c r="C5" s="27" t="e">
        <f ca="1">INDIRECT(VLOOKUP($B$5,[1]Feuil2!$A$1:$C$13,2,FALSE))</f>
        <v>#REF!</v>
      </c>
      <c r="D5" s="28">
        <v>0</v>
      </c>
      <c r="E5" s="28">
        <v>0</v>
      </c>
      <c r="F5" s="28">
        <v>0</v>
      </c>
      <c r="G5" s="29">
        <f t="shared" si="0"/>
        <v>0</v>
      </c>
      <c r="I5" s="30" t="s">
        <v>27</v>
      </c>
      <c r="J5" s="30"/>
      <c r="K5" s="31" t="s">
        <v>20</v>
      </c>
      <c r="L5" s="30"/>
      <c r="M5" s="30" t="s">
        <v>28</v>
      </c>
      <c r="N5" s="32">
        <v>0</v>
      </c>
      <c r="O5" s="33">
        <v>2</v>
      </c>
      <c r="P5" s="34" t="str">
        <f>IF(COUNTIF($O5:O5,N5),"R","Q")</f>
        <v>Q</v>
      </c>
      <c r="Q5" s="33">
        <v>0</v>
      </c>
      <c r="R5" s="35" t="str">
        <f>IF(COUNTIF($Q5:Q5,N5),"R","Q")</f>
        <v>R</v>
      </c>
      <c r="S5" s="33">
        <v>0</v>
      </c>
      <c r="T5" s="35" t="str">
        <f>IF(COUNTIF($S5:S5,N5),"R","Q")</f>
        <v>R</v>
      </c>
      <c r="U5" s="33">
        <v>0</v>
      </c>
      <c r="V5" s="35" t="str">
        <f>IF(COUNTIF($U5:U5,N5),"R","Q")</f>
        <v>R</v>
      </c>
      <c r="W5" s="33">
        <v>2</v>
      </c>
      <c r="X5" s="35" t="str">
        <f>IF(COUNTIF($W5:W5,N5),"R","Q")</f>
        <v>Q</v>
      </c>
      <c r="Y5" s="33">
        <v>2</v>
      </c>
      <c r="Z5" s="35" t="str">
        <f>IF(COUNTIF($Y5:Y5,N5),"R","Q")</f>
        <v>Q</v>
      </c>
      <c r="AA5" s="33">
        <v>0</v>
      </c>
      <c r="AB5" s="35" t="str">
        <f>IF(COUNTIF($AA5:AA5,N5),"R","Q")</f>
        <v>R</v>
      </c>
      <c r="AC5" s="33" t="s">
        <v>22</v>
      </c>
      <c r="AD5" s="35" t="str">
        <f>IF(COUNTIF($AC5:AC5,N5),"R","Q")</f>
        <v>Q</v>
      </c>
      <c r="AE5" s="33">
        <v>0</v>
      </c>
      <c r="AF5" s="35" t="str">
        <f>IF(COUNTIF($AE5:AE5,N5),"R","Q")</f>
        <v>R</v>
      </c>
      <c r="AG5" s="33">
        <v>0</v>
      </c>
      <c r="AH5" s="35" t="str">
        <f>IF(COUNTIF($AG5:AG5,N5),"R","Q")</f>
        <v>R</v>
      </c>
      <c r="AI5" s="33">
        <v>2</v>
      </c>
      <c r="AJ5" s="35" t="str">
        <f>IF(COUNTIF($AI5:AI5,N5),"R","Q")</f>
        <v>Q</v>
      </c>
      <c r="AK5" s="33">
        <v>2</v>
      </c>
      <c r="AL5" s="35" t="str">
        <f>IF(COUNTIF($AK5:AK5,N5),"R","Q")</f>
        <v>Q</v>
      </c>
      <c r="AM5" s="33">
        <v>0</v>
      </c>
      <c r="AN5" s="35" t="str">
        <f>IF(COUNTIF($AK5:AK5,N5),"R","Q")</f>
        <v>Q</v>
      </c>
    </row>
    <row r="6" spans="1:41" ht="20.100000000000001" customHeight="1" x14ac:dyDescent="0.3">
      <c r="A6" s="25">
        <v>4</v>
      </c>
      <c r="B6" s="26" t="s">
        <v>29</v>
      </c>
      <c r="C6" s="27"/>
      <c r="D6" s="28">
        <v>0</v>
      </c>
      <c r="E6" s="28">
        <v>0</v>
      </c>
      <c r="F6" s="28">
        <v>0</v>
      </c>
      <c r="G6" s="29">
        <f t="shared" si="0"/>
        <v>0</v>
      </c>
      <c r="I6" s="30" t="s">
        <v>30</v>
      </c>
      <c r="J6" s="30"/>
      <c r="K6" s="31" t="s">
        <v>20</v>
      </c>
      <c r="L6" s="30"/>
      <c r="M6" s="30" t="s">
        <v>31</v>
      </c>
      <c r="N6" s="32">
        <v>0</v>
      </c>
      <c r="O6" s="33">
        <v>1</v>
      </c>
      <c r="P6" s="34" t="str">
        <f>IF(COUNTIF($O6:O6,N6),"R","Q")</f>
        <v>Q</v>
      </c>
      <c r="Q6" s="33">
        <v>0</v>
      </c>
      <c r="R6" s="35" t="str">
        <f>IF(COUNTIF($Q6:Q6,N6),"R","Q")</f>
        <v>R</v>
      </c>
      <c r="S6" s="33">
        <v>0</v>
      </c>
      <c r="T6" s="35" t="str">
        <f>IF(COUNTIF($S6:S6,N6),"R","Q")</f>
        <v>R</v>
      </c>
      <c r="U6" s="33">
        <v>0</v>
      </c>
      <c r="V6" s="35" t="str">
        <f>IF(COUNTIF($U6:U6,N6),"R","Q")</f>
        <v>R</v>
      </c>
      <c r="W6" s="33">
        <v>1</v>
      </c>
      <c r="X6" s="35" t="str">
        <f>IF(COUNTIF($W6:W6,N6),"R","Q")</f>
        <v>Q</v>
      </c>
      <c r="Y6" s="33">
        <v>1</v>
      </c>
      <c r="Z6" s="35" t="str">
        <f>IF(COUNTIF($Y6:Y6,N6),"R","Q")</f>
        <v>Q</v>
      </c>
      <c r="AA6" s="33">
        <v>0</v>
      </c>
      <c r="AB6" s="35" t="str">
        <f>IF(COUNTIF($AA6:AA6,N6),"R","Q")</f>
        <v>R</v>
      </c>
      <c r="AC6" s="33">
        <v>1</v>
      </c>
      <c r="AD6" s="35" t="str">
        <f>IF(COUNTIF($AC6:AC6,N6),"R","Q")</f>
        <v>Q</v>
      </c>
      <c r="AE6" s="33">
        <v>0</v>
      </c>
      <c r="AF6" s="35" t="str">
        <f>IF(COUNTIF($AE6:AE6,N6),"R","Q")</f>
        <v>R</v>
      </c>
      <c r="AG6" s="33">
        <v>0</v>
      </c>
      <c r="AH6" s="35" t="str">
        <f>IF(COUNTIF($AG6:AG6,N6),"R","Q")</f>
        <v>R</v>
      </c>
      <c r="AI6" s="33" t="s">
        <v>22</v>
      </c>
      <c r="AJ6" s="35" t="str">
        <f>IF(COUNTIF($AI6:AI6,N6),"R","Q")</f>
        <v>Q</v>
      </c>
      <c r="AK6" s="33" t="s">
        <v>22</v>
      </c>
      <c r="AL6" s="35" t="str">
        <f>IF(COUNTIF($AK6:AK6,N6),"R","Q")</f>
        <v>Q</v>
      </c>
      <c r="AM6" s="33">
        <v>0</v>
      </c>
      <c r="AN6" s="35" t="str">
        <f>IF(COUNTIF($AK6:AK6,N6),"R","Q")</f>
        <v>Q</v>
      </c>
    </row>
    <row r="7" spans="1:41" ht="20.100000000000001" customHeight="1" x14ac:dyDescent="0.3">
      <c r="A7" s="25">
        <v>5</v>
      </c>
      <c r="B7" s="26" t="s">
        <v>32</v>
      </c>
      <c r="C7" s="27" t="e">
        <f ca="1">INDIRECT(VLOOKUP($B$7,[1]Feuil2!$A$1:$C$13,2,FALSE))</f>
        <v>#REF!</v>
      </c>
      <c r="D7" s="28">
        <v>0</v>
      </c>
      <c r="E7" s="28">
        <v>0</v>
      </c>
      <c r="F7" s="28">
        <v>0</v>
      </c>
      <c r="G7" s="29">
        <f t="shared" si="0"/>
        <v>0</v>
      </c>
      <c r="I7" s="30" t="s">
        <v>33</v>
      </c>
      <c r="J7" s="30"/>
      <c r="K7" s="31" t="s">
        <v>20</v>
      </c>
      <c r="L7" s="30"/>
      <c r="M7" s="30" t="s">
        <v>34</v>
      </c>
      <c r="N7" s="32">
        <v>0</v>
      </c>
      <c r="O7" s="33">
        <v>1</v>
      </c>
      <c r="P7" s="34" t="str">
        <f>IF(COUNTIF($O7:O7,N7),"R","Q")</f>
        <v>Q</v>
      </c>
      <c r="Q7" s="33">
        <v>0</v>
      </c>
      <c r="R7" s="35" t="str">
        <f>IF(COUNTIF($Q7:Q7,N7),"R","Q")</f>
        <v>R</v>
      </c>
      <c r="S7" s="33">
        <v>0</v>
      </c>
      <c r="T7" s="35" t="str">
        <f>IF(COUNTIF($S7:S7,N7),"R","Q")</f>
        <v>R</v>
      </c>
      <c r="U7" s="33">
        <v>0</v>
      </c>
      <c r="V7" s="35" t="str">
        <f>IF(COUNTIF($U7:U7,N7),"R","Q")</f>
        <v>R</v>
      </c>
      <c r="W7" s="33">
        <v>1</v>
      </c>
      <c r="X7" s="35" t="str">
        <f>IF(COUNTIF($W7:W7,N7),"R","Q")</f>
        <v>Q</v>
      </c>
      <c r="Y7" s="33">
        <v>1</v>
      </c>
      <c r="Z7" s="35" t="str">
        <f>IF(COUNTIF($Y7:Y7,N7),"R","Q")</f>
        <v>Q</v>
      </c>
      <c r="AA7" s="33">
        <v>0</v>
      </c>
      <c r="AB7" s="35" t="str">
        <f>IF(COUNTIF($AA7:AA7,N7),"R","Q")</f>
        <v>R</v>
      </c>
      <c r="AC7" s="33">
        <v>1</v>
      </c>
      <c r="AD7" s="35" t="str">
        <f>IF(COUNTIF($AC7:AC7,N7),"R","Q")</f>
        <v>Q</v>
      </c>
      <c r="AE7" s="33">
        <v>0</v>
      </c>
      <c r="AF7" s="35" t="str">
        <f>IF(COUNTIF($AE7:AE7,N7),"R","Q")</f>
        <v>R</v>
      </c>
      <c r="AG7" s="33">
        <v>0</v>
      </c>
      <c r="AH7" s="35" t="str">
        <f>IF(COUNTIF($AG7:AG7,N7),"R","Q")</f>
        <v>R</v>
      </c>
      <c r="AI7" s="33">
        <v>1</v>
      </c>
      <c r="AJ7" s="35" t="str">
        <f>IF(COUNTIF($AI7:AI7,N7),"R","Q")</f>
        <v>Q</v>
      </c>
      <c r="AK7" s="33">
        <v>1</v>
      </c>
      <c r="AL7" s="35" t="str">
        <f>IF(COUNTIF($AK7:AK7,N7),"R","Q")</f>
        <v>Q</v>
      </c>
      <c r="AM7" s="33">
        <v>0</v>
      </c>
      <c r="AN7" s="35" t="str">
        <f>IF(COUNTIF($AK7:AK7,N7),"R","Q")</f>
        <v>Q</v>
      </c>
    </row>
    <row r="8" spans="1:41" ht="20.100000000000001" customHeight="1" x14ac:dyDescent="0.3">
      <c r="A8" s="25">
        <v>6</v>
      </c>
      <c r="B8" s="26" t="s">
        <v>35</v>
      </c>
      <c r="C8" s="27" t="e">
        <f ca="1">INDIRECT(VLOOKUP($B$8,[1]Feuil2!$A$1:$C$13,2,FALSE))</f>
        <v>#REF!</v>
      </c>
      <c r="D8" s="28">
        <v>0</v>
      </c>
      <c r="E8" s="28">
        <v>0</v>
      </c>
      <c r="F8" s="28">
        <v>0</v>
      </c>
      <c r="G8" s="29">
        <f t="shared" si="0"/>
        <v>0</v>
      </c>
      <c r="I8" s="30" t="s">
        <v>36</v>
      </c>
      <c r="J8" s="30"/>
      <c r="K8" s="31" t="s">
        <v>20</v>
      </c>
      <c r="L8" s="30"/>
      <c r="M8" s="30" t="s">
        <v>37</v>
      </c>
      <c r="N8" s="32">
        <v>0</v>
      </c>
      <c r="O8" s="33">
        <v>1</v>
      </c>
      <c r="P8" s="34" t="str">
        <f>IF(COUNTIF($O8:O8,N8),"R","Q")</f>
        <v>Q</v>
      </c>
      <c r="Q8" s="33">
        <v>0</v>
      </c>
      <c r="R8" s="35" t="str">
        <f>IF(COUNTIF($Q8:Q8,N8),"R","Q")</f>
        <v>R</v>
      </c>
      <c r="S8" s="33">
        <v>0</v>
      </c>
      <c r="T8" s="35" t="str">
        <f>IF(COUNTIF($S8:S8,N8),"R","Q")</f>
        <v>R</v>
      </c>
      <c r="U8" s="33">
        <v>0</v>
      </c>
      <c r="V8" s="35" t="str">
        <f>IF(COUNTIF($U8:U8,N8),"R","Q")</f>
        <v>R</v>
      </c>
      <c r="W8" s="33" t="s">
        <v>22</v>
      </c>
      <c r="X8" s="35" t="str">
        <f>IF(COUNTIF($W8:W8,N8),"R","Q")</f>
        <v>Q</v>
      </c>
      <c r="Y8" s="33">
        <v>1</v>
      </c>
      <c r="Z8" s="35" t="str">
        <f>IF(COUNTIF($Y8:Y8,N8),"R","Q")</f>
        <v>Q</v>
      </c>
      <c r="AA8" s="33">
        <v>0</v>
      </c>
      <c r="AB8" s="35" t="str">
        <f>IF(COUNTIF($AA8:AA8,N8),"R","Q")</f>
        <v>R</v>
      </c>
      <c r="AC8" s="33" t="s">
        <v>22</v>
      </c>
      <c r="AD8" s="35" t="str">
        <f>IF(COUNTIF($AC8:AC8,N8),"R","Q")</f>
        <v>Q</v>
      </c>
      <c r="AE8" s="33">
        <v>0</v>
      </c>
      <c r="AF8" s="35" t="str">
        <f>IF(COUNTIF($AE8:AE8,N8),"R","Q")</f>
        <v>R</v>
      </c>
      <c r="AG8" s="33">
        <v>0</v>
      </c>
      <c r="AH8" s="35" t="str">
        <f>IF(COUNTIF($AG8:AG8,N8),"R","Q")</f>
        <v>R</v>
      </c>
      <c r="AI8" s="33">
        <v>1</v>
      </c>
      <c r="AJ8" s="35" t="str">
        <f>IF(COUNTIF($AI8:AI8,N8),"R","Q")</f>
        <v>Q</v>
      </c>
      <c r="AK8" s="33">
        <v>1</v>
      </c>
      <c r="AL8" s="35" t="str">
        <f>IF(COUNTIF($AK8:AK8,N8),"R","Q")</f>
        <v>Q</v>
      </c>
      <c r="AM8" s="33">
        <v>0</v>
      </c>
      <c r="AN8" s="35" t="str">
        <f>IF(COUNTIF($AK8:AK8,N8),"R","Q")</f>
        <v>Q</v>
      </c>
    </row>
    <row r="9" spans="1:41" ht="20.100000000000001" customHeight="1" x14ac:dyDescent="0.3">
      <c r="A9" s="25">
        <v>7</v>
      </c>
      <c r="B9" s="26" t="s">
        <v>38</v>
      </c>
      <c r="C9" s="27" t="e">
        <f ca="1">INDIRECT(VLOOKUP($B$9,[1]Feuil2!$A$1:$C$13,2,FALSE))</f>
        <v>#REF!</v>
      </c>
      <c r="D9" s="28">
        <v>0</v>
      </c>
      <c r="E9" s="28">
        <v>0</v>
      </c>
      <c r="F9" s="28">
        <v>0</v>
      </c>
      <c r="G9" s="29">
        <f t="shared" si="0"/>
        <v>0</v>
      </c>
      <c r="I9" s="30" t="s">
        <v>39</v>
      </c>
      <c r="J9" s="30"/>
      <c r="K9" s="31" t="s">
        <v>20</v>
      </c>
      <c r="L9" s="30"/>
      <c r="M9" s="30" t="s">
        <v>40</v>
      </c>
      <c r="N9" s="32">
        <v>0</v>
      </c>
      <c r="O9" s="33">
        <v>1</v>
      </c>
      <c r="P9" s="34" t="str">
        <f>IF(COUNTIF($O9:O9,N9),"R","Q")</f>
        <v>Q</v>
      </c>
      <c r="Q9" s="33">
        <v>0</v>
      </c>
      <c r="R9" s="35" t="str">
        <f>IF(COUNTIF($Q9:Q9,N9),"R","Q")</f>
        <v>R</v>
      </c>
      <c r="S9" s="33">
        <v>0</v>
      </c>
      <c r="T9" s="35" t="str">
        <f>IF(COUNTIF($S9:S9,N9),"R","Q")</f>
        <v>R</v>
      </c>
      <c r="U9" s="33">
        <v>0</v>
      </c>
      <c r="V9" s="35" t="str">
        <f>IF(COUNTIF($U9:U9,N9),"R","Q")</f>
        <v>R</v>
      </c>
      <c r="W9" s="33" t="s">
        <v>22</v>
      </c>
      <c r="X9" s="35" t="str">
        <f>IF(COUNTIF($W9:W9,N9),"R","Q")</f>
        <v>Q</v>
      </c>
      <c r="Y9" s="33">
        <v>1</v>
      </c>
      <c r="Z9" s="35" t="str">
        <f>IF(COUNTIF($Y9:Y9,N9),"R","Q")</f>
        <v>Q</v>
      </c>
      <c r="AA9" s="33">
        <v>0</v>
      </c>
      <c r="AB9" s="35" t="str">
        <f>IF(COUNTIF($AA9:AA9,N9),"R","Q")</f>
        <v>R</v>
      </c>
      <c r="AC9" s="33">
        <v>1</v>
      </c>
      <c r="AD9" s="35" t="str">
        <f>IF(COUNTIF($AC9:AC9,N9),"R","Q")</f>
        <v>Q</v>
      </c>
      <c r="AE9" s="33">
        <v>0</v>
      </c>
      <c r="AF9" s="35" t="str">
        <f>IF(COUNTIF($AE9:AE9,N9),"R","Q")</f>
        <v>R</v>
      </c>
      <c r="AG9" s="33">
        <v>0</v>
      </c>
      <c r="AH9" s="35" t="str">
        <f>IF(COUNTIF($AG9:AG9,N9),"R","Q")</f>
        <v>R</v>
      </c>
      <c r="AI9" s="33">
        <v>1</v>
      </c>
      <c r="AJ9" s="35" t="str">
        <f>IF(COUNTIF($AI9:AI9,N9),"R","Q")</f>
        <v>Q</v>
      </c>
      <c r="AK9" s="33">
        <v>1</v>
      </c>
      <c r="AL9" s="35" t="str">
        <f>IF(COUNTIF($AK9:AK9,N9),"R","Q")</f>
        <v>Q</v>
      </c>
      <c r="AM9" s="33">
        <v>0</v>
      </c>
      <c r="AN9" s="35" t="str">
        <f>IF(COUNTIF($AK9:AK9,N9),"R","Q")</f>
        <v>Q</v>
      </c>
    </row>
    <row r="10" spans="1:41" ht="20.100000000000001" customHeight="1" x14ac:dyDescent="0.3">
      <c r="A10" s="25">
        <v>8</v>
      </c>
      <c r="B10" s="26" t="s">
        <v>41</v>
      </c>
      <c r="C10" s="27" t="e">
        <f ca="1">INDIRECT(VLOOKUP($B$10,[1]Feuil2!$A$1:$C$13,2,FALSE))</f>
        <v>#REF!</v>
      </c>
      <c r="D10" s="28">
        <v>0</v>
      </c>
      <c r="E10" s="28">
        <v>0</v>
      </c>
      <c r="F10" s="28">
        <v>0</v>
      </c>
      <c r="G10" s="36">
        <f t="shared" si="0"/>
        <v>0</v>
      </c>
      <c r="H10" s="37"/>
      <c r="I10" s="27" t="s">
        <v>42</v>
      </c>
      <c r="J10" s="30"/>
      <c r="K10" s="31" t="s">
        <v>20</v>
      </c>
      <c r="L10" s="30"/>
      <c r="M10" s="30" t="s">
        <v>43</v>
      </c>
      <c r="N10" s="32">
        <v>0</v>
      </c>
      <c r="O10" s="33" t="s">
        <v>22</v>
      </c>
      <c r="P10" s="34" t="str">
        <f>IF(COUNTIF($O10:O10,N10),"R","Q")</f>
        <v>Q</v>
      </c>
      <c r="Q10" s="33">
        <v>0</v>
      </c>
      <c r="R10" s="35" t="str">
        <f>IF(COUNTIF($Q10:Q10,N10),"R","Q")</f>
        <v>R</v>
      </c>
      <c r="S10" s="33">
        <v>0</v>
      </c>
      <c r="T10" s="35" t="str">
        <f>IF(COUNTIF($S10:S10,N10),"R","Q")</f>
        <v>R</v>
      </c>
      <c r="U10" s="33">
        <v>0</v>
      </c>
      <c r="V10" s="35" t="str">
        <f>IF(COUNTIF($U10:U10,N10),"R","Q")</f>
        <v>R</v>
      </c>
      <c r="W10" s="33">
        <v>1</v>
      </c>
      <c r="X10" s="35" t="str">
        <f>IF(COUNTIF($W10:W10,N10),"R","Q")</f>
        <v>Q</v>
      </c>
      <c r="Y10" s="33" t="s">
        <v>22</v>
      </c>
      <c r="Z10" s="35" t="str">
        <f>IF(COUNTIF($Y10:Y10,N10),"R","Q")</f>
        <v>Q</v>
      </c>
      <c r="AA10" s="33">
        <v>0</v>
      </c>
      <c r="AB10" s="35" t="str">
        <f>IF(COUNTIF($AA10:AA10,N10),"R","Q")</f>
        <v>R</v>
      </c>
      <c r="AC10" s="33" t="s">
        <v>22</v>
      </c>
      <c r="AD10" s="35" t="str">
        <f>IF(COUNTIF($AC10:AC10,N10),"R","Q")</f>
        <v>Q</v>
      </c>
      <c r="AE10" s="33">
        <v>0</v>
      </c>
      <c r="AF10" s="35" t="str">
        <f>IF(COUNTIF($AE10:AE10,N10),"R","Q")</f>
        <v>R</v>
      </c>
      <c r="AG10" s="33">
        <v>0</v>
      </c>
      <c r="AH10" s="35" t="str">
        <f>IF(COUNTIF($AG10:AG10,N10),"R","Q")</f>
        <v>R</v>
      </c>
      <c r="AI10" s="33">
        <v>2</v>
      </c>
      <c r="AJ10" s="35" t="str">
        <f>IF(COUNTIF($AI10:AI10,N10),"R","Q")</f>
        <v>Q</v>
      </c>
      <c r="AK10" s="33">
        <v>1</v>
      </c>
      <c r="AL10" s="35" t="str">
        <f>IF(COUNTIF($AK10:AK10,N10),"R","Q")</f>
        <v>Q</v>
      </c>
      <c r="AM10" s="33">
        <v>0</v>
      </c>
      <c r="AN10" s="35" t="str">
        <f>IF(COUNTIF($AK10:AK10,N10),"R","Q")</f>
        <v>Q</v>
      </c>
    </row>
    <row r="11" spans="1:41" ht="20.100000000000001" customHeight="1" x14ac:dyDescent="0.3">
      <c r="A11" s="25">
        <v>9</v>
      </c>
      <c r="B11" s="26" t="s">
        <v>44</v>
      </c>
      <c r="C11" s="27" t="e">
        <f ca="1">INDIRECT(VLOOKUP($B$11,[1]Feuil2!$A$1:$C$13,2,FALSE))</f>
        <v>#REF!</v>
      </c>
      <c r="D11" s="28">
        <v>0</v>
      </c>
      <c r="E11" s="28">
        <v>0</v>
      </c>
      <c r="F11" s="28">
        <v>0</v>
      </c>
      <c r="G11" s="36">
        <f t="shared" si="0"/>
        <v>0</v>
      </c>
      <c r="H11" s="38"/>
      <c r="I11" s="39" t="s">
        <v>45</v>
      </c>
      <c r="J11" s="40"/>
      <c r="K11" s="41" t="s">
        <v>20</v>
      </c>
      <c r="L11" s="40"/>
      <c r="M11" s="40" t="s">
        <v>46</v>
      </c>
      <c r="N11" s="42">
        <v>0</v>
      </c>
      <c r="O11" s="33">
        <v>2</v>
      </c>
      <c r="P11" s="34" t="str">
        <f>IF(COUNTIF($O11:O11,N11),"R","Q")</f>
        <v>Q</v>
      </c>
      <c r="Q11" s="43">
        <v>0</v>
      </c>
      <c r="R11" s="35" t="str">
        <f>IF(COUNTIF($Q11:Q11,N11),"R","Q")</f>
        <v>R</v>
      </c>
      <c r="S11" s="43">
        <v>0</v>
      </c>
      <c r="T11" s="35" t="str">
        <f>IF(COUNTIF($S11:S11,N11),"R","Q")</f>
        <v>R</v>
      </c>
      <c r="U11" s="33">
        <v>0</v>
      </c>
      <c r="V11" s="35" t="str">
        <f>IF(COUNTIF($U11:U11,N11),"R","Q")</f>
        <v>R</v>
      </c>
      <c r="W11" s="33">
        <v>2</v>
      </c>
      <c r="X11" s="35" t="str">
        <f>IF(COUNTIF($W11:W11,N11),"R","Q")</f>
        <v>Q</v>
      </c>
      <c r="Y11" s="33">
        <v>2</v>
      </c>
      <c r="Z11" s="35" t="str">
        <f>IF(COUNTIF($Y11:Y11,N11),"R","Q")</f>
        <v>Q</v>
      </c>
      <c r="AA11" s="33">
        <v>0</v>
      </c>
      <c r="AB11" s="35" t="str">
        <f>IF(COUNTIF($AA11:AA11,N11),"R","Q")</f>
        <v>R</v>
      </c>
      <c r="AC11" s="33">
        <v>2</v>
      </c>
      <c r="AD11" s="35" t="str">
        <f>IF(COUNTIF($AC11:AC11,N11),"R","Q")</f>
        <v>Q</v>
      </c>
      <c r="AE11" s="33">
        <v>0</v>
      </c>
      <c r="AF11" s="35" t="str">
        <f>IF(COUNTIF($AE11:AE11,N11),"R","Q")</f>
        <v>R</v>
      </c>
      <c r="AG11" s="33">
        <v>0</v>
      </c>
      <c r="AH11" s="35" t="str">
        <f>IF(COUNTIF($AG11:AG11,N11),"R","Q")</f>
        <v>R</v>
      </c>
      <c r="AI11" s="33">
        <v>2</v>
      </c>
      <c r="AJ11" s="35" t="str">
        <f>IF(COUNTIF($AI11:AI11,N11),"R","Q")</f>
        <v>Q</v>
      </c>
      <c r="AK11" s="33" t="s">
        <v>22</v>
      </c>
      <c r="AL11" s="35" t="str">
        <f>IF(COUNTIF($AK11:AK11,N11),"R","Q")</f>
        <v>Q</v>
      </c>
      <c r="AM11" s="33">
        <v>0</v>
      </c>
      <c r="AN11" s="35" t="str">
        <f>IF(COUNTIF($AK11:AK11,N11),"R","Q")</f>
        <v>Q</v>
      </c>
    </row>
    <row r="12" spans="1:41" ht="20.100000000000001" customHeight="1" x14ac:dyDescent="0.3">
      <c r="A12" s="25">
        <v>10</v>
      </c>
      <c r="B12" s="26" t="s">
        <v>47</v>
      </c>
      <c r="C12" s="27" t="e">
        <f ca="1">INDIRECT(VLOOKUP($B$12,[1]Feuil2!$A$1:$C$13,2,FALSE))</f>
        <v>#REF!</v>
      </c>
      <c r="D12" s="28">
        <v>0</v>
      </c>
      <c r="E12" s="28">
        <v>0</v>
      </c>
      <c r="F12" s="28">
        <v>0</v>
      </c>
      <c r="G12" s="36">
        <f t="shared" si="0"/>
        <v>0</v>
      </c>
      <c r="H12" s="38"/>
      <c r="I12" s="44"/>
      <c r="J12" s="44"/>
      <c r="K12" s="44"/>
      <c r="L12" s="44"/>
      <c r="M12" s="44"/>
      <c r="N12" s="45"/>
      <c r="O12" s="45"/>
      <c r="P12" s="44"/>
      <c r="Q12" s="45"/>
      <c r="R12" s="44"/>
      <c r="S12" s="45"/>
      <c r="T12" s="44"/>
      <c r="U12" s="45"/>
      <c r="V12" s="44"/>
      <c r="W12" s="45"/>
      <c r="X12" s="44"/>
      <c r="Y12" s="45"/>
      <c r="Z12" s="44"/>
      <c r="AA12" s="45"/>
      <c r="AB12" s="44"/>
      <c r="AC12" s="45"/>
      <c r="AD12" s="44"/>
      <c r="AE12" s="45"/>
      <c r="AF12" s="44"/>
      <c r="AG12" s="45"/>
      <c r="AH12" s="44"/>
      <c r="AI12" s="45"/>
      <c r="AJ12" s="44"/>
      <c r="AK12" s="45"/>
      <c r="AL12" s="44"/>
      <c r="AM12" s="45"/>
      <c r="AN12" s="46"/>
      <c r="AO12" s="47"/>
    </row>
    <row r="13" spans="1:41" ht="20.100000000000001" customHeight="1" x14ac:dyDescent="0.3">
      <c r="A13" s="25">
        <v>11</v>
      </c>
      <c r="B13" s="26" t="s">
        <v>48</v>
      </c>
      <c r="C13" s="27" t="e">
        <f ca="1">INDIRECT(VLOOKUP($B$13,[1]Feuil2!$A$1:$C$13,2,FALSE))</f>
        <v>#REF!</v>
      </c>
      <c r="D13" s="28">
        <v>0</v>
      </c>
      <c r="E13" s="28">
        <v>0</v>
      </c>
      <c r="F13" s="28">
        <v>0</v>
      </c>
      <c r="G13" s="36">
        <f t="shared" si="0"/>
        <v>0</v>
      </c>
      <c r="H13" s="37"/>
      <c r="I13" s="48" t="s">
        <v>49</v>
      </c>
      <c r="J13" s="49"/>
      <c r="K13" s="50" t="s">
        <v>20</v>
      </c>
      <c r="L13" s="49"/>
      <c r="M13" s="49" t="s">
        <v>50</v>
      </c>
      <c r="N13" s="51">
        <v>0</v>
      </c>
      <c r="O13" s="52">
        <v>1</v>
      </c>
      <c r="P13" s="34" t="str">
        <f>IF(COUNTIF($O13:O13,N13),"R","Q")</f>
        <v>Q</v>
      </c>
      <c r="Q13" s="52">
        <v>0</v>
      </c>
      <c r="R13" s="35" t="str">
        <f>IF(COUNTIF($Q13:Q13,N13),"R","Q")</f>
        <v>R</v>
      </c>
      <c r="S13" s="52">
        <v>0</v>
      </c>
      <c r="T13" s="35" t="str">
        <f>IF(COUNTIF($S13:S13,N13),"R","Q")</f>
        <v>R</v>
      </c>
      <c r="U13" s="52">
        <v>0</v>
      </c>
      <c r="V13" s="35" t="str">
        <f>IF(COUNTIF($U13:U13,N13),"R","Q")</f>
        <v>R</v>
      </c>
      <c r="W13" s="52">
        <v>1</v>
      </c>
      <c r="X13" s="35" t="str">
        <f>IF(COUNTIF($W13:W13,N13),"R","Q")</f>
        <v>Q</v>
      </c>
      <c r="Y13" s="52">
        <v>1</v>
      </c>
      <c r="Z13" s="35" t="str">
        <f>IF(COUNTIF($Y13:Y13,N13),"R","Q")</f>
        <v>Q</v>
      </c>
      <c r="AA13" s="52">
        <v>0</v>
      </c>
      <c r="AB13" s="35" t="str">
        <f>IF(COUNTIF($AA13:AA13,N13),"R","Q")</f>
        <v>R</v>
      </c>
      <c r="AC13" s="52">
        <v>1</v>
      </c>
      <c r="AD13" s="35" t="str">
        <f>IF(COUNTIF($AC13:AC13,N13),"R","Q")</f>
        <v>Q</v>
      </c>
      <c r="AE13" s="52">
        <v>0</v>
      </c>
      <c r="AF13" s="35" t="str">
        <f>IF(COUNTIF($AE13:AE13,N13),"R","Q")</f>
        <v>R</v>
      </c>
      <c r="AG13" s="52">
        <v>0</v>
      </c>
      <c r="AH13" s="35" t="str">
        <f>IF(COUNTIF($AG13:AG13,N13),"R","Q")</f>
        <v>R</v>
      </c>
      <c r="AI13" s="52">
        <v>1</v>
      </c>
      <c r="AJ13" s="35" t="str">
        <f>IF(COUNTIF($AI13:AI13,N13),"R","Q")</f>
        <v>Q</v>
      </c>
      <c r="AK13" s="52">
        <v>1</v>
      </c>
      <c r="AL13" s="35" t="str">
        <f>IF(COUNTIF($AK13:AK13,N13),"R","Q")</f>
        <v>Q</v>
      </c>
      <c r="AM13" s="52">
        <v>0</v>
      </c>
      <c r="AN13" s="35" t="str">
        <f>IF(COUNTIF($AK13:AK13,N13),"R","Q")</f>
        <v>Q</v>
      </c>
    </row>
    <row r="14" spans="1:41" ht="20.100000000000001" customHeight="1" x14ac:dyDescent="0.3">
      <c r="A14" s="25">
        <v>12</v>
      </c>
      <c r="B14" s="26" t="s">
        <v>51</v>
      </c>
      <c r="C14" s="27" t="e">
        <f ca="1">INDIRECT(VLOOKUP($B$14,[1]Feuil2!$A$1:$C$13,2,FALSE))</f>
        <v>#REF!</v>
      </c>
      <c r="D14" s="28">
        <v>0</v>
      </c>
      <c r="E14" s="28">
        <v>0</v>
      </c>
      <c r="F14" s="28">
        <v>0</v>
      </c>
      <c r="G14" s="36">
        <f t="shared" si="0"/>
        <v>0</v>
      </c>
      <c r="H14" s="37"/>
      <c r="I14" s="48"/>
      <c r="J14" s="49"/>
      <c r="K14" s="50"/>
      <c r="L14" s="49"/>
      <c r="M14" s="49"/>
      <c r="N14" s="32">
        <v>0</v>
      </c>
      <c r="O14" s="33">
        <v>3</v>
      </c>
      <c r="P14" s="34" t="str">
        <f>IF(COUNTIF($O14:O14,N14),"R","Q")</f>
        <v>Q</v>
      </c>
      <c r="Q14" s="33">
        <v>0</v>
      </c>
      <c r="R14" s="35" t="str">
        <f>IF(COUNTIF($Q14:Q14,N14),"R","Q")</f>
        <v>R</v>
      </c>
      <c r="S14" s="33">
        <v>0</v>
      </c>
      <c r="T14" s="35" t="str">
        <f>IF(COUNTIF($S14:S14,N14),"R","Q")</f>
        <v>R</v>
      </c>
      <c r="U14" s="33">
        <v>0</v>
      </c>
      <c r="V14" s="35" t="str">
        <f>IF(COUNTIF($U14:U14,N14),"R","Q")</f>
        <v>R</v>
      </c>
      <c r="W14" s="33">
        <v>2</v>
      </c>
      <c r="X14" s="35" t="str">
        <f>IF(COUNTIF($W14:W14,N14),"R","Q")</f>
        <v>Q</v>
      </c>
      <c r="Y14" s="33">
        <v>3</v>
      </c>
      <c r="Z14" s="35" t="str">
        <f>IF(COUNTIF($Y14:Y14,N14),"R","Q")</f>
        <v>Q</v>
      </c>
      <c r="AA14" s="33">
        <v>0</v>
      </c>
      <c r="AB14" s="35" t="str">
        <f>IF(COUNTIF($AA14:AA14,N14),"R","Q")</f>
        <v>R</v>
      </c>
      <c r="AC14" s="33">
        <v>2</v>
      </c>
      <c r="AD14" s="35" t="str">
        <f>IF(COUNTIF($AC14:AC14,N14),"R","Q")</f>
        <v>Q</v>
      </c>
      <c r="AE14" s="33">
        <v>0</v>
      </c>
      <c r="AF14" s="35" t="str">
        <f>IF(COUNTIF($AE14:AE14,N14),"R","Q")</f>
        <v>R</v>
      </c>
      <c r="AG14" s="33">
        <v>0</v>
      </c>
      <c r="AH14" s="35" t="str">
        <f>IF(COUNTIF($AG14:AG14,N14),"R","Q")</f>
        <v>R</v>
      </c>
      <c r="AI14" s="33">
        <v>2</v>
      </c>
      <c r="AJ14" s="35" t="str">
        <f>IF(COUNTIF($AI14:AI14,N14),"R","Q")</f>
        <v>Q</v>
      </c>
      <c r="AK14" s="33">
        <v>2</v>
      </c>
      <c r="AL14" s="35" t="str">
        <f>IF(COUNTIF($AK14:AK14,N14),"R","Q")</f>
        <v>Q</v>
      </c>
      <c r="AM14" s="33">
        <v>0</v>
      </c>
      <c r="AN14" s="35" t="str">
        <f>IF(COUNTIF($AK14:AK14,N14),"R","Q")</f>
        <v>Q</v>
      </c>
    </row>
    <row r="15" spans="1:41" ht="20.100000000000001" customHeight="1" x14ac:dyDescent="0.3">
      <c r="A15" s="25">
        <v>13</v>
      </c>
      <c r="B15" s="26" t="s">
        <v>52</v>
      </c>
      <c r="C15" s="27" t="e">
        <f ca="1">INDIRECT(VLOOKUP($B$15,[1]Feuil2!$A$1:$C$13,2,FALSE))</f>
        <v>#REF!</v>
      </c>
      <c r="D15" s="28">
        <v>0</v>
      </c>
      <c r="E15" s="28">
        <v>0</v>
      </c>
      <c r="F15" s="28">
        <v>0</v>
      </c>
      <c r="G15" s="36">
        <f t="shared" si="0"/>
        <v>0</v>
      </c>
      <c r="H15" s="37"/>
      <c r="I15" s="48"/>
      <c r="J15" s="49"/>
      <c r="K15" s="50"/>
      <c r="L15" s="49"/>
      <c r="M15" s="49"/>
      <c r="N15" s="53" t="s">
        <v>20</v>
      </c>
      <c r="O15" s="54" t="s">
        <v>53</v>
      </c>
      <c r="P15" s="34" t="str">
        <f>IF(COUNTIF($O15:O15,N15),"R","Q")</f>
        <v>Q</v>
      </c>
      <c r="Q15" s="54" t="s">
        <v>20</v>
      </c>
      <c r="R15" s="35" t="str">
        <f>IF(COUNTIF($Q15:Q15,N15),"R","Q")</f>
        <v>R</v>
      </c>
      <c r="S15" s="54" t="s">
        <v>20</v>
      </c>
      <c r="T15" s="35" t="str">
        <f>IF(COUNTIF($S15:S15,N15),"R","Q")</f>
        <v>R</v>
      </c>
      <c r="U15" s="54" t="s">
        <v>20</v>
      </c>
      <c r="V15" s="35" t="str">
        <f>IF(COUNTIF($U15:U15,N15),"R","Q")</f>
        <v>R</v>
      </c>
      <c r="W15" s="54" t="s">
        <v>54</v>
      </c>
      <c r="X15" s="35" t="str">
        <f>IF(COUNTIF($W15:W15,N15),"R","Q")</f>
        <v>Q</v>
      </c>
      <c r="Y15" s="54" t="s">
        <v>53</v>
      </c>
      <c r="Z15" s="35" t="str">
        <f>IF(COUNTIF($Y15:Y15,N15),"R","Q")</f>
        <v>Q</v>
      </c>
      <c r="AA15" s="54" t="s">
        <v>20</v>
      </c>
      <c r="AB15" s="35" t="str">
        <f>IF(COUNTIF($AA15:AA15,N15),"R","Q")</f>
        <v>R</v>
      </c>
      <c r="AC15" s="54" t="s">
        <v>54</v>
      </c>
      <c r="AD15" s="35" t="str">
        <f>IF(COUNTIF($AC15:AC15,N15),"R","Q")</f>
        <v>Q</v>
      </c>
      <c r="AE15" s="54" t="s">
        <v>20</v>
      </c>
      <c r="AF15" s="35" t="str">
        <f>IF(COUNTIF($AE15:AE15,N15),"R","Q")</f>
        <v>R</v>
      </c>
      <c r="AG15" s="54" t="s">
        <v>20</v>
      </c>
      <c r="AH15" s="35" t="str">
        <f>IF(COUNTIF($AG15:AG15,N15),"R","Q")</f>
        <v>R</v>
      </c>
      <c r="AI15" s="54" t="s">
        <v>54</v>
      </c>
      <c r="AJ15" s="35" t="str">
        <f>IF(COUNTIF($AI15:AI15,N15),"R","Q")</f>
        <v>Q</v>
      </c>
      <c r="AK15" s="54" t="s">
        <v>54</v>
      </c>
      <c r="AL15" s="35" t="str">
        <f>IF(COUNTIF($AK15:AK15,N15),"R","Q")</f>
        <v>Q</v>
      </c>
      <c r="AM15" s="54" t="s">
        <v>20</v>
      </c>
      <c r="AN15" s="35" t="str">
        <f>IF(COUNTIF($AK15:AK15,N15),"R","Q")</f>
        <v>Q</v>
      </c>
    </row>
    <row r="16" spans="1:41" ht="18" hidden="1" x14ac:dyDescent="0.25">
      <c r="H16" s="38"/>
      <c r="I16" s="55"/>
      <c r="J16" s="55"/>
      <c r="K16" s="55"/>
      <c r="L16" s="55"/>
      <c r="M16" s="55"/>
      <c r="N16" s="55"/>
      <c r="O16" s="56">
        <f>IF(AND(COUNTIF($O3:$AM3,$N3)=1,O3=$N3),3,0)+IF(AND(COUNTIF($O4:$AM4,$N4)=1,O4=$N4),3,0)+IF(AND(COUNTIF($O5:$AM5,$N5)=1,O5=$N5),3,0)+IF(AND(COUNTIF($O6:$AM6,$N6)=1,O6=$N6),3,0)+IF(AND(COUNTIF($O7:$AM7,$N7)=1,O7=$N7),3,0)+IF(AND(COUNTIF($O8:$AM8,$N8)=1,O8=$N8),3,0)+IF(AND(COUNTIF($O9:$AM9,$N9)=1,O9=$N9),3,0)+IF(AND(COUNTIF($O10:$AM10,$N10)=1,O10=$N10),3,0)+IF(AND(COUNTIF($O11:$AM11,$N11)=1,O11=$N11),3,0)+IF(AND(COUNTIF($O13:$AM13,$N13)=1,O13=$N13),3,0)</f>
        <v>0</v>
      </c>
      <c r="P16" s="57"/>
      <c r="Q16" s="56">
        <f>IF(AND(COUNTIF($O3:$AM3,$N3)=1,Q3=$N3),3,0)+IF(AND(COUNTIF($O4:$AM4,$N4)=1,Q4=$N4),3,0)+IF(AND(COUNTIF($O5:$AM5,$N5)=1,Q5=$N5),3,0)+IF(AND(COUNTIF($O6:$AM6,$N6)=1,Q6=$N6),3,0)+IF(AND(COUNTIF($O7:$AM7,$N7)=1,Q7=$N7),3,0)+IF(AND(COUNTIF($O8:$AM8,$N8)=1,Q8=$N8),3,0)+IF(AND(COUNTIF($O9:$AM9,$N9)=1,Q9=$N9),3,0)+IF(AND(COUNTIF($O10:$AM10,$N10)=1,Q10=$N10),3,0)+IF(AND(COUNTIF($O11:$AM11,$N11)=1,Q11=$N11),3,0)+IF(AND(COUNTIF($O13:$AM13,$N13)=1,Q13=$N13),3,0)</f>
        <v>0</v>
      </c>
      <c r="R16" s="57"/>
      <c r="S16" s="56">
        <f>IF(AND(COUNTIF($O3:$AM3,$N3)=1,S3=$N3),3,0)+IF(AND(COUNTIF($O4:$AM4,$N4)=1,S4=$N4),3,0)+IF(AND(COUNTIF($O5:$AM5,$N5)=1,S5=$N5),3,0)+IF(AND(COUNTIF($O6:$AM6,$N6)=1,S6=$N6),3,0)+IF(AND(COUNTIF($O7:$AM7,$N7)=1,S7=$N7),3,0)+IF(AND(COUNTIF($O8:$AM8,$N8)=1,S8=$N8),3,0)+IF(AND(COUNTIF($O9:$AM9,$N9)=1,S9=$N9),3,0)+IF(AND(COUNTIF($O10:$AM10,$N10)=1,S10=$N10),3,0)+IF(AND(COUNTIF($O11:$AM11,$N11)=1,S11=$N11),3,0)+IF(AND(COUNTIF($O13:$AM13,$N13)=1,S13=$N13),3,0)</f>
        <v>0</v>
      </c>
      <c r="T16" s="57"/>
      <c r="U16" s="56">
        <f>IF(AND(COUNTIF($O3:$AM3,$N3)=1,U3=$N3),3,0)+IF(AND(COUNTIF($O4:$AM4,$N4)=1,U4=$N4),3,0)+IF(AND(COUNTIF($O5:$AM5,$N5)=1,U5=$N5),3,0)+IF(AND(COUNTIF($O6:$AM6,$N6)=1,U6=$N6),3,0)+IF(AND(COUNTIF($O7:$AM7,$N7)=1,U7=$N7),3,0)+IF(AND(COUNTIF($O8:$AM8,$N8)=1,U8=$N8),3,0)+IF(AND(COUNTIF($O9:$AM9,$N9)=1,U9=$N9),3,0)+IF(AND(COUNTIF($O10:$AM10,$N10)=1,U10=$N10),3,0)+IF(AND(COUNTIF($O11:$AM11,$N11)=1,U11=$N11),3,0)+IF(AND(COUNTIF($O13:$AM13,$N13)=1,U13=$N13),3,0)</f>
        <v>0</v>
      </c>
      <c r="V16" s="57"/>
      <c r="W16" s="56">
        <f>IF(AND(COUNTIF($O3:$AM3,$N3)=1,W3=$N3),3,0)+IF(AND(COUNTIF($O4:$AM4,$N4)=1,W4=$N4),3,0)+IF(AND(COUNTIF($O5:$AM5,$N5)=1,W5=$N5),3,0)+IF(AND(COUNTIF($O6:$AM6,$N6)=1,W6=$N6),3,0)+IF(AND(COUNTIF($O7:$AM7,$N7)=1,W7=$N7),3,0)+IF(AND(COUNTIF($O8:$AM8,$N8)=1,W8=$N8),3,0)+IF(AND(COUNTIF($O9:$AM9,$N9)=1,W9=$N9),3,0)+IF(AND(COUNTIF($O10:$AM10,$N10)=1,W10=$N10),3,0)+IF(AND(COUNTIF($O11:$AM11,$N11)=1,W11=$N11),3,0)+IF(AND(COUNTIF($O13:$AM13,$N13)=1,W13=$N13),3,0)</f>
        <v>0</v>
      </c>
      <c r="X16" s="57"/>
      <c r="Y16" s="56">
        <f>IF(AND(COUNTIF($O3:$AM3,$N3)=1,Y3=$N3),3,0)+IF(AND(COUNTIF($O4:$AM4,$N4)=1,Y4=$N4),3,0)+IF(AND(COUNTIF($O5:$AM5,$N5)=1,Y5=$N5),3,0)+IF(AND(COUNTIF($O6:$AM6,$N6)=1,Y6=$N6),3,0)+IF(AND(COUNTIF($O7:$AM7,$N7)=1,Y7=$N7),3,0)+IF(AND(COUNTIF($O8:$AM8,$N8)=1,Y8=$N8),3,0)+IF(AND(COUNTIF($O9:$AM9,$N9)=1,Y9=$N9),3,0)+IF(AND(COUNTIF($O10:$AM10,$N10)=1,Y10=$N10),3,0)+IF(AND(COUNTIF($O11:$AM11,$N11)=1,Y11=$N11),3,0)+IF(AND(COUNTIF($O13:$AM13,$N13)=1,Y13=$N13),3,0)</f>
        <v>0</v>
      </c>
      <c r="Z16" s="57"/>
      <c r="AA16" s="56">
        <f>IF(AND(COUNTIF($O3:$AM3,$N3)=1,AA3=$N3),3,0)+IF(AND(COUNTIF($O4:$AM4,$N4)=1,AA4=$N4),3,0)+IF(AND(COUNTIF($O5:$AM5,$N5)=1,AA5=$N5),3,0)+IF(AND(COUNTIF($O6:$AM6,$N6)=1,AA6=$N6),3,0)+IF(AND(COUNTIF($O7:$AM7,$N7)=1,AA7=$N7),3,0)+IF(AND(COUNTIF($O8:$AM8,$N8)=1,AA8=$N8),3,0)+IF(AND(COUNTIF($O9:$AM9,$N9)=1,AA9=$N9),3,0)+IF(AND(COUNTIF($O10:$AM10,$N10)=1,AA10=$N10),3,0)+IF(AND(COUNTIF($O11:$AM11,$N11)=1,AA11=$N11),3,0)+IF(AND(COUNTIF($O13:$AM13,$N13)=1,AA13=$N13),3,0)</f>
        <v>0</v>
      </c>
      <c r="AB16" s="57"/>
      <c r="AC16" s="56">
        <f>IF(AND(COUNTIF($O3:$AM3,$N3)=1,AC3=$N3),3,0)+IF(AND(COUNTIF($O4:$AM4,$N4)=1,AC4=$N4),3,0)+IF(AND(COUNTIF($O5:$AM5,$N5)=1,AC5=$N5),3,0)+IF(AND(COUNTIF($O6:$AM6,$N6)=1,AC6=$N6),3,0)+IF(AND(COUNTIF($O7:$AM7,$N7)=1,AC7=$N7),3,0)+IF(AND(COUNTIF($O8:$AM8,$N8)=1,AC8=$N8),3,0)+IF(AND(COUNTIF($O9:$AM9,$N9)=1,AC9=$N9),3,0)+IF(AND(COUNTIF($O10:$AM10,$N10)=1,AC10=$N10),3,0)+IF(AND(COUNTIF($O11:$AM11,$N11)=1,AC11=$N11),3,0)+IF(AND(COUNTIF($O13:$AM13,$N13)=1,AC13=$N13),3,0)</f>
        <v>0</v>
      </c>
      <c r="AD16" s="57"/>
      <c r="AE16" s="56">
        <f>IF(AND(COUNTIF($O3:$AM3,$N3)=1,AE3=$N3),3,0)+IF(AND(COUNTIF($O4:$AM4,$N4)=1,AE4=$N4),3,0)+IF(AND(COUNTIF($O5:$AM5,$N5)=1,AE5=$N5),3,0)+IF(AND(COUNTIF($O6:$AM6,$N6)=1,AE6=$N6),3,0)+IF(AND(COUNTIF($O7:$AM7,$N7)=1,AE7=$N7),3,0)+IF(AND(COUNTIF($O8:$AM8,$N8)=1,AE8=$N8),3,0)+IF(AND(COUNTIF($O9:$AM9,$N9)=1,AE9=$N9),3,0)+IF(AND(COUNTIF($O10:$AM10,$N10)=1,AE10=$N10),3,0)+IF(AND(COUNTIF($O11:$AM11,$N11)=1,AE11=$N11),3,0)+IF(AND(COUNTIF($O13:$AM13,$N13)=1,AE13=$N13),3,0)</f>
        <v>0</v>
      </c>
      <c r="AF16" s="57"/>
      <c r="AG16" s="56">
        <f>IF(AND(COUNTIF($O3:$AM3,$N3)=1,AG3=$N3),3,0)+IF(AND(COUNTIF($O4:$AM4,$N4)=1,AG4=$N4),3,0)+IF(AND(COUNTIF($O5:$AM5,$N5)=1,AG5=$N5),3,0)+IF(AND(COUNTIF($O6:$AM6,$N6)=1,AG6=$N6),3,0)+IF(AND(COUNTIF($O7:$AM7,$N7)=1,AG7=$N7),3,0)+IF(AND(COUNTIF($O8:$AM8,$N8)=1,AG8=$N8),3,0)+IF(AND(COUNTIF($O9:$AM9,$N9)=1,AG9=$N9),3,0)+IF(AND(COUNTIF($O10:$AM10,$N10)=1,AG10=$N10),3,0)+IF(AND(COUNTIF($O11:$AM11,$N11)=1,AG11=$N11),3,0)+IF(AND(COUNTIF($O13:$AM13,$N13)=1,AG13=$N13),3,0)</f>
        <v>0</v>
      </c>
      <c r="AH16" s="57"/>
      <c r="AI16" s="56">
        <f>IF(AND(COUNTIF($O3:$AM3,$N3)=1,AI3=$N3),3,0)+IF(AND(COUNTIF($O4:$AM4,$N4)=1,AI4=$N4),3,0)+IF(AND(COUNTIF($O5:$AM5,$N5)=1,AI5=$N5),3,0)+IF(AND(COUNTIF($O6:$AM6,$N6)=1,AI6=$N6),3,0)+IF(AND(COUNTIF($O7:$AM7,$N7)=1,AI7=$N7),3,0)+IF(AND(COUNTIF($O8:$AM8,$N8)=1,AI8=$N8),3,0)+IF(AND(COUNTIF($O9:$AM9,$N9)=1,AI9=$N9),3,0)+IF(AND(COUNTIF($O10:$AM10,$N10)=1,AI10=$N10),3,0)+IF(AND(COUNTIF($O11:$AM11,$N11)=1,AI11=$N11),3,0)+IF(AND(COUNTIF($O13:$AM13,$N13)=1,AI13=$N13),3,0)</f>
        <v>0</v>
      </c>
      <c r="AJ16" s="57"/>
      <c r="AK16" s="56">
        <f>IF(AND(COUNTIF($O3:$AM3,$N3)=1,AK3=$N3),3,0)+IF(AND(COUNTIF($O4:$AM4,$N4)=1,AK4=$N4),3,0)+IF(AND(COUNTIF($O5:$AM5,$N5)=1,AK5=$N5),3,0)+IF(AND(COUNTIF($O6:$AM6,$N6)=1,AK6=$N6),3,0)+IF(AND(COUNTIF($O7:$AM7,$N7)=1,AK7=$N7),3,0)+IF(AND(COUNTIF($O8:$AM8,$N8)=1,AK8=$N8),3,0)+IF(AND(COUNTIF($O9:$AM9,$N9)=1,AK9=$N9),3,0)+IF(AND(COUNTIF($O10:$AM10,$N10)=1,AK10=$N10),3,0)+IF(AND(COUNTIF($O11:$AM11,$N11)=1,AK11=$N11),3,0)+IF(AND(COUNTIF($O13:$AM13,$N13)=1,AK13=$N13),3,0)</f>
        <v>0</v>
      </c>
      <c r="AL16" s="57"/>
      <c r="AM16" s="56">
        <f>IF(AND(COUNTIF($O3:$AM3,$N3)=1,AM3=$N3),3,0)+IF(AND(COUNTIF($O4:$AM4,$N4)=1,AM4=$N4),3,0)+IF(AND(COUNTIF($O5:$AM5,$N5)=1,AM5=$N5),3,0)+IF(AND(COUNTIF($O6:$AM6,$N6)=1,AM6=$N6),3,0)+IF(AND(COUNTIF($O7:$AM7,$N7)=1,AM7=$N7),3,0)+IF(AND(COUNTIF($O8:$AM8,$N8)=1,AM8=$N8),3,0)+IF(AND(COUNTIF($O9:$AM9,$N9)=1,AM9=$N9),3,0)+IF(AND(COUNTIF($O10:$AM10,$N10)=1,AM10=$N10),3,0)+IF(AND(COUNTIF($O11:$AM11,$N11)=1,AM11=$N11),3,0)+IF(AND(COUNTIF($O13:$AM13,$N13)=1,AM13=$N13),3,0)</f>
        <v>0</v>
      </c>
      <c r="AN16" s="28" t="str">
        <f>IF(COUNTIF($AK16:AK16,N16),"R","Q")</f>
        <v>R</v>
      </c>
    </row>
    <row r="17" spans="1:40" ht="19.5" customHeight="1" x14ac:dyDescent="0.3">
      <c r="H17" s="37"/>
      <c r="I17" s="55"/>
      <c r="J17" s="55"/>
      <c r="K17" s="55"/>
      <c r="L17" s="55"/>
      <c r="M17" s="58"/>
      <c r="N17" s="58"/>
      <c r="O17" s="59"/>
      <c r="P17" s="58"/>
      <c r="Q17" s="59"/>
      <c r="R17" s="58"/>
      <c r="S17" s="59"/>
      <c r="T17" s="60"/>
      <c r="U17" s="59"/>
      <c r="V17" s="58"/>
      <c r="W17" s="59"/>
      <c r="X17" s="58"/>
      <c r="Y17" s="59"/>
      <c r="Z17" s="58"/>
      <c r="AA17" s="59"/>
      <c r="AB17" s="58"/>
      <c r="AC17" s="59"/>
      <c r="AD17" s="58"/>
      <c r="AE17" s="59"/>
      <c r="AF17" s="58"/>
      <c r="AG17" s="59"/>
      <c r="AH17" s="58"/>
      <c r="AI17" s="59"/>
      <c r="AJ17" s="58"/>
      <c r="AK17" s="59"/>
      <c r="AL17" s="58"/>
      <c r="AM17" s="59"/>
      <c r="AN17" s="58"/>
    </row>
    <row r="18" spans="1:40" ht="19.5" customHeight="1" x14ac:dyDescent="0.3">
      <c r="H18" s="38"/>
      <c r="I18" s="61" t="s">
        <v>55</v>
      </c>
      <c r="J18" s="61"/>
      <c r="K18" s="61"/>
      <c r="L18" s="61"/>
      <c r="M18" s="61"/>
      <c r="N18" s="62"/>
      <c r="O18" s="63">
        <f>IF(O3=N3,1,0)+IF(O4=N4,1,0)+IF(O5=N5,1,0)+IF(O6=N6,1,0)+IF(O7=N7,1,)+IF(O8=N8,1,0)+IF(O9=N9,1,0)+IF(O10=N10,1,0)+IF(O11=N11,1,0)+IF(O13=N13,1,0)+IF(O14=N14,1,0)+IF(O15=N15,1,0)+O16</f>
        <v>0</v>
      </c>
      <c r="P18" s="62"/>
      <c r="Q18" s="63">
        <f>IF(Q3=N3,1,0)+IF(Q4=N4,1,0)+IF(Q5=N5,1,0)+IF(Q6=N6,1,0)+IF(Q7=N7,1,)+IF(Q8=N8,1,0)+IF(Q9=N9,1,0)+IF(Q10=N10,1,0)+IF(Q11=N11,1,0)+IF(Q13=N13,1,0)+IF(Q14=N14,1,0)+IF(Q15=N15,1,0)+Q16</f>
        <v>12</v>
      </c>
      <c r="R18" s="62"/>
      <c r="S18" s="63">
        <f>IF(S3=N3,1,0)+IF(S4=N4,1,0)+IF(S5=N5,1,0)+IF(S6=N6,1,0)+IF(S7=N7,1,)+IF(S8=N8,1,0)+IF(S9=N9,1,0)+IF(S10=N10,1,0)+IF(S11=N11,1,0)+IF(S13=N13,1,0)+IF(S14=N14,1,0)+IF(S15=N15,1,0)+S16</f>
        <v>12</v>
      </c>
      <c r="T18" s="62"/>
      <c r="U18" s="63">
        <f>IF(U3=N3,1,0)+IF(U4=N4,1,0)+IF(U5=N5,1,0)+IF(U6=N6,1,0)+IF(U7=N7,1,)+IF(U8=N8,1,0)+IF(U9=N9,1,0)+IF(U10=N10,1,0)+IF(U11=N11,1,0)+IF(U13=N13,1,0)+IF(U14=N14,1,0)+IF(U15=N15,1,0)+U16</f>
        <v>12</v>
      </c>
      <c r="V18" s="62"/>
      <c r="W18" s="63">
        <f>IF(W3=N3,1,0)+IF(W4=N4,1,0)+IF(W5=N5,1,0)+IF(W6=N6,1,0)+IF(W7=N7,1,)+IF(W8=N8,1,0)+IF(W9=N9,1,0)+IF(W10=N10,1,0)+IF(W11=N11,1,0)+IF(W13=N13,1,0)+IF(W14=N14,1,0)+IF(W15=N15,1,0)+W16</f>
        <v>0</v>
      </c>
      <c r="X18" s="62"/>
      <c r="Y18" s="63">
        <f>IF(Y3=N3,1,0)+IF(Y4=N4,1,0)+IF(Y5=N5,1,0)+IF(Y6=N6,1,0)+IF(Y7=N7,1,)+IF(Y8=N8,1,0)+IF(Y9=N9,1,0)+IF(Y10=N10,1,0)+IF(Y11=N11,1,0)+IF(Y13=N13,1,0)+IF(Y14=N14,1,0)+IF(Y15=N15,1,0)+Y16</f>
        <v>0</v>
      </c>
      <c r="Z18" s="62"/>
      <c r="AA18" s="63">
        <f>IF(AA3=N3,1,0)+IF(AA4=N4,1,0)+IF(AA5=N5,1,0)+IF(AA6=N6,1,0)+IF(AA7=N7,1,)+IF(AA8=N8,1,0)+IF(AA9=N9,1,0)+IF(AA10=N10,1,0)+IF(AA11=N11,1,0)+IF(AA13=N13,1,0)+IF(AA14=N14,1,0)+IF(AA15=N15,1,0)+AA16</f>
        <v>12</v>
      </c>
      <c r="AB18" s="62"/>
      <c r="AC18" s="63">
        <f>IF(AC3=N3,1,0)+IF(AC4=N4,1,0)+IF(AC5=N5,1,0)+IF(AC6=N6,1,0)+IF(AC7=N7,1,)+IF(AC8=N8,1,0)+IF(AC9=N9,1,0)+IF(AC10=N10,1,0)+IF(AC11=N11,1,0)+IF(AC13=N13,1,0)+IF(AC14=N14,1,0)+IF(AC15=N15,1,0)+AC16</f>
        <v>0</v>
      </c>
      <c r="AD18" s="62"/>
      <c r="AE18" s="63">
        <f>IF(AE3=N3,1,0)+IF(AE4=N4,1,0)+IF(AE5=N5,1,0)+IF(AE6=N6,1,0)+IF(AE7=N7,1,)+IF(AE8=N8,1,0)+IF(AE9=N9,1,0)+IF(AE10=N10,1,0)+IF(AE11=N11,1,0)+IF(AE13=N13,1,0)+IF(AE14=N14,1,0)+IF(AE15=N15,1,0)+AE16</f>
        <v>12</v>
      </c>
      <c r="AF18" s="62"/>
      <c r="AG18" s="63">
        <f>IF(AG3=N3,1,0)+IF(AG4=N4,1,0)+IF(AG5=N5,1,0)+IF(AG6=N6,1,0)+IF(AG7=N7,1,)+IF(AG8=N8,1,0)+IF(AG9=N9,1,0)+IF(AG10=N10,1,0)+IF(AG11=N11,1,0)+IF(AG13=N13,1,0)+IF(AG14=N14,1,0)+IF(AG15=N15,1,0)+AG16</f>
        <v>12</v>
      </c>
      <c r="AH18" s="62"/>
      <c r="AI18" s="63">
        <f>IF(AI3=N3,1,0)+IF(AI4=N4,1,0)+IF(AI5=N5,1,0)+IF(AI6=N6,1,0)+IF(AI7=N7,1,)+IF(AI8=N8,1,0)+IF(AI9=N9,1,0)+IF(AI10=N10,1,0)+IF(AI11=N11,1,0)+IF(AI13=N13,1,0)+IF(AI14=N14,1,0)+IF(AI15=N15,1,0)+AI16</f>
        <v>0</v>
      </c>
      <c r="AJ18" s="62"/>
      <c r="AK18" s="63">
        <f>IF(AK3=N3,1,0)+IF(AK4=N4,1,0)+IF(AK5=N5,1,0)+IF(AK6=N6,1,0)+IF(AK7=N7,1,)+IF(AK8=N8,1,0)+IF(AK9=N9,1,0)+IF(AK10=N10,1,0)+IF(AK11=N11,1,0)+IF(AK13=N13,1,0)+IF(AK14=N14,1,0)+IF(AK15=N15,1,0)+AK16</f>
        <v>0</v>
      </c>
      <c r="AL18" s="62"/>
      <c r="AM18" s="63">
        <f>IF(AM3=N3,1,0)+IF(AM4=N4,1,0)+IF(AM5=N5,1,0)+IF(AM6=N6,1,0)+IF(AM7=N7,1,)+IF(AM8=N8,1,0)+IF(AM9=N9,1,0)+IF(AM10=N10,1,0)+IF(AM11=N11,1,0)+IF(AM13=N13,1,0)+IF(AM14=N14,1,0)+IF(AM15=N15,1,0)+AM16</f>
        <v>12</v>
      </c>
      <c r="AN18" s="62"/>
    </row>
    <row r="19" spans="1:40" ht="19.5" customHeight="1" x14ac:dyDescent="0.3">
      <c r="H19" s="37"/>
      <c r="I19" s="55"/>
      <c r="J19" s="64"/>
      <c r="K19" s="64"/>
      <c r="L19" s="64"/>
      <c r="M19" s="64"/>
      <c r="N19" s="64"/>
      <c r="O19" s="65"/>
      <c r="P19" s="64"/>
      <c r="Q19" s="65"/>
      <c r="R19" s="64"/>
      <c r="S19" s="65"/>
      <c r="T19" s="64"/>
      <c r="U19" s="65"/>
      <c r="V19" s="64"/>
      <c r="W19" s="65"/>
      <c r="X19" s="64"/>
      <c r="Y19" s="65"/>
      <c r="Z19" s="64"/>
      <c r="AA19" s="65"/>
      <c r="AB19" s="64"/>
      <c r="AC19" s="65"/>
      <c r="AD19" s="64"/>
      <c r="AE19" s="65"/>
      <c r="AF19" s="64"/>
      <c r="AG19" s="65"/>
      <c r="AH19" s="64"/>
      <c r="AI19" s="65"/>
      <c r="AJ19" s="64"/>
      <c r="AK19" s="65"/>
      <c r="AL19" s="64"/>
      <c r="AM19" s="65"/>
      <c r="AN19" s="64"/>
    </row>
    <row r="20" spans="1:40" ht="19.5" customHeight="1" x14ac:dyDescent="0.3">
      <c r="H20" s="38"/>
      <c r="I20" s="66" t="s">
        <v>56</v>
      </c>
      <c r="J20" s="67"/>
      <c r="K20" s="68"/>
      <c r="L20" s="69"/>
      <c r="M20" s="70"/>
      <c r="N20" s="30"/>
      <c r="O20" s="33"/>
      <c r="P20" s="28"/>
      <c r="Q20" s="33"/>
      <c r="R20" s="28"/>
      <c r="S20" s="33"/>
      <c r="T20" s="28"/>
      <c r="U20" s="33"/>
      <c r="V20" s="28"/>
      <c r="W20" s="33"/>
      <c r="X20" s="28"/>
      <c r="Y20" s="33"/>
      <c r="Z20" s="28"/>
      <c r="AA20" s="33"/>
      <c r="AB20" s="28"/>
      <c r="AC20" s="33"/>
      <c r="AD20" s="28"/>
      <c r="AE20" s="33"/>
      <c r="AF20" s="28"/>
      <c r="AG20" s="33"/>
      <c r="AH20" s="28"/>
      <c r="AI20" s="33"/>
      <c r="AJ20" s="28"/>
      <c r="AK20" s="33"/>
      <c r="AL20" s="28"/>
      <c r="AM20" s="33"/>
      <c r="AN20" s="28"/>
    </row>
    <row r="21" spans="1:40" ht="19.5" customHeight="1" x14ac:dyDescent="0.3">
      <c r="H21" s="38"/>
      <c r="I21" s="71"/>
      <c r="J21" s="72"/>
      <c r="K21" s="73"/>
      <c r="L21" s="74"/>
      <c r="M21" s="75"/>
      <c r="N21" s="40"/>
      <c r="O21" s="43"/>
      <c r="P21" s="76"/>
      <c r="Q21" s="43"/>
      <c r="R21" s="76"/>
      <c r="S21" s="43"/>
      <c r="T21" s="76"/>
      <c r="U21" s="43"/>
      <c r="V21" s="76"/>
      <c r="W21" s="43"/>
      <c r="X21" s="76"/>
      <c r="Y21" s="43"/>
      <c r="Z21" s="76"/>
      <c r="AA21" s="43"/>
      <c r="AB21" s="76"/>
      <c r="AC21" s="43"/>
      <c r="AD21" s="76"/>
      <c r="AE21" s="43"/>
      <c r="AF21" s="76"/>
      <c r="AG21" s="43"/>
      <c r="AH21" s="76"/>
      <c r="AI21" s="43"/>
      <c r="AJ21" s="76"/>
      <c r="AK21" s="43"/>
      <c r="AL21" s="76"/>
      <c r="AM21" s="43"/>
      <c r="AN21" s="76"/>
    </row>
    <row r="22" spans="1:40" ht="19.5" customHeight="1" x14ac:dyDescent="0.3">
      <c r="H22" s="77"/>
      <c r="I22" s="71" t="s">
        <v>57</v>
      </c>
      <c r="J22" s="72"/>
      <c r="K22" s="78"/>
      <c r="L22" s="79"/>
      <c r="M22" s="80"/>
      <c r="N22" s="40"/>
      <c r="O22" s="81">
        <f>IF(O18&gt;Q18,3,0)*AND(IF(O18&gt;S18,3,0)*AND(IF(O18&gt;U18,3,0)*AND(IF(O18&gt;W18,3,0)*AND(IF(O18&gt;Y18,3,0)*AND(IF(O18&gt;AA18,3,0)*AND(IF(O18&gt;AC18,3,0)*AND(IF(O18&gt;AE18,3,0)*AND(IF(O18&gt;AG18,3,0)*AND(IF(O18&gt;AI18,3,0)*AND(IF(O18&gt;AK18,3,0)*AND(IF(O18&gt;AM18,3,0))))))))))))</f>
        <v>0</v>
      </c>
      <c r="P22" s="82"/>
      <c r="Q22" s="81">
        <f>IF(Q18&gt;O18,3,0)*AND(IF(Q18&gt;S18,3,0)*AND(IF(Q18&gt;U18,3,0)*AND(IF(Q18&gt;W18,3,0)*AND(IF(Q18&gt;Y18,3,0)*AND(IF(Q18&gt;AA18,3,0)*AND(IF(Q18&gt;AC18,3,0)*AND(IF(Q18&gt;AE18,3,0)*AND(IF(Q18&gt;AG18,3,0)*AND(IF(Q18&gt;AI18,3,0)*AND(IF(Q18&gt;AK18,3,0)*AND(IF(Q18&gt;AM18,3,0))))))))))))</f>
        <v>0</v>
      </c>
      <c r="R22" s="82"/>
      <c r="S22" s="81">
        <f>IF(S18&gt;O18,3,0)*AND(IF(S18&gt;Q18,3,0)*AND(IF(S18&gt;U18,3,0)*AND(IF(S18&gt;W18,3,0)*AND(IF(S18&gt;Y18,3,0)*AND(IF(S18&gt;AA18,3,0)*AND(IF(S18&gt;AC18,3,0)*AND(IF(S18&gt;AE18,3,0)*AND(IF(S18&gt;AG18,3,0)*AND(IF(S18&gt;AI18,3,0)*AND(IF(S18&gt;AK18,3,0)*AND(IF(S18&gt;AM18,3,0))))))))))))</f>
        <v>0</v>
      </c>
      <c r="T22" s="82"/>
      <c r="U22" s="81">
        <f>IF(U18&gt;O18,3,0)*AND(IF(U18&gt;Q18,3,0)*AND(IF(U18&gt;S18,3,0)*AND(IF(U18&gt;W18,3,0)*AND(IF(U18&gt;Y18,3,0)*AND(IF(U18&gt;AA18,3,0)*AND(IF(U18&gt;AC18,3,0)*AND(IF(U18&gt;AE18,3,0)*AND(IF(U18&gt;AG18,3,0)*AND(IF(U18&gt;AI18,3,0)*AND(IF(U18&gt;AK18,3,0)*AND(IF(U18&gt;AM18,3,0))))))))))))</f>
        <v>0</v>
      </c>
      <c r="V22" s="82"/>
      <c r="W22" s="83">
        <f>IF(W18&gt;O18,3,0)*AND(IF(W18&gt;Q18,3,0)*AND(IF(W18&gt;S18,3,0)*AND(IF(W18&gt;U18,3,0)*AND(IF(W18&gt;Y18,3,0)*AND(IF(W18&gt;AA18,3,0)*AND(IF(W18&gt;AC18,3,0)*AND(IF(W18&gt;AE18,3,0)*AND(IF(W18&gt;AG18,3,0)*AND(IF(W18&gt;AI18,3,0)*AND(IF(W18&gt;AK18,3,0)*AND(IF(W18&gt;AM18,3,0))))))))))))</f>
        <v>0</v>
      </c>
      <c r="X22" s="84"/>
      <c r="Y22" s="83">
        <f>IF(Y18&gt;O18,3,0)*AND(IF(Y18&gt;Q18,3,0)*AND(IF(Y18&gt;S18,3,0)*AND(IF(Y18&gt;U18,3,0)*AND(IF(Y18&gt;W18,3,0)*AND(IF(Y18&gt;AA18,3,0)*AND(IF(Y18&gt;AC18,3,0)*AND(IF(Y18&gt;AE18,3,0)*AND(IF(Y18&gt;AG18,3,0)*AND(IF(Y18&gt;AI18,3,0)*AND(IF(Y18&gt;AK18,3,0)*AND(IF(Y18&gt;AM18,3,0))))))))))))</f>
        <v>0</v>
      </c>
      <c r="Z22" s="84"/>
      <c r="AA22" s="83">
        <f>IF(AA18&gt;O18,3,0)*AND(IF(AA18&gt;Q18,3,0)*AND(IF(AA18&gt;S18,3,0)*AND(IF(AA18&gt;U18,3,0)*AND(IF(AA18&gt;W18,3,0)*AND(IF(AA18&gt;Y18,3,0)*AND(IF(AA18&gt;AC18,3,0)*AND(IF(AA18&gt;AE18,3,0)*AND(IF(AA18&gt;AG18,3,0)*AND(IF(AA18&gt;AI18,3,0)*AND(IF(AA18&gt;AK18,3,0)*AND(IF(AA18&gt;AM18,3,0))))))))))))</f>
        <v>0</v>
      </c>
      <c r="AB22" s="84"/>
      <c r="AC22" s="83">
        <f>IF(AC18&gt;O18,3,0)*AND(IF(AC18&gt;Q18,3,0)*AND(IF(AC18&gt;S18,3,0)*AND(IF(AC18&gt;U18,3,0)*AND(IF(AC18&gt;W18,3,0)*AND(IF(AC18&gt;Y18,3,0)*AND(IF(AC18&gt;AA18,3,0)*AND(IF(AC18&gt;AE18,3,0)*AND(IF(AC18&gt;AG18,3,0)*AND(IF(AC18&gt;AI18,3,0)*AND(IF(AC18&gt;AK18,3,0)*AND(IF(AC18&gt;AM18,3,0))))))))))))</f>
        <v>0</v>
      </c>
      <c r="AD22" s="84"/>
      <c r="AE22" s="83">
        <f>IF(AE18&gt;O18,3,0)*AND(IF(AE18&gt;Q18,3,0)*AND(IF(AE18&gt;S18,3,0)*AND(IF(AE18&gt;U18,3,0)*AND(IF(AE18&gt;W18,3,0)*AND(IF(AE18&gt;Y18,3,0)*AND(IF(AE18&gt;AA18,3,0)*AND(IF(AE18&gt;AC18,3,0)*AND(IF(AE18&gt;AG18,3,0)*AND(IF(AE18&gt;AI18,3,0)*AND(IF(AE18&gt;AK18,3,0)*AND(IF(AE18&gt;AM18,3,0))))))))))))</f>
        <v>0</v>
      </c>
      <c r="AF22" s="84"/>
      <c r="AG22" s="83">
        <f>IF(AG18&gt;O18,3,0)*AND(IF(AG18&gt;Q18,3,0)*AND(IF(AG18&gt;S18,3,0)*AND(IF(AG18&gt;U18,3,0)*AND(IF(AG18&gt;W18,3,0)*AND(IF(AG18&gt;Y18,3,0)*AND(IF(AG18&gt;AA18,3,0)*AND(IF(AG18&gt;AC18,3,0)*AND(IF(AG18&gt;AE18,3,0)*AND(IF(AG18&gt;AI18,3,0)*AND(IF(AG18&gt;AK18,3,0)*AND(IF(AG18&gt;AM18,3,0))))))))))))</f>
        <v>0</v>
      </c>
      <c r="AH22" s="84"/>
      <c r="AI22" s="83">
        <f>IF(AI18&gt;O18,3,0)*AND(IF(AI18&gt;Q18,3,0)*AND(IF(AI18&gt;S18,3,0)*AND(IF(AI18&gt;U18,3,0)*AND(IF(AI18&gt;W18,3,0)*AND(IF(AI18&gt;Y18,3,0)*AND(IF(AI18&gt;AA18,3,0)*AND(IF(AI18&gt;AC18,3,0)*AND(IF(AI18&gt;AE18,3,0)*AND(IF(AI18&gt;AG18,3,0)*AND(IF(AI18&gt;AK18,3,0)*AND(IF(AI18&gt;AM18,3,0))))))))))))</f>
        <v>0</v>
      </c>
      <c r="AJ22" s="84"/>
      <c r="AK22" s="83">
        <f>IF(AK18&gt;O18,3,0)*AND(IF(AK18&gt;Q18,3,0)*AND(IF(AK18&gt;S18,3,0)*AND(IF(AK18&gt;U18,3,0)*AND(IF(AK18&gt;W18,3,0)*AND(IF(AK18&gt;Y18,3,0)*AND(IF(AK18&gt;AA18,3,0)*AND(IF(AK18&gt;AC18,3,0)*AND(IF(AK18&gt;AE18,3,0)*AND(IF(AK18&gt;AG18,3,0)*AND(IF(AK18&gt;AI18,3,0)*AND(IF(AK18&gt;AM18,3,0))))))))))))</f>
        <v>0</v>
      </c>
      <c r="AL22" s="84"/>
      <c r="AM22" s="83">
        <f>IF(AM18&gt;O18,3,0)*AND(IF(AM18&gt;Q18,3,0)*AND(IF(AM18&gt;S18,3,0)*AND(IF(AM18&gt;U18,3,0)*AND(IF(AM18&gt;W18,3,0)*AND(IF(AM18&gt;Y18,3,0)*AND(IF(AM18&gt;AA18,3,0)*AND(IF(AM18&gt;AC18,3,0)*AND(IF(AM18&gt;AE18,3,0)*AND(IF(AM18&gt;AG18,3,0)*AND(IF(AM18&gt;AI18,3,0)*AND(IF(AM18&gt;AK18,3,0))))))))))))</f>
        <v>0</v>
      </c>
      <c r="AN22" s="84"/>
    </row>
    <row r="23" spans="1:40" ht="19.5" customHeight="1" x14ac:dyDescent="0.25">
      <c r="H23" s="85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</row>
    <row r="24" spans="1:40" ht="19.5" customHeight="1" x14ac:dyDescent="0.25">
      <c r="H24" s="85"/>
      <c r="I24" s="86" t="s">
        <v>58</v>
      </c>
      <c r="J24" s="86"/>
      <c r="K24" s="87"/>
      <c r="L24" s="88"/>
      <c r="M24" s="88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</row>
    <row r="25" spans="1:40" ht="19.5" customHeight="1" x14ac:dyDescent="0.25">
      <c r="H25" s="85"/>
      <c r="I25" s="86" t="s">
        <v>59</v>
      </c>
      <c r="J25" s="86"/>
      <c r="K25" s="90"/>
      <c r="L25" s="86"/>
      <c r="M25" s="86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</row>
    <row r="26" spans="1:40" ht="19.5" customHeight="1" x14ac:dyDescent="0.25">
      <c r="H26" s="85"/>
      <c r="I26" s="86" t="s">
        <v>60</v>
      </c>
      <c r="J26" s="86"/>
      <c r="K26" s="92"/>
      <c r="L26" s="93"/>
      <c r="M26" s="93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</row>
    <row r="27" spans="1:40" ht="19.5" customHeight="1" x14ac:dyDescent="0.25">
      <c r="H27" s="77"/>
      <c r="I27" s="86" t="s">
        <v>61</v>
      </c>
      <c r="J27" s="67"/>
      <c r="K27" s="94"/>
      <c r="L27" s="86"/>
      <c r="M27" s="86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</row>
    <row r="28" spans="1:40" ht="19.5" customHeight="1" x14ac:dyDescent="0.3">
      <c r="H28" s="77"/>
      <c r="I28" s="55"/>
      <c r="J28" s="64"/>
      <c r="K28" s="64"/>
      <c r="L28" s="64"/>
      <c r="M28" s="64"/>
      <c r="N28" s="64"/>
      <c r="O28" s="65"/>
      <c r="P28" s="64"/>
      <c r="Q28" s="65"/>
      <c r="R28" s="64"/>
      <c r="S28" s="65"/>
      <c r="T28" s="64"/>
      <c r="U28" s="65"/>
      <c r="V28" s="64"/>
      <c r="W28" s="65"/>
      <c r="X28" s="64"/>
      <c r="Y28" s="65"/>
      <c r="Z28" s="64"/>
      <c r="AA28" s="65"/>
      <c r="AB28" s="64"/>
      <c r="AC28" s="65"/>
      <c r="AD28" s="64"/>
      <c r="AE28" s="65"/>
      <c r="AF28" s="64"/>
      <c r="AG28" s="65"/>
      <c r="AH28" s="64"/>
      <c r="AI28" s="65"/>
      <c r="AJ28" s="64"/>
      <c r="AK28" s="65"/>
      <c r="AL28" s="64"/>
      <c r="AM28" s="65"/>
      <c r="AN28" s="64"/>
    </row>
    <row r="29" spans="1:40" ht="19.5" customHeight="1" x14ac:dyDescent="0.3">
      <c r="H29" s="77"/>
      <c r="I29" s="96" t="s">
        <v>62</v>
      </c>
      <c r="J29" s="96"/>
      <c r="K29" s="96"/>
      <c r="L29" s="96"/>
      <c r="M29" s="97"/>
      <c r="N29" s="62"/>
      <c r="O29" s="98">
        <f>O22+O18</f>
        <v>0</v>
      </c>
      <c r="P29" s="29"/>
      <c r="Q29" s="98">
        <f>Q22+Q18</f>
        <v>12</v>
      </c>
      <c r="R29" s="29"/>
      <c r="S29" s="98">
        <f>S22+S18</f>
        <v>12</v>
      </c>
      <c r="T29" s="29"/>
      <c r="U29" s="98">
        <f>U22+U18</f>
        <v>12</v>
      </c>
      <c r="V29" s="29"/>
      <c r="W29" s="98">
        <f>W22+W18</f>
        <v>0</v>
      </c>
      <c r="X29" s="29"/>
      <c r="Y29" s="98">
        <f>Y22+Y18</f>
        <v>0</v>
      </c>
      <c r="Z29" s="29"/>
      <c r="AA29" s="98">
        <f>AA22+AA18</f>
        <v>12</v>
      </c>
      <c r="AB29" s="29"/>
      <c r="AC29" s="98">
        <f>AC22+AC18</f>
        <v>0</v>
      </c>
      <c r="AD29" s="29"/>
      <c r="AE29" s="98">
        <f>AE22+AE18</f>
        <v>12</v>
      </c>
      <c r="AF29" s="29"/>
      <c r="AG29" s="98">
        <f>AG22+AG18</f>
        <v>12</v>
      </c>
      <c r="AH29" s="29"/>
      <c r="AI29" s="98">
        <f>AI22+AI18</f>
        <v>0</v>
      </c>
      <c r="AJ29" s="29"/>
      <c r="AK29" s="98">
        <f>AK22+AK18</f>
        <v>0</v>
      </c>
      <c r="AL29" s="29"/>
      <c r="AM29" s="98">
        <f>AM22+AM18</f>
        <v>12</v>
      </c>
      <c r="AN29" s="29"/>
    </row>
    <row r="30" spans="1:40" ht="45" customHeight="1" x14ac:dyDescent="0.5">
      <c r="A30" s="1"/>
      <c r="B30" s="14" t="s">
        <v>15</v>
      </c>
      <c r="C30" s="15"/>
      <c r="D30" s="16"/>
      <c r="E30" s="16"/>
      <c r="F30" s="17" t="s">
        <v>16</v>
      </c>
      <c r="G30" s="99" t="s">
        <v>17</v>
      </c>
      <c r="H30" s="37"/>
    </row>
    <row r="31" spans="1:40" ht="19.5" customHeight="1" x14ac:dyDescent="0.25">
      <c r="A31" s="25">
        <v>1</v>
      </c>
      <c r="B31" s="26" t="s">
        <v>18</v>
      </c>
      <c r="C31" s="27" t="e">
        <f ca="1">INDIRECT(VLOOKUP($B$3,[1]Feuil2!$A$1:$C$13,2,FALSE))</f>
        <v>#REF!</v>
      </c>
      <c r="D31" s="28">
        <v>0</v>
      </c>
      <c r="E31" s="28">
        <v>0</v>
      </c>
      <c r="F31" s="28">
        <v>0</v>
      </c>
      <c r="G31" s="29">
        <f t="shared" ref="G31:G43" si="1">F31+F61</f>
        <v>0</v>
      </c>
      <c r="M31" t="s">
        <v>63</v>
      </c>
    </row>
    <row r="32" spans="1:40" ht="19.5" customHeight="1" x14ac:dyDescent="0.25">
      <c r="A32" s="25">
        <v>2</v>
      </c>
      <c r="B32" s="26" t="s">
        <v>23</v>
      </c>
      <c r="C32" s="27" t="e">
        <f ca="1">INDIRECT(VLOOKUP($B$4,[1]Feuil2!$A$1:$C$13,2,FALSE))</f>
        <v>#REF!</v>
      </c>
      <c r="D32" s="28">
        <v>0</v>
      </c>
      <c r="E32" s="28">
        <v>0</v>
      </c>
      <c r="F32" s="28">
        <v>0</v>
      </c>
      <c r="G32" s="29">
        <f t="shared" si="1"/>
        <v>0</v>
      </c>
      <c r="M32" t="s">
        <v>64</v>
      </c>
    </row>
    <row r="33" spans="1:13" ht="19.5" customHeight="1" x14ac:dyDescent="0.25">
      <c r="A33" s="25">
        <v>3</v>
      </c>
      <c r="B33" s="26" t="s">
        <v>26</v>
      </c>
      <c r="C33" s="27" t="e">
        <f ca="1">INDIRECT(VLOOKUP($B$5,[1]Feuil2!$A$1:$C$13,2,FALSE))</f>
        <v>#REF!</v>
      </c>
      <c r="D33" s="28">
        <v>0</v>
      </c>
      <c r="E33" s="28">
        <v>0</v>
      </c>
      <c r="F33" s="28">
        <v>0</v>
      </c>
      <c r="G33" s="29">
        <f t="shared" si="1"/>
        <v>0</v>
      </c>
      <c r="M33" t="s">
        <v>19</v>
      </c>
    </row>
    <row r="34" spans="1:13" ht="19.5" customHeight="1" x14ac:dyDescent="0.25">
      <c r="A34" s="25">
        <v>4</v>
      </c>
      <c r="B34" s="26" t="s">
        <v>29</v>
      </c>
      <c r="C34" s="27"/>
      <c r="D34" s="28">
        <v>0</v>
      </c>
      <c r="E34" s="28">
        <v>0</v>
      </c>
      <c r="F34" s="28">
        <v>0</v>
      </c>
      <c r="G34" s="29">
        <f t="shared" si="1"/>
        <v>0</v>
      </c>
      <c r="M34" t="s">
        <v>30</v>
      </c>
    </row>
    <row r="35" spans="1:13" ht="19.5" customHeight="1" x14ac:dyDescent="0.25">
      <c r="A35" s="25">
        <v>5</v>
      </c>
      <c r="B35" s="26" t="s">
        <v>32</v>
      </c>
      <c r="C35" s="27" t="e">
        <f ca="1">INDIRECT(VLOOKUP($B$7,[1]Feuil2!$A$1:$C$13,2,FALSE))</f>
        <v>#REF!</v>
      </c>
      <c r="D35" s="28">
        <v>0</v>
      </c>
      <c r="E35" s="28">
        <v>0</v>
      </c>
      <c r="F35" s="28">
        <v>0</v>
      </c>
      <c r="G35" s="29">
        <f t="shared" si="1"/>
        <v>0</v>
      </c>
      <c r="M35" t="s">
        <v>36</v>
      </c>
    </row>
    <row r="36" spans="1:13" ht="19.5" customHeight="1" x14ac:dyDescent="0.25">
      <c r="A36" s="25">
        <v>6</v>
      </c>
      <c r="B36" s="26" t="s">
        <v>35</v>
      </c>
      <c r="C36" s="27" t="e">
        <f ca="1">INDIRECT(VLOOKUP($B$8,[1]Feuil2!$A$1:$C$13,2,FALSE))</f>
        <v>#REF!</v>
      </c>
      <c r="D36" s="28">
        <v>0</v>
      </c>
      <c r="E36" s="28">
        <v>0</v>
      </c>
      <c r="F36" s="28">
        <v>0</v>
      </c>
      <c r="G36" s="29">
        <f t="shared" si="1"/>
        <v>0</v>
      </c>
      <c r="M36" t="s">
        <v>45</v>
      </c>
    </row>
    <row r="37" spans="1:13" ht="19.5" customHeight="1" x14ac:dyDescent="0.25">
      <c r="A37" s="25">
        <v>7</v>
      </c>
      <c r="B37" s="26" t="s">
        <v>38</v>
      </c>
      <c r="C37" s="27" t="e">
        <f ca="1">INDIRECT(VLOOKUP($B$9,[1]Feuil2!$A$1:$C$13,2,FALSE))</f>
        <v>#REF!</v>
      </c>
      <c r="D37" s="28">
        <v>0</v>
      </c>
      <c r="E37" s="28">
        <v>0</v>
      </c>
      <c r="F37" s="28">
        <v>0</v>
      </c>
      <c r="G37" s="29">
        <f t="shared" si="1"/>
        <v>0</v>
      </c>
      <c r="M37" t="s">
        <v>39</v>
      </c>
    </row>
    <row r="38" spans="1:13" ht="19.5" customHeight="1" x14ac:dyDescent="0.25">
      <c r="A38" s="25">
        <v>8</v>
      </c>
      <c r="B38" s="26" t="s">
        <v>41</v>
      </c>
      <c r="C38" s="27" t="e">
        <f ca="1">INDIRECT(VLOOKUP($B$10,[1]Feuil2!$A$1:$C$13,2,FALSE))</f>
        <v>#REF!</v>
      </c>
      <c r="D38" s="28">
        <v>0</v>
      </c>
      <c r="E38" s="28">
        <v>0</v>
      </c>
      <c r="F38" s="28">
        <v>0</v>
      </c>
      <c r="G38" s="29">
        <f t="shared" si="1"/>
        <v>0</v>
      </c>
      <c r="M38" t="s">
        <v>24</v>
      </c>
    </row>
    <row r="39" spans="1:13" ht="19.5" customHeight="1" x14ac:dyDescent="0.25">
      <c r="A39" s="25">
        <v>9</v>
      </c>
      <c r="B39" s="26" t="s">
        <v>44</v>
      </c>
      <c r="C39" s="27" t="e">
        <f ca="1">INDIRECT(VLOOKUP($B$11,[1]Feuil2!$A$1:$C$13,2,FALSE))</f>
        <v>#REF!</v>
      </c>
      <c r="D39" s="28">
        <v>0</v>
      </c>
      <c r="E39" s="28">
        <v>0</v>
      </c>
      <c r="F39" s="28">
        <v>0</v>
      </c>
      <c r="G39" s="29">
        <f t="shared" si="1"/>
        <v>0</v>
      </c>
      <c r="M39" t="s">
        <v>33</v>
      </c>
    </row>
    <row r="40" spans="1:13" ht="19.5" customHeight="1" x14ac:dyDescent="0.25">
      <c r="A40" s="25">
        <v>10</v>
      </c>
      <c r="B40" s="26" t="s">
        <v>47</v>
      </c>
      <c r="C40" s="27" t="e">
        <f ca="1">INDIRECT(VLOOKUP($B$12,[1]Feuil2!$A$1:$C$13,2,FALSE))</f>
        <v>#REF!</v>
      </c>
      <c r="D40" s="28">
        <v>0</v>
      </c>
      <c r="E40" s="28">
        <v>0</v>
      </c>
      <c r="F40" s="28">
        <v>0</v>
      </c>
      <c r="G40" s="29">
        <f t="shared" si="1"/>
        <v>0</v>
      </c>
      <c r="M40" t="s">
        <v>43</v>
      </c>
    </row>
    <row r="41" spans="1:13" ht="19.5" customHeight="1" x14ac:dyDescent="0.25">
      <c r="A41" s="25">
        <v>11</v>
      </c>
      <c r="B41" s="26" t="s">
        <v>48</v>
      </c>
      <c r="C41" s="27" t="e">
        <f ca="1">INDIRECT(VLOOKUP($B$13,[1]Feuil2!$A$1:$C$13,2,FALSE))</f>
        <v>#REF!</v>
      </c>
      <c r="D41" s="28">
        <v>0</v>
      </c>
      <c r="E41" s="28">
        <v>0</v>
      </c>
      <c r="F41" s="28">
        <v>0</v>
      </c>
      <c r="G41" s="29">
        <f t="shared" si="1"/>
        <v>0</v>
      </c>
      <c r="M41" t="s">
        <v>65</v>
      </c>
    </row>
    <row r="42" spans="1:13" ht="19.5" customHeight="1" x14ac:dyDescent="0.25">
      <c r="A42" s="25">
        <v>12</v>
      </c>
      <c r="B42" s="26" t="s">
        <v>51</v>
      </c>
      <c r="C42" s="27" t="e">
        <f ca="1">INDIRECT(VLOOKUP($B$14,[1]Feuil2!$A$1:$C$13,2,FALSE))</f>
        <v>#REF!</v>
      </c>
      <c r="D42" s="28">
        <v>0</v>
      </c>
      <c r="E42" s="28">
        <v>0</v>
      </c>
      <c r="F42" s="28">
        <v>0</v>
      </c>
      <c r="G42" s="29">
        <f t="shared" si="1"/>
        <v>0</v>
      </c>
      <c r="M42" t="s">
        <v>21</v>
      </c>
    </row>
    <row r="43" spans="1:13" ht="19.5" customHeight="1" x14ac:dyDescent="0.25">
      <c r="A43" s="25">
        <v>13</v>
      </c>
      <c r="B43" s="26" t="s">
        <v>52</v>
      </c>
      <c r="C43" s="27" t="e">
        <f ca="1">INDIRECT(VLOOKUP($B$15,[1]Feuil2!$A$1:$C$13,2,FALSE))</f>
        <v>#REF!</v>
      </c>
      <c r="D43" s="28">
        <v>0</v>
      </c>
      <c r="E43" s="28">
        <v>0</v>
      </c>
      <c r="F43" s="28">
        <v>0</v>
      </c>
      <c r="G43" s="29">
        <f t="shared" si="1"/>
        <v>0</v>
      </c>
      <c r="M43" t="s">
        <v>31</v>
      </c>
    </row>
    <row r="44" spans="1:13" ht="19.5" customHeight="1" x14ac:dyDescent="0.25">
      <c r="M44" t="s">
        <v>66</v>
      </c>
    </row>
    <row r="45" spans="1:13" ht="19.5" customHeight="1" x14ac:dyDescent="0.25">
      <c r="M45" t="s">
        <v>67</v>
      </c>
    </row>
    <row r="46" spans="1:13" ht="19.5" customHeight="1" x14ac:dyDescent="0.25">
      <c r="M46" t="s">
        <v>40</v>
      </c>
    </row>
    <row r="47" spans="1:13" ht="19.5" customHeight="1" x14ac:dyDescent="0.25">
      <c r="M47" t="s">
        <v>25</v>
      </c>
    </row>
    <row r="48" spans="1:13" ht="19.5" customHeight="1" x14ac:dyDescent="0.25">
      <c r="M48" t="s">
        <v>34</v>
      </c>
    </row>
    <row r="49" spans="13:13" ht="19.5" customHeight="1" x14ac:dyDescent="0.25">
      <c r="M49" t="s">
        <v>50</v>
      </c>
    </row>
    <row r="50" spans="13:13" x14ac:dyDescent="0.25">
      <c r="M50" t="s">
        <v>68</v>
      </c>
    </row>
  </sheetData>
  <mergeCells count="9">
    <mergeCell ref="K20:M20"/>
    <mergeCell ref="K22:M22"/>
    <mergeCell ref="I29:M29"/>
    <mergeCell ref="I13:I15"/>
    <mergeCell ref="J13:J15"/>
    <mergeCell ref="K13:K15"/>
    <mergeCell ref="L13:L15"/>
    <mergeCell ref="M13:M15"/>
    <mergeCell ref="I18:M18"/>
  </mergeCells>
  <conditionalFormatting sqref="O3 Q3 S3 U3 W3 Y3 AA3 AC3 AE3 AG3 AI3 AK3 AM3">
    <cfRule type="uniqueValues" dxfId="9" priority="10"/>
  </conditionalFormatting>
  <conditionalFormatting sqref="O4 Q4 S4 U4 W4 Y4 AA4 AC4 AE4 AG4 AI4 AK4 AM4">
    <cfRule type="uniqueValues" dxfId="8" priority="9"/>
  </conditionalFormatting>
  <conditionalFormatting sqref="O5 Q5 S5 U5 W5 Y5 AA5 AC5 AE5 AG5 AI5 AK5 AM5">
    <cfRule type="uniqueValues" dxfId="7" priority="8"/>
  </conditionalFormatting>
  <conditionalFormatting sqref="O6 Q6 S6 U6 W6 Y6 AA6 AC6 AE6 AG6 AI6 AK6 AM6">
    <cfRule type="uniqueValues" dxfId="6" priority="7"/>
  </conditionalFormatting>
  <conditionalFormatting sqref="O7 Q7 S7 U7 W7 Y7 AA7 AC7 AE7 AG7 AI7 AK7 AM7">
    <cfRule type="uniqueValues" dxfId="5" priority="6"/>
  </conditionalFormatting>
  <conditionalFormatting sqref="O8 Q8 S8 U8 W8 Y8 AA8 AC8 AE8 AG8 AI8 AK8 AM8">
    <cfRule type="uniqueValues" dxfId="4" priority="5"/>
  </conditionalFormatting>
  <conditionalFormatting sqref="O9 Q9 S9 U9 W9 Y9 AA9 AC9 AE9 AG9 AI9 AK9 AM9">
    <cfRule type="uniqueValues" dxfId="3" priority="4"/>
  </conditionalFormatting>
  <conditionalFormatting sqref="O10 Q10 S10 U10 W10 Y10 AA10 AC10 AE10 AG10 AI10 AK10 AM10">
    <cfRule type="uniqueValues" dxfId="2" priority="3"/>
  </conditionalFormatting>
  <conditionalFormatting sqref="O11 Q11 S11 U11 W11 Y11 AA11 AC11 AE11 AG11 AI11 AK11 AM11">
    <cfRule type="uniqueValues" dxfId="1" priority="2"/>
  </conditionalFormatting>
  <conditionalFormatting sqref="O13 Q13 S13 U13 W13 Y13 AA13 AC13 AE13 AG13 AI13 AK13 AM13">
    <cfRule type="uniqueValues" dxfId="0" priority="1"/>
  </conditionalFormatting>
  <pageMargins left="0.7" right="0.7" top="0.75" bottom="0.75" header="0.3" footer="0.3"/>
  <pageSetup paperSize="9" orientation="portrait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Pronos 20018</vt:lpstr>
      <vt:lpstr>'Pronos 20018'!Extraire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Filou Filipe</dc:creator>
  <cp:lastModifiedBy>Filou Filipe</cp:lastModifiedBy>
  <dcterms:created xsi:type="dcterms:W3CDTF">2018-09-12T23:15:49Z</dcterms:created>
  <dcterms:modified xsi:type="dcterms:W3CDTF">2018-09-12T23:16:09Z</dcterms:modified>
</cp:coreProperties>
</file>