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5" windowWidth="18720" windowHeight="11835" tabRatio="697" activeTab="4"/>
  </bookViews>
  <sheets>
    <sheet name="Suivi EPI de Eve " sheetId="6" r:id="rId1"/>
    <sheet name="Suivi EPI de Sam" sheetId="1" r:id="rId2"/>
    <sheet name="Suivi EPI de Luc" sheetId="4" r:id="rId3"/>
    <sheet name="Suivi EPI de Thi" sheetId="5" r:id="rId4"/>
    <sheet name="Réserve" sheetId="3" r:id="rId5"/>
    <sheet name="Tables" sheetId="7" r:id="rId6"/>
  </sheets>
  <definedNames>
    <definedName name="Onglets">Réserve!$Q$3:$Q$6</definedName>
    <definedName name="_xlnm.Print_Area" localSheetId="2">'Suivi EPI de Luc'!$A$1:$K$36</definedName>
    <definedName name="_xlnm.Print_Area" localSheetId="1">'Suivi EPI de Sam'!$A$1:$K$28</definedName>
    <definedName name="_xlnm.Print_Area" localSheetId="3">'Suivi EPI de Thi'!$A$1:$K$34</definedName>
  </definedNames>
  <calcPr calcId="125725"/>
</workbook>
</file>

<file path=xl/calcChain.xml><?xml version="1.0" encoding="utf-8"?>
<calcChain xmlns="http://schemas.openxmlformats.org/spreadsheetml/2006/main">
  <c r="N4" i="3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"/>
  <c r="J20" i="1" l="1"/>
  <c r="I26"/>
  <c r="I25"/>
  <c r="I24"/>
  <c r="I23"/>
  <c r="I22"/>
  <c r="J19"/>
  <c r="I18"/>
  <c r="I33" i="4"/>
  <c r="I32"/>
  <c r="I31"/>
  <c r="I30"/>
  <c r="I29"/>
  <c r="J27"/>
  <c r="J26"/>
  <c r="I25"/>
  <c r="J27" i="5"/>
  <c r="J26"/>
  <c r="G4" i="6"/>
  <c r="H4"/>
  <c r="I4" s="1"/>
  <c r="J4" s="1"/>
  <c r="G5"/>
  <c r="H5"/>
  <c r="I5"/>
  <c r="J5" s="1"/>
  <c r="G6"/>
  <c r="H6"/>
  <c r="I6"/>
  <c r="J6" s="1"/>
  <c r="G7"/>
  <c r="H7"/>
  <c r="I7"/>
  <c r="J7" s="1"/>
  <c r="G8"/>
  <c r="H8"/>
  <c r="I8"/>
  <c r="J8" s="1"/>
  <c r="G9"/>
  <c r="H9"/>
  <c r="I9"/>
  <c r="J9" s="1"/>
  <c r="G10"/>
  <c r="H10"/>
  <c r="I10"/>
  <c r="J10" s="1"/>
  <c r="G11"/>
  <c r="H11"/>
  <c r="I11"/>
  <c r="J11" s="1"/>
  <c r="G12"/>
  <c r="H12"/>
  <c r="I12"/>
  <c r="J12" s="1"/>
  <c r="G13"/>
  <c r="H13"/>
  <c r="I13"/>
  <c r="J13" s="1"/>
  <c r="G14"/>
  <c r="H14"/>
  <c r="I14"/>
  <c r="J14" s="1"/>
  <c r="G15"/>
  <c r="H15"/>
  <c r="I15"/>
  <c r="J15" s="1"/>
  <c r="I79" i="5"/>
  <c r="J79" s="1"/>
  <c r="H79"/>
  <c r="G79"/>
  <c r="I78"/>
  <c r="J78" s="1"/>
  <c r="H78"/>
  <c r="G78"/>
  <c r="I77"/>
  <c r="J77" s="1"/>
  <c r="H77"/>
  <c r="G77"/>
  <c r="I76"/>
  <c r="J76" s="1"/>
  <c r="H76"/>
  <c r="G76"/>
  <c r="I75"/>
  <c r="J75" s="1"/>
  <c r="H75"/>
  <c r="G75"/>
  <c r="I74"/>
  <c r="J74" s="1"/>
  <c r="H74"/>
  <c r="G74"/>
  <c r="I73"/>
  <c r="J73" s="1"/>
  <c r="H73"/>
  <c r="G73"/>
  <c r="I72"/>
  <c r="J72" s="1"/>
  <c r="H72"/>
  <c r="G72"/>
  <c r="I71"/>
  <c r="J71" s="1"/>
  <c r="H71"/>
  <c r="G71"/>
  <c r="I70"/>
  <c r="J70" s="1"/>
  <c r="H70"/>
  <c r="G70"/>
  <c r="I69"/>
  <c r="J69" s="1"/>
  <c r="H69"/>
  <c r="G69"/>
  <c r="I68"/>
  <c r="J68" s="1"/>
  <c r="H68"/>
  <c r="G68"/>
  <c r="I67"/>
  <c r="J67" s="1"/>
  <c r="H67"/>
  <c r="G67"/>
  <c r="I66"/>
  <c r="J66" s="1"/>
  <c r="H66"/>
  <c r="G66"/>
  <c r="I65"/>
  <c r="J65" s="1"/>
  <c r="H65"/>
  <c r="G65"/>
  <c r="I64"/>
  <c r="J64" s="1"/>
  <c r="H64"/>
  <c r="G64"/>
  <c r="I63"/>
  <c r="J63" s="1"/>
  <c r="H63"/>
  <c r="G63"/>
  <c r="I62"/>
  <c r="J62" s="1"/>
  <c r="H62"/>
  <c r="G62"/>
  <c r="I61"/>
  <c r="J61" s="1"/>
  <c r="H61"/>
  <c r="G61"/>
  <c r="I60"/>
  <c r="J60" s="1"/>
  <c r="H60"/>
  <c r="G60"/>
  <c r="I59"/>
  <c r="J59" s="1"/>
  <c r="H59"/>
  <c r="G59"/>
  <c r="I58"/>
  <c r="J58" s="1"/>
  <c r="H58"/>
  <c r="G58"/>
  <c r="I57"/>
  <c r="J57" s="1"/>
  <c r="H57"/>
  <c r="G57"/>
  <c r="I56"/>
  <c r="J56" s="1"/>
  <c r="H56"/>
  <c r="G56"/>
  <c r="I55"/>
  <c r="J55" s="1"/>
  <c r="H55"/>
  <c r="G55"/>
  <c r="I54"/>
  <c r="J54" s="1"/>
  <c r="H54"/>
  <c r="G54"/>
  <c r="I53"/>
  <c r="J53" s="1"/>
  <c r="H53"/>
  <c r="G53"/>
  <c r="I52"/>
  <c r="J52" s="1"/>
  <c r="H52"/>
  <c r="G52"/>
  <c r="I51"/>
  <c r="J51" s="1"/>
  <c r="H51"/>
  <c r="G51"/>
  <c r="I50"/>
  <c r="J50" s="1"/>
  <c r="H50"/>
  <c r="G50"/>
  <c r="I49"/>
  <c r="J49" s="1"/>
  <c r="H49"/>
  <c r="G49"/>
  <c r="I48"/>
  <c r="J48" s="1"/>
  <c r="H48"/>
  <c r="G48"/>
  <c r="I47"/>
  <c r="J47" s="1"/>
  <c r="H47"/>
  <c r="G47"/>
  <c r="I46"/>
  <c r="J46" s="1"/>
  <c r="H46"/>
  <c r="G46"/>
  <c r="I45"/>
  <c r="J45" s="1"/>
  <c r="H45"/>
  <c r="G45"/>
  <c r="I44"/>
  <c r="J44" s="1"/>
  <c r="H44"/>
  <c r="G44"/>
  <c r="I43"/>
  <c r="J43" s="1"/>
  <c r="H43"/>
  <c r="G43"/>
  <c r="I42"/>
  <c r="J42" s="1"/>
  <c r="H42"/>
  <c r="G42"/>
  <c r="I41"/>
  <c r="J41" s="1"/>
  <c r="H41"/>
  <c r="G41"/>
  <c r="I40"/>
  <c r="J40" s="1"/>
  <c r="H40"/>
  <c r="G40"/>
  <c r="I39"/>
  <c r="J39" s="1"/>
  <c r="H39"/>
  <c r="G39"/>
  <c r="I38"/>
  <c r="J38" s="1"/>
  <c r="H38"/>
  <c r="G38"/>
  <c r="I37"/>
  <c r="J37" s="1"/>
  <c r="H37"/>
  <c r="G37"/>
  <c r="I36"/>
  <c r="J36" s="1"/>
  <c r="H36"/>
  <c r="G36"/>
  <c r="I35"/>
  <c r="H35"/>
  <c r="G35"/>
  <c r="I34"/>
  <c r="H34"/>
  <c r="G34"/>
  <c r="I33"/>
  <c r="H33"/>
  <c r="G33"/>
  <c r="I32"/>
  <c r="H32"/>
  <c r="G32"/>
  <c r="I31"/>
  <c r="H31"/>
  <c r="G31"/>
  <c r="I30"/>
  <c r="H30"/>
  <c r="G30"/>
  <c r="I29"/>
  <c r="H29"/>
  <c r="G29"/>
  <c r="H28"/>
  <c r="G28"/>
  <c r="H27"/>
  <c r="G27"/>
  <c r="H26"/>
  <c r="G26"/>
  <c r="I25"/>
  <c r="H25"/>
  <c r="G25"/>
  <c r="I24"/>
  <c r="H24"/>
  <c r="G24"/>
  <c r="H23"/>
  <c r="G23" s="1"/>
  <c r="H22"/>
  <c r="G22" s="1"/>
  <c r="I22" s="1"/>
  <c r="J22" s="1"/>
  <c r="H21"/>
  <c r="G21" s="1"/>
  <c r="H20"/>
  <c r="H19"/>
  <c r="G19" s="1"/>
  <c r="H18"/>
  <c r="G18"/>
  <c r="I18" s="1"/>
  <c r="J18" s="1"/>
  <c r="H17"/>
  <c r="G17" s="1"/>
  <c r="H16"/>
  <c r="G16" s="1"/>
  <c r="I16" s="1"/>
  <c r="J16" s="1"/>
  <c r="H15"/>
  <c r="G15" s="1"/>
  <c r="H14"/>
  <c r="I14" s="1"/>
  <c r="J14" s="1"/>
  <c r="G14"/>
  <c r="H13"/>
  <c r="G13" s="1"/>
  <c r="H12"/>
  <c r="G12" s="1"/>
  <c r="I12" s="1"/>
  <c r="J12" s="1"/>
  <c r="H11"/>
  <c r="G11" s="1"/>
  <c r="H10"/>
  <c r="H9"/>
  <c r="G9" s="1"/>
  <c r="H8"/>
  <c r="G8"/>
  <c r="I8" s="1"/>
  <c r="J8" s="1"/>
  <c r="H7"/>
  <c r="G7" s="1"/>
  <c r="H6"/>
  <c r="H5"/>
  <c r="G5" s="1"/>
  <c r="H4"/>
  <c r="G4"/>
  <c r="I4" s="1"/>
  <c r="J4" s="1"/>
  <c r="H3"/>
  <c r="G3" s="1"/>
  <c r="E3"/>
  <c r="H8" i="4"/>
  <c r="G8" s="1"/>
  <c r="H16" i="1"/>
  <c r="G16" s="1"/>
  <c r="I16" s="1"/>
  <c r="J16" s="1"/>
  <c r="H4" i="4"/>
  <c r="G4" s="1"/>
  <c r="I4" s="1"/>
  <c r="J4" s="1"/>
  <c r="H5"/>
  <c r="G5" s="1"/>
  <c r="I5" s="1"/>
  <c r="J5" s="1"/>
  <c r="H6"/>
  <c r="G6" s="1"/>
  <c r="H7"/>
  <c r="G7" s="1"/>
  <c r="H9"/>
  <c r="G9" s="1"/>
  <c r="H10"/>
  <c r="G10" s="1"/>
  <c r="I10" s="1"/>
  <c r="J10" s="1"/>
  <c r="H11"/>
  <c r="G11" s="1"/>
  <c r="H12"/>
  <c r="G12" s="1"/>
  <c r="I12" s="1"/>
  <c r="J12" s="1"/>
  <c r="H13"/>
  <c r="G14"/>
  <c r="I14" s="1"/>
  <c r="J14" s="1"/>
  <c r="H14"/>
  <c r="H15"/>
  <c r="G15" s="1"/>
  <c r="I15" s="1"/>
  <c r="J15" s="1"/>
  <c r="H16"/>
  <c r="G17"/>
  <c r="I17" s="1"/>
  <c r="J17" s="1"/>
  <c r="H17"/>
  <c r="H18"/>
  <c r="G18" s="1"/>
  <c r="H19"/>
  <c r="G20"/>
  <c r="H20"/>
  <c r="I20"/>
  <c r="J20" s="1"/>
  <c r="H21"/>
  <c r="G21" s="1"/>
  <c r="I21" s="1"/>
  <c r="J21" s="1"/>
  <c r="G22"/>
  <c r="I22" s="1"/>
  <c r="J22" s="1"/>
  <c r="H22"/>
  <c r="G23"/>
  <c r="I23" s="1"/>
  <c r="J23" s="1"/>
  <c r="H23"/>
  <c r="G4" i="1"/>
  <c r="H4"/>
  <c r="I4"/>
  <c r="J4" s="1"/>
  <c r="H5"/>
  <c r="G5" s="1"/>
  <c r="H6"/>
  <c r="H7"/>
  <c r="G7" s="1"/>
  <c r="H8"/>
  <c r="H9"/>
  <c r="G9" s="1"/>
  <c r="H10"/>
  <c r="G10" s="1"/>
  <c r="I10" s="1"/>
  <c r="J10" s="1"/>
  <c r="H11"/>
  <c r="H12"/>
  <c r="G13"/>
  <c r="H13"/>
  <c r="I13"/>
  <c r="J13" s="1"/>
  <c r="H14"/>
  <c r="G14" s="1"/>
  <c r="G15"/>
  <c r="H15"/>
  <c r="I15"/>
  <c r="J15" s="1"/>
  <c r="H3"/>
  <c r="G3" s="1"/>
  <c r="I3" s="1"/>
  <c r="J3" s="1"/>
  <c r="G8" l="1"/>
  <c r="I8" s="1"/>
  <c r="J8" s="1"/>
  <c r="I14"/>
  <c r="J14" s="1"/>
  <c r="I5"/>
  <c r="J5" s="1"/>
  <c r="I7"/>
  <c r="J7" s="1"/>
  <c r="I20" i="5"/>
  <c r="J20" s="1"/>
  <c r="I10"/>
  <c r="J10" s="1"/>
  <c r="G10"/>
  <c r="G20"/>
  <c r="G6"/>
  <c r="I6" s="1"/>
  <c r="J6" s="1"/>
  <c r="I3"/>
  <c r="J3" s="1"/>
  <c r="I7"/>
  <c r="J7" s="1"/>
  <c r="I11"/>
  <c r="J11" s="1"/>
  <c r="I17"/>
  <c r="J17" s="1"/>
  <c r="I23"/>
  <c r="J23" s="1"/>
  <c r="I5"/>
  <c r="J5" s="1"/>
  <c r="I13"/>
  <c r="J13" s="1"/>
  <c r="I21"/>
  <c r="J21" s="1"/>
  <c r="I9"/>
  <c r="J9" s="1"/>
  <c r="I15"/>
  <c r="J15" s="1"/>
  <c r="I19"/>
  <c r="J19" s="1"/>
  <c r="I8" i="4"/>
  <c r="J8" s="1"/>
  <c r="I19"/>
  <c r="J19" s="1"/>
  <c r="G19"/>
  <c r="I18"/>
  <c r="J18" s="1"/>
  <c r="G16"/>
  <c r="I16" s="1"/>
  <c r="J16" s="1"/>
  <c r="G13"/>
  <c r="I13" s="1"/>
  <c r="J13" s="1"/>
  <c r="I11"/>
  <c r="J11" s="1"/>
  <c r="I9"/>
  <c r="J9" s="1"/>
  <c r="I7"/>
  <c r="J7" s="1"/>
  <c r="I6"/>
  <c r="J6" s="1"/>
  <c r="G12" i="1"/>
  <c r="I12" s="1"/>
  <c r="J12" s="1"/>
  <c r="G11"/>
  <c r="I11" s="1"/>
  <c r="J11" s="1"/>
  <c r="I9"/>
  <c r="J9" s="1"/>
  <c r="I6"/>
  <c r="J6" s="1"/>
  <c r="G6"/>
  <c r="I70" i="6"/>
  <c r="J70" s="1"/>
  <c r="H70"/>
  <c r="G70"/>
  <c r="I69"/>
  <c r="J69" s="1"/>
  <c r="H69"/>
  <c r="G69"/>
  <c r="I68"/>
  <c r="J68" s="1"/>
  <c r="H68"/>
  <c r="G68"/>
  <c r="I67"/>
  <c r="J67" s="1"/>
  <c r="H67"/>
  <c r="G67"/>
  <c r="I66"/>
  <c r="J66" s="1"/>
  <c r="H66"/>
  <c r="G66"/>
  <c r="I65"/>
  <c r="J65" s="1"/>
  <c r="H65"/>
  <c r="G65"/>
  <c r="I64"/>
  <c r="J64" s="1"/>
  <c r="H64"/>
  <c r="G64"/>
  <c r="I63"/>
  <c r="J63" s="1"/>
  <c r="H63"/>
  <c r="G63"/>
  <c r="I62"/>
  <c r="J62" s="1"/>
  <c r="H62"/>
  <c r="G62"/>
  <c r="I61"/>
  <c r="J61" s="1"/>
  <c r="H61"/>
  <c r="G61"/>
  <c r="I60"/>
  <c r="J60" s="1"/>
  <c r="H60"/>
  <c r="G60"/>
  <c r="I59"/>
  <c r="J59" s="1"/>
  <c r="H59"/>
  <c r="G59"/>
  <c r="I58"/>
  <c r="J58" s="1"/>
  <c r="H58"/>
  <c r="G58"/>
  <c r="I57"/>
  <c r="J57" s="1"/>
  <c r="H57"/>
  <c r="G57"/>
  <c r="I56"/>
  <c r="J56" s="1"/>
  <c r="H56"/>
  <c r="G56"/>
  <c r="I55"/>
  <c r="J55" s="1"/>
  <c r="H55"/>
  <c r="G55"/>
  <c r="I54"/>
  <c r="J54" s="1"/>
  <c r="H54"/>
  <c r="G54"/>
  <c r="I53"/>
  <c r="J53" s="1"/>
  <c r="H53"/>
  <c r="G53"/>
  <c r="I52"/>
  <c r="J52" s="1"/>
  <c r="H52"/>
  <c r="G52"/>
  <c r="I51"/>
  <c r="J51" s="1"/>
  <c r="H51"/>
  <c r="G51"/>
  <c r="I50"/>
  <c r="J50" s="1"/>
  <c r="H50"/>
  <c r="G50"/>
  <c r="I49"/>
  <c r="J49" s="1"/>
  <c r="H49"/>
  <c r="G49"/>
  <c r="I48"/>
  <c r="J48" s="1"/>
  <c r="H48"/>
  <c r="G48"/>
  <c r="I47"/>
  <c r="J47" s="1"/>
  <c r="H47"/>
  <c r="G47"/>
  <c r="I46"/>
  <c r="J46" s="1"/>
  <c r="H46"/>
  <c r="G46"/>
  <c r="I45"/>
  <c r="J45" s="1"/>
  <c r="H45"/>
  <c r="G45"/>
  <c r="I44"/>
  <c r="J44" s="1"/>
  <c r="H44"/>
  <c r="G44"/>
  <c r="I43"/>
  <c r="J43" s="1"/>
  <c r="H43"/>
  <c r="G43"/>
  <c r="I42"/>
  <c r="J42" s="1"/>
  <c r="H42"/>
  <c r="G42"/>
  <c r="I41"/>
  <c r="J41" s="1"/>
  <c r="H41"/>
  <c r="G41"/>
  <c r="I40"/>
  <c r="J40" s="1"/>
  <c r="H40"/>
  <c r="G40"/>
  <c r="I39"/>
  <c r="J39" s="1"/>
  <c r="H39"/>
  <c r="G39"/>
  <c r="I38"/>
  <c r="J38" s="1"/>
  <c r="H38"/>
  <c r="G38"/>
  <c r="I37"/>
  <c r="J37" s="1"/>
  <c r="H37"/>
  <c r="G37"/>
  <c r="I36"/>
  <c r="J36" s="1"/>
  <c r="H36"/>
  <c r="G36"/>
  <c r="I35"/>
  <c r="J35" s="1"/>
  <c r="H35"/>
  <c r="G35"/>
  <c r="I34"/>
  <c r="J34" s="1"/>
  <c r="H34"/>
  <c r="G34"/>
  <c r="I33"/>
  <c r="J33" s="1"/>
  <c r="H33"/>
  <c r="G33"/>
  <c r="I32"/>
  <c r="J32" s="1"/>
  <c r="H32"/>
  <c r="G32"/>
  <c r="I31"/>
  <c r="J31" s="1"/>
  <c r="H31"/>
  <c r="G31"/>
  <c r="I30"/>
  <c r="J30" s="1"/>
  <c r="H30"/>
  <c r="G30"/>
  <c r="I29"/>
  <c r="J29" s="1"/>
  <c r="H29"/>
  <c r="G29"/>
  <c r="I28"/>
  <c r="J28" s="1"/>
  <c r="H28"/>
  <c r="G28"/>
  <c r="I27"/>
  <c r="J27" s="1"/>
  <c r="H27"/>
  <c r="G27"/>
  <c r="I26"/>
  <c r="J26" s="1"/>
  <c r="H26"/>
  <c r="G26"/>
  <c r="I25"/>
  <c r="J25" s="1"/>
  <c r="H25"/>
  <c r="G25"/>
  <c r="I24"/>
  <c r="J24" s="1"/>
  <c r="H24"/>
  <c r="G24"/>
  <c r="I23"/>
  <c r="J23" s="1"/>
  <c r="H23"/>
  <c r="G23"/>
  <c r="I22"/>
  <c r="J22" s="1"/>
  <c r="H22"/>
  <c r="G22"/>
  <c r="I21"/>
  <c r="J21" s="1"/>
  <c r="H21"/>
  <c r="G21"/>
  <c r="I20"/>
  <c r="J20" s="1"/>
  <c r="H20"/>
  <c r="G20"/>
  <c r="I19"/>
  <c r="J19" s="1"/>
  <c r="H19"/>
  <c r="G19"/>
  <c r="I18"/>
  <c r="J18" s="1"/>
  <c r="H18"/>
  <c r="G18"/>
  <c r="I17"/>
  <c r="J17" s="1"/>
  <c r="H17"/>
  <c r="G17"/>
  <c r="I16"/>
  <c r="J16" s="1"/>
  <c r="H16"/>
  <c r="G16"/>
  <c r="H3"/>
  <c r="G3"/>
  <c r="E3"/>
  <c r="I3" l="1"/>
  <c r="J3" s="1"/>
  <c r="E3" i="4"/>
  <c r="I30" i="3" l="1"/>
  <c r="I29"/>
  <c r="I28"/>
  <c r="I27"/>
  <c r="I26"/>
  <c r="I25"/>
  <c r="I24"/>
  <c r="I23"/>
  <c r="I22"/>
  <c r="I21"/>
  <c r="I20"/>
  <c r="I19"/>
  <c r="I18"/>
  <c r="I17"/>
  <c r="I16"/>
  <c r="I15"/>
  <c r="I14"/>
  <c r="I13"/>
  <c r="O4" l="1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"/>
  <c r="I74" i="4" l="1"/>
  <c r="J74" s="1"/>
  <c r="H74"/>
  <c r="G74"/>
  <c r="I73"/>
  <c r="J73" s="1"/>
  <c r="H73"/>
  <c r="G73"/>
  <c r="I72"/>
  <c r="J72" s="1"/>
  <c r="H72"/>
  <c r="G72"/>
  <c r="I71"/>
  <c r="J71" s="1"/>
  <c r="H71"/>
  <c r="G71"/>
  <c r="I70"/>
  <c r="J70" s="1"/>
  <c r="H70"/>
  <c r="G70"/>
  <c r="I69"/>
  <c r="J69" s="1"/>
  <c r="H69"/>
  <c r="G69"/>
  <c r="I68"/>
  <c r="J68" s="1"/>
  <c r="H68"/>
  <c r="G68"/>
  <c r="I67"/>
  <c r="J67" s="1"/>
  <c r="H67"/>
  <c r="G67"/>
  <c r="I66"/>
  <c r="J66" s="1"/>
  <c r="H66"/>
  <c r="G66"/>
  <c r="I65"/>
  <c r="J65" s="1"/>
  <c r="H65"/>
  <c r="G65"/>
  <c r="I64"/>
  <c r="J64" s="1"/>
  <c r="H64"/>
  <c r="G64"/>
  <c r="I63"/>
  <c r="J63" s="1"/>
  <c r="H63"/>
  <c r="G63"/>
  <c r="I62"/>
  <c r="J62" s="1"/>
  <c r="H62"/>
  <c r="G62"/>
  <c r="I61"/>
  <c r="J61" s="1"/>
  <c r="H61"/>
  <c r="G61"/>
  <c r="I60"/>
  <c r="J60" s="1"/>
  <c r="H60"/>
  <c r="G60"/>
  <c r="I59"/>
  <c r="J59" s="1"/>
  <c r="H59"/>
  <c r="G59"/>
  <c r="I58"/>
  <c r="J58" s="1"/>
  <c r="H58"/>
  <c r="G58"/>
  <c r="I57"/>
  <c r="J57" s="1"/>
  <c r="H57"/>
  <c r="G57"/>
  <c r="I56"/>
  <c r="J56" s="1"/>
  <c r="H56"/>
  <c r="G56"/>
  <c r="I55"/>
  <c r="J55" s="1"/>
  <c r="H55"/>
  <c r="G55"/>
  <c r="I54"/>
  <c r="J54" s="1"/>
  <c r="H54"/>
  <c r="G54"/>
  <c r="I53"/>
  <c r="J53" s="1"/>
  <c r="H53"/>
  <c r="G53"/>
  <c r="I52"/>
  <c r="J52" s="1"/>
  <c r="H52"/>
  <c r="G52"/>
  <c r="I51"/>
  <c r="J51" s="1"/>
  <c r="H51"/>
  <c r="G51"/>
  <c r="I50"/>
  <c r="J50" s="1"/>
  <c r="H50"/>
  <c r="G50"/>
  <c r="I49"/>
  <c r="J49" s="1"/>
  <c r="H49"/>
  <c r="G49"/>
  <c r="I48"/>
  <c r="J48" s="1"/>
  <c r="H48"/>
  <c r="G48"/>
  <c r="I47"/>
  <c r="J47" s="1"/>
  <c r="H47"/>
  <c r="G47"/>
  <c r="I46"/>
  <c r="J46" s="1"/>
  <c r="H46"/>
  <c r="G46"/>
  <c r="I45"/>
  <c r="J45" s="1"/>
  <c r="H45"/>
  <c r="G45"/>
  <c r="I44"/>
  <c r="J44" s="1"/>
  <c r="H44"/>
  <c r="G44"/>
  <c r="I43"/>
  <c r="J43" s="1"/>
  <c r="H43"/>
  <c r="G43"/>
  <c r="I42"/>
  <c r="J42" s="1"/>
  <c r="H42"/>
  <c r="G42"/>
  <c r="I41"/>
  <c r="J41" s="1"/>
  <c r="H41"/>
  <c r="G41"/>
  <c r="I40"/>
  <c r="J40" s="1"/>
  <c r="H40"/>
  <c r="G40"/>
  <c r="I39"/>
  <c r="J39" s="1"/>
  <c r="H39"/>
  <c r="G39"/>
  <c r="I38"/>
  <c r="J38" s="1"/>
  <c r="H38"/>
  <c r="G38"/>
  <c r="I37"/>
  <c r="J37" s="1"/>
  <c r="H37"/>
  <c r="G37"/>
  <c r="I36"/>
  <c r="J36" s="1"/>
  <c r="H36"/>
  <c r="G36"/>
  <c r="I35"/>
  <c r="J35" s="1"/>
  <c r="H35"/>
  <c r="G35"/>
  <c r="I34"/>
  <c r="J34" s="1"/>
  <c r="H34"/>
  <c r="G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I24"/>
  <c r="J24" s="1"/>
  <c r="H24"/>
  <c r="G24"/>
  <c r="J86" i="3"/>
  <c r="K86" s="1"/>
  <c r="H86"/>
  <c r="G86"/>
  <c r="J85"/>
  <c r="K85" s="1"/>
  <c r="H85"/>
  <c r="G85"/>
  <c r="J84"/>
  <c r="K84" s="1"/>
  <c r="H84"/>
  <c r="G84"/>
  <c r="J83"/>
  <c r="K83" s="1"/>
  <c r="H83"/>
  <c r="G83"/>
  <c r="J82"/>
  <c r="K82" s="1"/>
  <c r="H82"/>
  <c r="G82"/>
  <c r="J81"/>
  <c r="K81" s="1"/>
  <c r="H81"/>
  <c r="G81"/>
  <c r="J80"/>
  <c r="K80" s="1"/>
  <c r="H80"/>
  <c r="G80"/>
  <c r="J79"/>
  <c r="K79" s="1"/>
  <c r="H79"/>
  <c r="G79"/>
  <c r="J78"/>
  <c r="K78" s="1"/>
  <c r="H78"/>
  <c r="G78"/>
  <c r="J77"/>
  <c r="K77" s="1"/>
  <c r="H77"/>
  <c r="G77"/>
  <c r="J76"/>
  <c r="K76" s="1"/>
  <c r="H76"/>
  <c r="G76"/>
  <c r="J75"/>
  <c r="K75" s="1"/>
  <c r="H75"/>
  <c r="G75"/>
  <c r="J74"/>
  <c r="K74" s="1"/>
  <c r="H74"/>
  <c r="G74"/>
  <c r="J73"/>
  <c r="K73" s="1"/>
  <c r="H73"/>
  <c r="G73"/>
  <c r="J72"/>
  <c r="K72" s="1"/>
  <c r="H72"/>
  <c r="G72"/>
  <c r="J71"/>
  <c r="K71" s="1"/>
  <c r="H71"/>
  <c r="G71"/>
  <c r="J70"/>
  <c r="K70" s="1"/>
  <c r="H70"/>
  <c r="G70"/>
  <c r="J69"/>
  <c r="K69" s="1"/>
  <c r="H69"/>
  <c r="G69"/>
  <c r="J68"/>
  <c r="K68" s="1"/>
  <c r="H68"/>
  <c r="G68"/>
  <c r="J67"/>
  <c r="K67" s="1"/>
  <c r="H67"/>
  <c r="G67"/>
  <c r="J66"/>
  <c r="K66" s="1"/>
  <c r="H66"/>
  <c r="G66"/>
  <c r="J65"/>
  <c r="K65" s="1"/>
  <c r="H65"/>
  <c r="G65"/>
  <c r="J64"/>
  <c r="K64" s="1"/>
  <c r="H64"/>
  <c r="G64"/>
  <c r="J63"/>
  <c r="K63" s="1"/>
  <c r="H63"/>
  <c r="G63"/>
  <c r="J62"/>
  <c r="K62" s="1"/>
  <c r="H62"/>
  <c r="G62"/>
  <c r="J61"/>
  <c r="K61" s="1"/>
  <c r="H61"/>
  <c r="G61"/>
  <c r="J60"/>
  <c r="K60" s="1"/>
  <c r="H60"/>
  <c r="G60"/>
  <c r="J59"/>
  <c r="K59" s="1"/>
  <c r="H59"/>
  <c r="G59"/>
  <c r="J58"/>
  <c r="K58" s="1"/>
  <c r="H58"/>
  <c r="G58"/>
  <c r="J57"/>
  <c r="K57" s="1"/>
  <c r="H57"/>
  <c r="G57"/>
  <c r="J56"/>
  <c r="K56" s="1"/>
  <c r="H56"/>
  <c r="G56"/>
  <c r="J55"/>
  <c r="K55" s="1"/>
  <c r="H55"/>
  <c r="G55"/>
  <c r="J54"/>
  <c r="K54" s="1"/>
  <c r="H54"/>
  <c r="G54"/>
  <c r="J53"/>
  <c r="K53" s="1"/>
  <c r="H53"/>
  <c r="G53"/>
  <c r="J52"/>
  <c r="K52" s="1"/>
  <c r="H52"/>
  <c r="G52"/>
  <c r="J51"/>
  <c r="K51" s="1"/>
  <c r="H51"/>
  <c r="G51"/>
  <c r="J50"/>
  <c r="K50" s="1"/>
  <c r="H50"/>
  <c r="G50"/>
  <c r="J49"/>
  <c r="K49" s="1"/>
  <c r="H49"/>
  <c r="G49"/>
  <c r="J48"/>
  <c r="K48" s="1"/>
  <c r="H48"/>
  <c r="G48"/>
  <c r="J47"/>
  <c r="K47" s="1"/>
  <c r="H47"/>
  <c r="G47"/>
  <c r="J46"/>
  <c r="K46" s="1"/>
  <c r="H46"/>
  <c r="G46"/>
  <c r="J45"/>
  <c r="K45" s="1"/>
  <c r="H45"/>
  <c r="G45"/>
  <c r="J44"/>
  <c r="K44" s="1"/>
  <c r="H44"/>
  <c r="G44"/>
  <c r="J43"/>
  <c r="K43" s="1"/>
  <c r="H43"/>
  <c r="G43"/>
  <c r="J42"/>
  <c r="K42" s="1"/>
  <c r="H42"/>
  <c r="G42"/>
  <c r="J41"/>
  <c r="K41" s="1"/>
  <c r="H41"/>
  <c r="G41"/>
  <c r="J40"/>
  <c r="K40" s="1"/>
  <c r="H40"/>
  <c r="G40"/>
  <c r="J39"/>
  <c r="K39" s="1"/>
  <c r="H39"/>
  <c r="G39"/>
  <c r="J38"/>
  <c r="K38" s="1"/>
  <c r="H38"/>
  <c r="G38"/>
  <c r="J37"/>
  <c r="K37" s="1"/>
  <c r="H37"/>
  <c r="G37"/>
  <c r="J36"/>
  <c r="K36" s="1"/>
  <c r="H36"/>
  <c r="G36"/>
  <c r="J35"/>
  <c r="K35" s="1"/>
  <c r="H35"/>
  <c r="G35"/>
  <c r="J34"/>
  <c r="K34" s="1"/>
  <c r="H34"/>
  <c r="G34"/>
  <c r="J33"/>
  <c r="K33" s="1"/>
  <c r="H33"/>
  <c r="G33"/>
  <c r="J32"/>
  <c r="K32" s="1"/>
  <c r="H32"/>
  <c r="G32"/>
  <c r="J31"/>
  <c r="K31" s="1"/>
  <c r="H31"/>
  <c r="G31"/>
  <c r="J30"/>
  <c r="K30" s="1"/>
  <c r="H30"/>
  <c r="G30"/>
  <c r="J29"/>
  <c r="K29" s="1"/>
  <c r="H29"/>
  <c r="G29"/>
  <c r="J28"/>
  <c r="K28" s="1"/>
  <c r="H28"/>
  <c r="G28"/>
  <c r="J27"/>
  <c r="K27" s="1"/>
  <c r="H27"/>
  <c r="G27"/>
  <c r="J26"/>
  <c r="K26" s="1"/>
  <c r="H26"/>
  <c r="G26"/>
  <c r="J25"/>
  <c r="K25" s="1"/>
  <c r="H25"/>
  <c r="G25"/>
  <c r="J24"/>
  <c r="K24" s="1"/>
  <c r="H24"/>
  <c r="G24"/>
  <c r="J23"/>
  <c r="K23" s="1"/>
  <c r="H23"/>
  <c r="G23"/>
  <c r="J22"/>
  <c r="K22" s="1"/>
  <c r="H22"/>
  <c r="G22"/>
  <c r="J21"/>
  <c r="K21" s="1"/>
  <c r="H21"/>
  <c r="G21"/>
  <c r="J20"/>
  <c r="K20" s="1"/>
  <c r="H20"/>
  <c r="G20"/>
  <c r="J19"/>
  <c r="K19" s="1"/>
  <c r="H19"/>
  <c r="G19"/>
  <c r="J18"/>
  <c r="K18" s="1"/>
  <c r="H18"/>
  <c r="G18"/>
  <c r="J17"/>
  <c r="K17" s="1"/>
  <c r="H17"/>
  <c r="G17"/>
  <c r="J16"/>
  <c r="K16" s="1"/>
  <c r="H16"/>
  <c r="G16"/>
  <c r="J15"/>
  <c r="K15" s="1"/>
  <c r="H15"/>
  <c r="G15"/>
  <c r="J14"/>
  <c r="K14" s="1"/>
  <c r="H14"/>
  <c r="G14"/>
  <c r="H13"/>
  <c r="J13" s="1"/>
  <c r="K13" s="1"/>
  <c r="J11" l="1"/>
  <c r="K11" s="1"/>
  <c r="J9"/>
  <c r="K9" s="1"/>
  <c r="H3" i="4"/>
  <c r="G3" s="1"/>
  <c r="J10" i="3"/>
  <c r="K10" s="1"/>
  <c r="J6"/>
  <c r="K6" s="1"/>
  <c r="J3"/>
  <c r="K3" s="1"/>
  <c r="J7"/>
  <c r="K7" s="1"/>
  <c r="J4"/>
  <c r="K4" s="1"/>
  <c r="J8"/>
  <c r="K8" s="1"/>
  <c r="J5"/>
  <c r="K5" s="1"/>
  <c r="G13"/>
  <c r="J12"/>
  <c r="K12" s="1"/>
  <c r="I3" i="4" l="1"/>
  <c r="J3" s="1"/>
</calcChain>
</file>

<file path=xl/comments1.xml><?xml version="1.0" encoding="utf-8"?>
<comments xmlns="http://schemas.openxmlformats.org/spreadsheetml/2006/main">
  <authors>
    <author>Webmaster Protect'Homs</author>
    <author>Marc</author>
  </authors>
  <commentList>
    <comment ref="G2" authorId="0">
      <text>
        <r>
          <rPr>
            <b/>
            <sz val="9"/>
            <color indexed="81"/>
            <rFont val="Tahoma"/>
            <family val="2"/>
          </rPr>
          <t>Webmaster Protect'Homs:</t>
        </r>
        <r>
          <rPr>
            <sz val="9"/>
            <color indexed="81"/>
            <rFont val="Tahoma"/>
            <family val="2"/>
          </rPr>
          <t xml:space="preserve">
date prochain contrôle-30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>Webmaster Protect'Homs:</t>
        </r>
        <r>
          <rPr>
            <sz val="9"/>
            <color indexed="81"/>
            <rFont val="Tahoma"/>
            <family val="2"/>
          </rPr>
          <t xml:space="preserve">
date du prochain contrôle</t>
        </r>
      </text>
    </comment>
    <comment ref="E3" authorId="1">
      <text>
        <r>
          <rPr>
            <b/>
            <sz val="9"/>
            <color indexed="81"/>
            <rFont val="Tahoma"/>
            <family val="2"/>
          </rPr>
          <t>Validité 3 ans</t>
        </r>
      </text>
    </comment>
  </commentList>
</comments>
</file>

<file path=xl/comments2.xml><?xml version="1.0" encoding="utf-8"?>
<comments xmlns="http://schemas.openxmlformats.org/spreadsheetml/2006/main">
  <authors>
    <author>Webmaster Protect'Homs</author>
    <author>Marc</author>
  </authors>
  <commentList>
    <comment ref="G2" authorId="0">
      <text>
        <r>
          <rPr>
            <b/>
            <sz val="9"/>
            <color indexed="81"/>
            <rFont val="Tahoma"/>
            <family val="2"/>
          </rPr>
          <t>Webmaster Protect'Homs:</t>
        </r>
        <r>
          <rPr>
            <sz val="9"/>
            <color indexed="81"/>
            <rFont val="Tahoma"/>
            <family val="2"/>
          </rPr>
          <t xml:space="preserve">
date prochain contrôle-30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>Webmaster Protect'Homs:</t>
        </r>
        <r>
          <rPr>
            <sz val="9"/>
            <color indexed="81"/>
            <rFont val="Tahoma"/>
            <family val="2"/>
          </rPr>
          <t xml:space="preserve">
date du prochain contrôle</t>
        </r>
      </text>
    </comment>
    <comment ref="E3" authorId="1">
      <text>
        <r>
          <rPr>
            <b/>
            <sz val="9"/>
            <color indexed="81"/>
            <rFont val="Tahoma"/>
            <family val="2"/>
          </rPr>
          <t>Validité 3 ans</t>
        </r>
      </text>
    </comment>
  </commentList>
</comments>
</file>

<file path=xl/comments3.xml><?xml version="1.0" encoding="utf-8"?>
<comments xmlns="http://schemas.openxmlformats.org/spreadsheetml/2006/main">
  <authors>
    <author>Webmaster Protect'Homs</author>
    <author>Marc</author>
  </authors>
  <commentList>
    <comment ref="G2" authorId="0">
      <text>
        <r>
          <rPr>
            <b/>
            <sz val="9"/>
            <color indexed="81"/>
            <rFont val="Tahoma"/>
            <family val="2"/>
          </rPr>
          <t>Webmaster Protect'Homs:</t>
        </r>
        <r>
          <rPr>
            <sz val="9"/>
            <color indexed="81"/>
            <rFont val="Tahoma"/>
            <family val="2"/>
          </rPr>
          <t xml:space="preserve">
date prochain contrôle-30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>Webmaster Protect'Homs:</t>
        </r>
        <r>
          <rPr>
            <sz val="9"/>
            <color indexed="81"/>
            <rFont val="Tahoma"/>
            <family val="2"/>
          </rPr>
          <t xml:space="preserve">
date du prochain contrôle</t>
        </r>
      </text>
    </comment>
    <comment ref="E3" authorId="1">
      <text>
        <r>
          <rPr>
            <b/>
            <sz val="9"/>
            <color indexed="81"/>
            <rFont val="Tahoma"/>
            <family val="2"/>
          </rPr>
          <t>Validité 3 ans</t>
        </r>
      </text>
    </comment>
    <comment ref="K9" authorId="1">
      <text>
        <r>
          <rPr>
            <b/>
            <sz val="9"/>
            <color indexed="81"/>
            <rFont val="Tahoma"/>
            <family val="2"/>
          </rPr>
          <t>Mettre une boite</t>
        </r>
      </text>
    </comment>
  </commentList>
</comments>
</file>

<file path=xl/comments4.xml><?xml version="1.0" encoding="utf-8"?>
<comments xmlns="http://schemas.openxmlformats.org/spreadsheetml/2006/main">
  <authors>
    <author>Webmaster Protect'Homs</author>
    <author>Marc</author>
  </authors>
  <commentList>
    <comment ref="G2" authorId="0">
      <text>
        <r>
          <rPr>
            <b/>
            <sz val="9"/>
            <color indexed="81"/>
            <rFont val="Tahoma"/>
            <family val="2"/>
          </rPr>
          <t>Webmaster Protect'Homs:</t>
        </r>
        <r>
          <rPr>
            <sz val="9"/>
            <color indexed="81"/>
            <rFont val="Tahoma"/>
            <family val="2"/>
          </rPr>
          <t xml:space="preserve">
date prochain contrôle-30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>Webmaster Protect'Homs:</t>
        </r>
        <r>
          <rPr>
            <sz val="9"/>
            <color indexed="81"/>
            <rFont val="Tahoma"/>
            <family val="2"/>
          </rPr>
          <t xml:space="preserve">
date du prochain contrôle</t>
        </r>
      </text>
    </comment>
    <comment ref="E3" authorId="1">
      <text>
        <r>
          <rPr>
            <b/>
            <sz val="9"/>
            <color indexed="81"/>
            <rFont val="Tahoma"/>
            <family val="2"/>
          </rPr>
          <t>Validité 3 ans</t>
        </r>
      </text>
    </comment>
    <comment ref="K9" authorId="1">
      <text>
        <r>
          <rPr>
            <b/>
            <sz val="9"/>
            <color indexed="81"/>
            <rFont val="Tahoma"/>
            <family val="2"/>
          </rPr>
          <t>Mettre une boite</t>
        </r>
      </text>
    </comment>
  </commentList>
</comments>
</file>

<file path=xl/comments5.xml><?xml version="1.0" encoding="utf-8"?>
<comments xmlns="http://schemas.openxmlformats.org/spreadsheetml/2006/main">
  <authors>
    <author>Webmaster Protect'Homs</author>
    <author>Marc</author>
  </authors>
  <commentList>
    <comment ref="G2" authorId="0">
      <text>
        <r>
          <rPr>
            <b/>
            <sz val="9"/>
            <color indexed="81"/>
            <rFont val="Tahoma"/>
            <family val="2"/>
          </rPr>
          <t>Webmaster Protect'Homs:</t>
        </r>
        <r>
          <rPr>
            <sz val="9"/>
            <color indexed="81"/>
            <rFont val="Tahoma"/>
            <family val="2"/>
          </rPr>
          <t xml:space="preserve">
date prochain contrôle-30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>Webmaster Protect'Homs:</t>
        </r>
        <r>
          <rPr>
            <sz val="9"/>
            <color indexed="81"/>
            <rFont val="Tahoma"/>
            <family val="2"/>
          </rPr>
          <t xml:space="preserve">
date du prochain contrôle</t>
        </r>
      </text>
    </comment>
    <comment ref="E3" authorId="1">
      <text>
        <r>
          <rPr>
            <b/>
            <sz val="9"/>
            <color indexed="81"/>
            <rFont val="Tahoma"/>
            <family val="2"/>
          </rPr>
          <t>Validité 3 ans</t>
        </r>
      </text>
    </comment>
  </commentList>
</comments>
</file>

<file path=xl/sharedStrings.xml><?xml version="1.0" encoding="utf-8"?>
<sst xmlns="http://schemas.openxmlformats.org/spreadsheetml/2006/main" count="445" uniqueCount="114">
  <si>
    <t>Rubrique</t>
  </si>
  <si>
    <t>EPI</t>
  </si>
  <si>
    <t>Etat</t>
  </si>
  <si>
    <t xml:space="preserve">entre le </t>
  </si>
  <si>
    <t>et le</t>
  </si>
  <si>
    <t>VEUILLEZ RENSEIGNER LES CELLULES BLANCHES</t>
  </si>
  <si>
    <t>NB JOURS RESTANT</t>
  </si>
  <si>
    <t>PROCHAIN CONTRÔLE  A FAIRE</t>
  </si>
  <si>
    <t>Désignation</t>
  </si>
  <si>
    <t>Références pruit ou Numéro de lot</t>
  </si>
  <si>
    <t>Périodicité du contrôle à effectuer
 (en jours)</t>
  </si>
  <si>
    <t xml:space="preserve"> Date de mise en service ou du dernier contrôle effectué</t>
  </si>
  <si>
    <t>Masques respiratoires.</t>
  </si>
  <si>
    <t>TÊTE</t>
  </si>
  <si>
    <t>Casque de sécurité</t>
  </si>
  <si>
    <t>Matériel</t>
  </si>
  <si>
    <t>Groupe</t>
  </si>
  <si>
    <t>Mains</t>
  </si>
  <si>
    <t>Yeux</t>
  </si>
  <si>
    <t>Lunette</t>
  </si>
  <si>
    <t>Poumons</t>
  </si>
  <si>
    <t>Haut du corps</t>
  </si>
  <si>
    <t>Jambes</t>
  </si>
  <si>
    <t>Mixte</t>
  </si>
  <si>
    <t>Pieds</t>
  </si>
  <si>
    <t>Chaussures de sécurité</t>
  </si>
  <si>
    <t>Nombre distribué</t>
  </si>
  <si>
    <t>Stock</t>
  </si>
  <si>
    <t>Matériel sorti</t>
  </si>
  <si>
    <t>Stock minimal</t>
  </si>
  <si>
    <t>Commande</t>
  </si>
  <si>
    <t>Date d'alerte</t>
  </si>
  <si>
    <t>Casque de sécurité/visiere</t>
  </si>
  <si>
    <t>petzl vertex best</t>
  </si>
  <si>
    <t>casque electricien/visiere anti UV/house</t>
  </si>
  <si>
    <t>Shark</t>
  </si>
  <si>
    <t>Masques etanches/ house de protection</t>
  </si>
  <si>
    <t>uvex</t>
  </si>
  <si>
    <t>lunettes led</t>
  </si>
  <si>
    <t>bolle</t>
  </si>
  <si>
    <t>casque antibruit</t>
  </si>
  <si>
    <t>santa monica 2 en 352-1</t>
  </si>
  <si>
    <t>bouchon anti bruit x2</t>
  </si>
  <si>
    <t>berner</t>
  </si>
  <si>
    <t>gilet haute visibilte anti statique x2 maxi 25 lavages</t>
  </si>
  <si>
    <t>cf diffusion</t>
  </si>
  <si>
    <t>gilet haute visibilte maxi 25 lavages</t>
  </si>
  <si>
    <t>yoko</t>
  </si>
  <si>
    <t>protection electrique</t>
  </si>
  <si>
    <t>gant isolant classe 0 t 10</t>
  </si>
  <si>
    <t>regeltex</t>
  </si>
  <si>
    <t>gant isolant classe 0 t 10 1000V ac/1500v dc</t>
  </si>
  <si>
    <t>catu cgm-0-10</t>
  </si>
  <si>
    <t>gant isolant classe 0 t 10 26500V AC/39750V DC</t>
  </si>
  <si>
    <t>catu ref cg-3-10-nr</t>
  </si>
  <si>
    <t>tapis isolant classe 3</t>
  </si>
  <si>
    <t xml:space="preserve">sibille safe </t>
  </si>
  <si>
    <t>Gant de travail</t>
  </si>
  <si>
    <t>Groupes</t>
  </si>
  <si>
    <t>A définir</t>
  </si>
  <si>
    <t>Protection de tête</t>
  </si>
  <si>
    <t>Protection oculaire</t>
  </si>
  <si>
    <t>Protection auditive</t>
  </si>
  <si>
    <t>Protection respiratoire</t>
  </si>
  <si>
    <t>Protection des mains</t>
  </si>
  <si>
    <t>Protection des pieds</t>
  </si>
  <si>
    <t>Protections vestimentaires hautes</t>
  </si>
  <si>
    <t>Protections vestimentaires basses</t>
  </si>
  <si>
    <t>Protection électrique</t>
  </si>
  <si>
    <t>Protection antichute</t>
  </si>
  <si>
    <t xml:space="preserve">Protection haute visibilte </t>
  </si>
  <si>
    <t>Protections vestimentaires genous</t>
  </si>
  <si>
    <t>Protection de genous</t>
  </si>
  <si>
    <t>Casque de sécurité rouge</t>
  </si>
  <si>
    <t>18A0120701442</t>
  </si>
  <si>
    <t>AINSI Z87.1-2010</t>
  </si>
  <si>
    <t>519396 1MA0504400-69</t>
  </si>
  <si>
    <t>Casque HYDRA</t>
  </si>
  <si>
    <t>Visière de protection casque de sécurité</t>
  </si>
  <si>
    <t>Casquette renforcée</t>
  </si>
  <si>
    <t>EN 166 1F</t>
  </si>
  <si>
    <t>EN 812/A1</t>
  </si>
  <si>
    <t>Bouchon antibruit</t>
  </si>
  <si>
    <t>Veste Classe 1</t>
  </si>
  <si>
    <t>Recomplètement suivant usure</t>
  </si>
  <si>
    <t>Pantalon Classe 1</t>
  </si>
  <si>
    <t>Gant isolant BT</t>
  </si>
  <si>
    <t>Gant isolant HT</t>
  </si>
  <si>
    <t>Tapis isolant</t>
  </si>
  <si>
    <t>Harnais 3 points double longe</t>
  </si>
  <si>
    <t>Gilet Jaune</t>
  </si>
  <si>
    <t>EPC</t>
  </si>
  <si>
    <t>Protection signalisation</t>
  </si>
  <si>
    <t>Protection incendie</t>
  </si>
  <si>
    <t>Cônes</t>
  </si>
  <si>
    <t>Rubalise</t>
  </si>
  <si>
    <t>Extincteur</t>
  </si>
  <si>
    <t>Protection Soins</t>
  </si>
  <si>
    <t>Trousse premiers soins</t>
  </si>
  <si>
    <t>Lunette masque</t>
  </si>
  <si>
    <t>17C0069421480</t>
  </si>
  <si>
    <t>CAT</t>
  </si>
  <si>
    <t>Concerne</t>
  </si>
  <si>
    <t>Prise en compte le :</t>
  </si>
  <si>
    <t>Signature</t>
  </si>
  <si>
    <t>Matériels</t>
  </si>
  <si>
    <t>Thi</t>
  </si>
  <si>
    <t>Luc</t>
  </si>
  <si>
    <t>Sam</t>
  </si>
  <si>
    <t>Eve</t>
  </si>
  <si>
    <t xml:space="preserve">Suivi EPI de Eve </t>
  </si>
  <si>
    <t>Suivi EPI de Sam</t>
  </si>
  <si>
    <t>Suivi EPI de Luc</t>
  </si>
  <si>
    <t>Suivi EPI de Thi</t>
  </si>
</sst>
</file>

<file path=xl/styles.xml><?xml version="1.0" encoding="utf-8"?>
<styleSheet xmlns="http://schemas.openxmlformats.org/spreadsheetml/2006/main">
  <numFmts count="1">
    <numFmt numFmtId="164" formatCode="dd/mm/yy;@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vertical="center" wrapText="1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164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0" xfId="0" applyNumberForma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0" fillId="4" borderId="1" xfId="0" applyNumberForma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3" borderId="1" xfId="0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left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>
      <alignment horizontal="center" vertical="center" wrapText="1"/>
    </xf>
    <xf numFmtId="0" fontId="0" fillId="8" borderId="1" xfId="0" applyFill="1" applyBorder="1" applyAlignment="1" applyProtection="1">
      <alignment horizontal="center" vertical="center" wrapText="1"/>
      <protection locked="0"/>
    </xf>
    <xf numFmtId="0" fontId="0" fillId="9" borderId="1" xfId="0" applyFill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0" fillId="7" borderId="1" xfId="0" applyFill="1" applyBorder="1" applyAlignment="1" applyProtection="1">
      <alignment horizontal="center" vertical="center" wrapText="1"/>
      <protection locked="0"/>
    </xf>
    <xf numFmtId="164" fontId="6" fillId="4" borderId="1" xfId="0" applyNumberFormat="1" applyFont="1" applyFill="1" applyBorder="1" applyAlignment="1">
      <alignment vertical="center" wrapText="1"/>
    </xf>
    <xf numFmtId="14" fontId="0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left" vertical="center" wrapText="1"/>
    </xf>
    <xf numFmtId="164" fontId="0" fillId="2" borderId="6" xfId="0" applyNumberForma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 wrapText="1"/>
    </xf>
    <xf numFmtId="164" fontId="0" fillId="2" borderId="8" xfId="0" applyNumberForma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164" fontId="0" fillId="2" borderId="10" xfId="0" applyNumberForma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6" fillId="4" borderId="1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3" borderId="1" xfId="0" applyFill="1" applyBorder="1" applyAlignment="1">
      <alignment horizontal="left" vertical="center" wrapText="1"/>
    </xf>
    <xf numFmtId="0" fontId="0" fillId="3" borderId="0" xfId="0" applyFill="1"/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164" fontId="5" fillId="4" borderId="6" xfId="0" applyNumberFormat="1" applyFont="1" applyFill="1" applyBorder="1" applyAlignment="1">
      <alignment horizontal="center" vertical="center" wrapText="1"/>
    </xf>
    <xf numFmtId="164" fontId="5" fillId="4" borderId="12" xfId="0" applyNumberFormat="1" applyFont="1" applyFill="1" applyBorder="1" applyAlignment="1">
      <alignment horizontal="center" vertical="center" wrapText="1"/>
    </xf>
    <xf numFmtId="164" fontId="5" fillId="4" borderId="11" xfId="0" applyNumberFormat="1" applyFont="1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</cellXfs>
  <cellStyles count="1">
    <cellStyle name="Normal" xfId="0" builtinId="0"/>
  </cellStyles>
  <dxfs count="31"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</font>
      <fill>
        <patternFill>
          <bgColor rgb="FF00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auto="1"/>
      </font>
      <fill>
        <patternFill>
          <bgColor rgb="FF66FF66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auto="1"/>
      </font>
      <fill>
        <patternFill>
          <bgColor rgb="FF66FF66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auto="1"/>
      </font>
      <fill>
        <patternFill>
          <bgColor rgb="FF66FF66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auto="1"/>
      </font>
      <fill>
        <patternFill>
          <bgColor rgb="FF66FF66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auto="1"/>
      </font>
      <fill>
        <patternFill>
          <bgColor rgb="FF66FF66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auto="1"/>
      </font>
      <fill>
        <patternFill>
          <bgColor rgb="FF66FF66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auto="1"/>
      </font>
      <fill>
        <patternFill>
          <bgColor rgb="FF66FF66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auto="1"/>
      </font>
      <fill>
        <patternFill>
          <bgColor rgb="FF66FF66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5050"/>
        </patternFill>
      </fill>
    </dxf>
    <dxf>
      <font>
        <b/>
        <i val="0"/>
        <color auto="1"/>
      </font>
      <fill>
        <patternFill>
          <bgColor rgb="FF66FF66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5050"/>
        </patternFill>
      </fill>
    </dxf>
  </dxfs>
  <tableStyles count="0" defaultTableStyle="TableStyleMedium9" defaultPivotStyle="PivotStyleLight16"/>
  <colors>
    <mruColors>
      <color rgb="FF00FF00"/>
      <color rgb="FFFFC000"/>
      <color rgb="FF66FF66"/>
      <color rgb="FF19FF81"/>
      <color rgb="FF66CC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K70"/>
  <sheetViews>
    <sheetView workbookViewId="0">
      <selection activeCell="I14" sqref="I14"/>
    </sheetView>
  </sheetViews>
  <sheetFormatPr baseColWidth="10" defaultColWidth="12.85546875" defaultRowHeight="15"/>
  <cols>
    <col min="1" max="1" width="10.85546875" style="9" customWidth="1"/>
    <col min="2" max="2" width="19.28515625" style="9" customWidth="1"/>
    <col min="3" max="3" width="21.42578125" style="9" customWidth="1"/>
    <col min="4" max="4" width="22.140625" style="9" customWidth="1"/>
    <col min="5" max="5" width="11.85546875" style="9" customWidth="1"/>
    <col min="6" max="6" width="16.42578125" style="10" customWidth="1"/>
    <col min="7" max="7" width="12.7109375" style="14" customWidth="1"/>
    <col min="8" max="8" width="11.7109375" style="14" customWidth="1"/>
    <col min="9" max="9" width="21.85546875" style="7" customWidth="1"/>
    <col min="10" max="10" width="55.140625" style="15" customWidth="1"/>
    <col min="11" max="16384" width="12.85546875" style="1"/>
  </cols>
  <sheetData>
    <row r="1" spans="1:11" ht="18.75" customHeight="1">
      <c r="A1" s="59" t="s">
        <v>5</v>
      </c>
      <c r="B1" s="59"/>
      <c r="C1" s="59"/>
      <c r="D1" s="59"/>
      <c r="E1" s="59"/>
      <c r="F1" s="59"/>
      <c r="G1" s="60" t="s">
        <v>7</v>
      </c>
      <c r="H1" s="60"/>
      <c r="I1" s="51" t="s">
        <v>102</v>
      </c>
      <c r="J1" s="51" t="s">
        <v>109</v>
      </c>
    </row>
    <row r="2" spans="1:11" s="2" customFormat="1" ht="51">
      <c r="A2" s="4" t="s">
        <v>0</v>
      </c>
      <c r="B2" s="5" t="s">
        <v>16</v>
      </c>
      <c r="C2" s="5" t="s">
        <v>8</v>
      </c>
      <c r="D2" s="5" t="s">
        <v>9</v>
      </c>
      <c r="E2" s="5" t="s">
        <v>10</v>
      </c>
      <c r="F2" s="6" t="s">
        <v>11</v>
      </c>
      <c r="G2" s="18" t="s">
        <v>3</v>
      </c>
      <c r="H2" s="18" t="s">
        <v>4</v>
      </c>
      <c r="I2" s="18" t="s">
        <v>2</v>
      </c>
      <c r="J2" s="19" t="s">
        <v>6</v>
      </c>
      <c r="K2" s="2" t="s">
        <v>26</v>
      </c>
    </row>
    <row r="3" spans="1:11" s="21" customFormat="1">
      <c r="A3" s="8" t="s">
        <v>1</v>
      </c>
      <c r="B3" s="8" t="s">
        <v>60</v>
      </c>
      <c r="C3" s="8" t="s">
        <v>14</v>
      </c>
      <c r="D3" s="8"/>
      <c r="E3" s="8">
        <f>364*3</f>
        <v>1092</v>
      </c>
      <c r="F3" s="11"/>
      <c r="G3" s="3" t="str">
        <f t="shared" ref="G3:G50" si="0">IF(F3="","",H3-30)</f>
        <v/>
      </c>
      <c r="H3" s="3" t="str">
        <f t="shared" ref="H3:H50" si="1">IF(F3="","",F3+E3)</f>
        <v/>
      </c>
      <c r="I3" s="3" t="str">
        <f ca="1">IF(E3&lt;&gt;"",IF(TODAY()&gt;H3,"RETARD",IF(TODAY()&lt;G3,"EN COURS DE VALIDITE",IF(OR(G3&lt;TODAY(),H3&lt;TODAY()),"A FAIRE",""))),"")</f>
        <v>EN COURS DE VALIDITE</v>
      </c>
      <c r="J3" s="20" t="e">
        <f ca="1">IF(I3="","",IF(I3&lt;&gt;"RETARD",CONCATENATE("à faire au plus tard dans ",IF(H3&gt;TODAY(),DATEDIF(TODAY(),H3,"d"),"")," jour(s)"),"DEPECHEZ-VOUS DE PROGRAMMER VOTRE CONTROLE"))</f>
        <v>#VALUE!</v>
      </c>
    </row>
    <row r="4" spans="1:11" s="2" customFormat="1">
      <c r="A4" s="8" t="s">
        <v>1</v>
      </c>
      <c r="B4" s="8" t="s">
        <v>61</v>
      </c>
      <c r="C4" s="8" t="s">
        <v>19</v>
      </c>
      <c r="D4" s="8"/>
      <c r="E4" s="8">
        <v>365</v>
      </c>
      <c r="F4" s="11"/>
      <c r="G4" s="3" t="str">
        <f t="shared" ref="G4:G15" si="2">IF(F4="","",H4-30)</f>
        <v/>
      </c>
      <c r="H4" s="3" t="str">
        <f t="shared" ref="H4:H15" si="3">IF(F4="","",F4+E4)</f>
        <v/>
      </c>
      <c r="I4" s="3" t="str">
        <f t="shared" ref="I4:I15" ca="1" si="4">IF(E4&lt;&gt;"",IF(TODAY()&gt;H4,"RETARD",IF(TODAY()&lt;G4,"EN COURS DE VALIDITE",IF(OR(G4&lt;TODAY(),H4&lt;TODAY()),"A FAIRE",""))),"")</f>
        <v>EN COURS DE VALIDITE</v>
      </c>
      <c r="J4" s="20" t="e">
        <f t="shared" ref="J4:J15" ca="1" si="5">IF(I4="","",IF(I4&lt;&gt;"RETARD",CONCATENATE("à faire au plus tard dans ",IF(H4&gt;TODAY(),DATEDIF(TODAY(),H4,"d"),"")," jour(s)"),"DEPECHEZ-VOUS DE PROGRAMMER VOTRE CONTROLE"))</f>
        <v>#VALUE!</v>
      </c>
    </row>
    <row r="5" spans="1:11" s="2" customFormat="1" ht="18" customHeight="1">
      <c r="A5" s="8" t="s">
        <v>1</v>
      </c>
      <c r="B5" s="8"/>
      <c r="C5" s="8"/>
      <c r="D5" s="8"/>
      <c r="E5" s="8"/>
      <c r="F5" s="11"/>
      <c r="G5" s="3" t="str">
        <f t="shared" si="2"/>
        <v/>
      </c>
      <c r="H5" s="3" t="str">
        <f t="shared" si="3"/>
        <v/>
      </c>
      <c r="I5" s="3" t="str">
        <f t="shared" ca="1" si="4"/>
        <v/>
      </c>
      <c r="J5" s="20" t="str">
        <f t="shared" ca="1" si="5"/>
        <v/>
      </c>
    </row>
    <row r="6" spans="1:11" s="2" customFormat="1">
      <c r="A6" s="8" t="s">
        <v>1</v>
      </c>
      <c r="B6" s="8"/>
      <c r="C6" s="8"/>
      <c r="D6" s="8"/>
      <c r="E6" s="8"/>
      <c r="F6" s="11"/>
      <c r="G6" s="3" t="str">
        <f t="shared" si="2"/>
        <v/>
      </c>
      <c r="H6" s="3" t="str">
        <f t="shared" si="3"/>
        <v/>
      </c>
      <c r="I6" s="3" t="str">
        <f t="shared" ca="1" si="4"/>
        <v/>
      </c>
      <c r="J6" s="20" t="str">
        <f t="shared" ca="1" si="5"/>
        <v/>
      </c>
    </row>
    <row r="7" spans="1:11" s="2" customFormat="1">
      <c r="A7" s="8" t="s">
        <v>1</v>
      </c>
      <c r="B7" s="8"/>
      <c r="C7" s="8"/>
      <c r="D7" s="8"/>
      <c r="E7" s="8"/>
      <c r="F7" s="11"/>
      <c r="G7" s="3" t="str">
        <f t="shared" si="2"/>
        <v/>
      </c>
      <c r="H7" s="3" t="str">
        <f t="shared" si="3"/>
        <v/>
      </c>
      <c r="I7" s="3" t="str">
        <f t="shared" ca="1" si="4"/>
        <v/>
      </c>
      <c r="J7" s="20" t="str">
        <f t="shared" ca="1" si="5"/>
        <v/>
      </c>
    </row>
    <row r="8" spans="1:11" s="2" customFormat="1">
      <c r="A8" s="8" t="s">
        <v>1</v>
      </c>
      <c r="B8" s="8"/>
      <c r="C8" s="8"/>
      <c r="D8" s="8"/>
      <c r="E8" s="8"/>
      <c r="F8" s="11"/>
      <c r="G8" s="3" t="str">
        <f t="shared" si="2"/>
        <v/>
      </c>
      <c r="H8" s="3" t="str">
        <f t="shared" si="3"/>
        <v/>
      </c>
      <c r="I8" s="3" t="str">
        <f t="shared" ca="1" si="4"/>
        <v/>
      </c>
      <c r="J8" s="20" t="str">
        <f t="shared" ca="1" si="5"/>
        <v/>
      </c>
    </row>
    <row r="9" spans="1:11" s="2" customFormat="1">
      <c r="A9" s="8" t="s">
        <v>1</v>
      </c>
      <c r="B9" s="8"/>
      <c r="C9" s="8"/>
      <c r="D9" s="8"/>
      <c r="E9" s="8"/>
      <c r="F9" s="11"/>
      <c r="G9" s="3" t="str">
        <f t="shared" si="2"/>
        <v/>
      </c>
      <c r="H9" s="3" t="str">
        <f t="shared" si="3"/>
        <v/>
      </c>
      <c r="I9" s="3" t="str">
        <f t="shared" ca="1" si="4"/>
        <v/>
      </c>
      <c r="J9" s="20" t="str">
        <f t="shared" ca="1" si="5"/>
        <v/>
      </c>
    </row>
    <row r="10" spans="1:11" s="2" customFormat="1" ht="21" customHeight="1">
      <c r="A10" s="8" t="s">
        <v>1</v>
      </c>
      <c r="B10" s="8"/>
      <c r="C10" s="8"/>
      <c r="D10" s="8"/>
      <c r="E10" s="8"/>
      <c r="F10" s="11"/>
      <c r="G10" s="3" t="str">
        <f t="shared" si="2"/>
        <v/>
      </c>
      <c r="H10" s="3" t="str">
        <f t="shared" si="3"/>
        <v/>
      </c>
      <c r="I10" s="3" t="str">
        <f t="shared" ca="1" si="4"/>
        <v/>
      </c>
      <c r="J10" s="20" t="str">
        <f t="shared" ca="1" si="5"/>
        <v/>
      </c>
    </row>
    <row r="11" spans="1:11">
      <c r="A11" s="8" t="s">
        <v>1</v>
      </c>
      <c r="B11" s="8"/>
      <c r="C11" s="8"/>
      <c r="D11" s="8"/>
      <c r="E11" s="8"/>
      <c r="F11" s="11"/>
      <c r="G11" s="3" t="str">
        <f t="shared" si="2"/>
        <v/>
      </c>
      <c r="H11" s="3" t="str">
        <f t="shared" si="3"/>
        <v/>
      </c>
      <c r="I11" s="3" t="str">
        <f t="shared" ca="1" si="4"/>
        <v/>
      </c>
      <c r="J11" s="20" t="str">
        <f t="shared" ca="1" si="5"/>
        <v/>
      </c>
      <c r="K11" s="2"/>
    </row>
    <row r="12" spans="1:11">
      <c r="A12" s="8" t="s">
        <v>1</v>
      </c>
      <c r="B12" s="8"/>
      <c r="C12" s="8"/>
      <c r="D12" s="8"/>
      <c r="E12" s="8"/>
      <c r="F12" s="11"/>
      <c r="G12" s="3" t="str">
        <f t="shared" si="2"/>
        <v/>
      </c>
      <c r="H12" s="3" t="str">
        <f t="shared" si="3"/>
        <v/>
      </c>
      <c r="I12" s="3" t="str">
        <f t="shared" ca="1" si="4"/>
        <v/>
      </c>
      <c r="J12" s="20" t="str">
        <f t="shared" ca="1" si="5"/>
        <v/>
      </c>
      <c r="K12" s="2"/>
    </row>
    <row r="13" spans="1:11">
      <c r="A13" s="8" t="s">
        <v>1</v>
      </c>
      <c r="B13" s="8"/>
      <c r="C13" s="8"/>
      <c r="D13" s="8"/>
      <c r="E13" s="8"/>
      <c r="F13" s="11"/>
      <c r="G13" s="3" t="str">
        <f t="shared" si="2"/>
        <v/>
      </c>
      <c r="H13" s="3" t="str">
        <f t="shared" si="3"/>
        <v/>
      </c>
      <c r="I13" s="3" t="str">
        <f t="shared" ca="1" si="4"/>
        <v/>
      </c>
      <c r="J13" s="20" t="str">
        <f t="shared" ca="1" si="5"/>
        <v/>
      </c>
    </row>
    <row r="14" spans="1:11">
      <c r="A14" s="8" t="s">
        <v>1</v>
      </c>
      <c r="B14" s="8"/>
      <c r="C14" s="8"/>
      <c r="D14" s="8"/>
      <c r="E14" s="8"/>
      <c r="F14" s="11"/>
      <c r="G14" s="3" t="str">
        <f t="shared" si="2"/>
        <v/>
      </c>
      <c r="H14" s="3" t="str">
        <f t="shared" si="3"/>
        <v/>
      </c>
      <c r="I14" s="3" t="str">
        <f t="shared" ca="1" si="4"/>
        <v/>
      </c>
      <c r="J14" s="20" t="str">
        <f t="shared" ca="1" si="5"/>
        <v/>
      </c>
    </row>
    <row r="15" spans="1:11">
      <c r="A15" s="8" t="s">
        <v>1</v>
      </c>
      <c r="B15" s="8"/>
      <c r="C15" s="8"/>
      <c r="D15" s="8"/>
      <c r="E15" s="8"/>
      <c r="F15" s="11"/>
      <c r="G15" s="3" t="str">
        <f t="shared" si="2"/>
        <v/>
      </c>
      <c r="H15" s="3" t="str">
        <f t="shared" si="3"/>
        <v/>
      </c>
      <c r="I15" s="3" t="str">
        <f t="shared" ca="1" si="4"/>
        <v/>
      </c>
      <c r="J15" s="20" t="str">
        <f t="shared" ca="1" si="5"/>
        <v/>
      </c>
    </row>
    <row r="16" spans="1:11">
      <c r="G16" s="12" t="str">
        <f t="shared" si="0"/>
        <v/>
      </c>
      <c r="H16" s="12" t="str">
        <f t="shared" si="1"/>
        <v/>
      </c>
      <c r="I16" s="12" t="str">
        <f t="shared" ref="I16:I54" ca="1" si="6">IF(E16&lt;&gt;"",IF(TODAY()&gt;H16,"RETARD",IF(TODAY()&lt;G16,"EN COURS DE VALIDITE",IF(OR(G16&lt;TODAY(),H16&lt;TODAY()),"A FAIRE",""))),"")</f>
        <v/>
      </c>
      <c r="J16" s="13" t="str">
        <f t="shared" ref="J16:J52" ca="1" si="7">IF(I16="","",IF(I16&lt;&gt;"RETARD",CONCATENATE("à faire au plus tard dans ",IF(H16&gt;TODAY(),DATEDIF(TODAY(),H16,"d"),"")," jour(s)"),"DEPECHEZ-VOUS DE PROGRAMMER VOTRE CONTROLE"))</f>
        <v/>
      </c>
    </row>
    <row r="17" spans="7:10">
      <c r="G17" s="12" t="str">
        <f t="shared" si="0"/>
        <v/>
      </c>
      <c r="H17" s="12" t="str">
        <f t="shared" si="1"/>
        <v/>
      </c>
      <c r="I17" s="12" t="str">
        <f t="shared" ca="1" si="6"/>
        <v/>
      </c>
      <c r="J17" s="13" t="str">
        <f t="shared" ca="1" si="7"/>
        <v/>
      </c>
    </row>
    <row r="18" spans="7:10">
      <c r="G18" s="12" t="str">
        <f t="shared" si="0"/>
        <v/>
      </c>
      <c r="H18" s="12" t="str">
        <f t="shared" si="1"/>
        <v/>
      </c>
      <c r="I18" s="12" t="str">
        <f t="shared" ca="1" si="6"/>
        <v/>
      </c>
      <c r="J18" s="13" t="str">
        <f t="shared" ca="1" si="7"/>
        <v/>
      </c>
    </row>
    <row r="19" spans="7:10">
      <c r="G19" s="12" t="str">
        <f t="shared" si="0"/>
        <v/>
      </c>
      <c r="H19" s="12" t="str">
        <f t="shared" si="1"/>
        <v/>
      </c>
      <c r="I19" s="12" t="str">
        <f t="shared" ca="1" si="6"/>
        <v/>
      </c>
      <c r="J19" s="13" t="str">
        <f t="shared" ca="1" si="7"/>
        <v/>
      </c>
    </row>
    <row r="20" spans="7:10">
      <c r="G20" s="12" t="str">
        <f t="shared" si="0"/>
        <v/>
      </c>
      <c r="H20" s="12" t="str">
        <f t="shared" si="1"/>
        <v/>
      </c>
      <c r="I20" s="12" t="str">
        <f t="shared" ca="1" si="6"/>
        <v/>
      </c>
      <c r="J20" s="13" t="str">
        <f t="shared" ca="1" si="7"/>
        <v/>
      </c>
    </row>
    <row r="21" spans="7:10">
      <c r="G21" s="12" t="str">
        <f t="shared" si="0"/>
        <v/>
      </c>
      <c r="H21" s="12" t="str">
        <f t="shared" si="1"/>
        <v/>
      </c>
      <c r="I21" s="12" t="str">
        <f t="shared" ca="1" si="6"/>
        <v/>
      </c>
      <c r="J21" s="13" t="str">
        <f t="shared" ca="1" si="7"/>
        <v/>
      </c>
    </row>
    <row r="22" spans="7:10">
      <c r="G22" s="12" t="str">
        <f t="shared" si="0"/>
        <v/>
      </c>
      <c r="H22" s="12" t="str">
        <f t="shared" si="1"/>
        <v/>
      </c>
      <c r="I22" s="12" t="str">
        <f t="shared" ca="1" si="6"/>
        <v/>
      </c>
      <c r="J22" s="13" t="str">
        <f t="shared" ca="1" si="7"/>
        <v/>
      </c>
    </row>
    <row r="23" spans="7:10">
      <c r="G23" s="12" t="str">
        <f t="shared" si="0"/>
        <v/>
      </c>
      <c r="H23" s="12" t="str">
        <f t="shared" si="1"/>
        <v/>
      </c>
      <c r="I23" s="12" t="str">
        <f t="shared" ca="1" si="6"/>
        <v/>
      </c>
      <c r="J23" s="13" t="str">
        <f t="shared" ca="1" si="7"/>
        <v/>
      </c>
    </row>
    <row r="24" spans="7:10">
      <c r="G24" s="12" t="str">
        <f t="shared" si="0"/>
        <v/>
      </c>
      <c r="H24" s="12" t="str">
        <f t="shared" si="1"/>
        <v/>
      </c>
      <c r="I24" s="12" t="str">
        <f t="shared" ca="1" si="6"/>
        <v/>
      </c>
      <c r="J24" s="13" t="str">
        <f t="shared" ca="1" si="7"/>
        <v/>
      </c>
    </row>
    <row r="25" spans="7:10">
      <c r="G25" s="12" t="str">
        <f t="shared" si="0"/>
        <v/>
      </c>
      <c r="H25" s="12" t="str">
        <f t="shared" si="1"/>
        <v/>
      </c>
      <c r="I25" s="12" t="str">
        <f t="shared" ca="1" si="6"/>
        <v/>
      </c>
      <c r="J25" s="13" t="str">
        <f t="shared" ca="1" si="7"/>
        <v/>
      </c>
    </row>
    <row r="26" spans="7:10">
      <c r="G26" s="12" t="str">
        <f t="shared" si="0"/>
        <v/>
      </c>
      <c r="H26" s="12" t="str">
        <f t="shared" si="1"/>
        <v/>
      </c>
      <c r="I26" s="12" t="str">
        <f t="shared" ca="1" si="6"/>
        <v/>
      </c>
      <c r="J26" s="13" t="str">
        <f t="shared" ca="1" si="7"/>
        <v/>
      </c>
    </row>
    <row r="27" spans="7:10">
      <c r="G27" s="12" t="str">
        <f t="shared" si="0"/>
        <v/>
      </c>
      <c r="H27" s="12" t="str">
        <f t="shared" si="1"/>
        <v/>
      </c>
      <c r="I27" s="12" t="str">
        <f t="shared" ca="1" si="6"/>
        <v/>
      </c>
      <c r="J27" s="13" t="str">
        <f t="shared" ca="1" si="7"/>
        <v/>
      </c>
    </row>
    <row r="28" spans="7:10">
      <c r="G28" s="12" t="str">
        <f t="shared" si="0"/>
        <v/>
      </c>
      <c r="H28" s="12" t="str">
        <f t="shared" si="1"/>
        <v/>
      </c>
      <c r="I28" s="12" t="str">
        <f t="shared" ca="1" si="6"/>
        <v/>
      </c>
      <c r="J28" s="13" t="str">
        <f t="shared" ca="1" si="7"/>
        <v/>
      </c>
    </row>
    <row r="29" spans="7:10">
      <c r="G29" s="12" t="str">
        <f t="shared" si="0"/>
        <v/>
      </c>
      <c r="H29" s="12" t="str">
        <f t="shared" si="1"/>
        <v/>
      </c>
      <c r="I29" s="12" t="str">
        <f t="shared" ca="1" si="6"/>
        <v/>
      </c>
      <c r="J29" s="13" t="str">
        <f t="shared" ca="1" si="7"/>
        <v/>
      </c>
    </row>
    <row r="30" spans="7:10">
      <c r="G30" s="12" t="str">
        <f t="shared" si="0"/>
        <v/>
      </c>
      <c r="H30" s="12" t="str">
        <f t="shared" si="1"/>
        <v/>
      </c>
      <c r="I30" s="12" t="str">
        <f t="shared" ca="1" si="6"/>
        <v/>
      </c>
      <c r="J30" s="13" t="str">
        <f t="shared" ca="1" si="7"/>
        <v/>
      </c>
    </row>
    <row r="31" spans="7:10">
      <c r="G31" s="12" t="str">
        <f t="shared" si="0"/>
        <v/>
      </c>
      <c r="H31" s="12" t="str">
        <f t="shared" si="1"/>
        <v/>
      </c>
      <c r="I31" s="12" t="str">
        <f t="shared" ca="1" si="6"/>
        <v/>
      </c>
      <c r="J31" s="13" t="str">
        <f t="shared" ca="1" si="7"/>
        <v/>
      </c>
    </row>
    <row r="32" spans="7:10">
      <c r="G32" s="12" t="str">
        <f t="shared" si="0"/>
        <v/>
      </c>
      <c r="H32" s="12" t="str">
        <f t="shared" si="1"/>
        <v/>
      </c>
      <c r="I32" s="12" t="str">
        <f t="shared" ca="1" si="6"/>
        <v/>
      </c>
      <c r="J32" s="13" t="str">
        <f t="shared" ca="1" si="7"/>
        <v/>
      </c>
    </row>
    <row r="33" spans="7:10">
      <c r="G33" s="12" t="str">
        <f t="shared" si="0"/>
        <v/>
      </c>
      <c r="H33" s="12" t="str">
        <f t="shared" si="1"/>
        <v/>
      </c>
      <c r="I33" s="12" t="str">
        <f t="shared" ca="1" si="6"/>
        <v/>
      </c>
      <c r="J33" s="13" t="str">
        <f t="shared" ca="1" si="7"/>
        <v/>
      </c>
    </row>
    <row r="34" spans="7:10">
      <c r="G34" s="12" t="str">
        <f t="shared" si="0"/>
        <v/>
      </c>
      <c r="H34" s="12" t="str">
        <f t="shared" si="1"/>
        <v/>
      </c>
      <c r="I34" s="12" t="str">
        <f t="shared" ca="1" si="6"/>
        <v/>
      </c>
      <c r="J34" s="13" t="str">
        <f t="shared" ca="1" si="7"/>
        <v/>
      </c>
    </row>
    <row r="35" spans="7:10">
      <c r="G35" s="12" t="str">
        <f t="shared" si="0"/>
        <v/>
      </c>
      <c r="H35" s="12" t="str">
        <f t="shared" si="1"/>
        <v/>
      </c>
      <c r="I35" s="12" t="str">
        <f t="shared" ca="1" si="6"/>
        <v/>
      </c>
      <c r="J35" s="13" t="str">
        <f t="shared" ca="1" si="7"/>
        <v/>
      </c>
    </row>
    <row r="36" spans="7:10">
      <c r="G36" s="12" t="str">
        <f t="shared" si="0"/>
        <v/>
      </c>
      <c r="H36" s="12" t="str">
        <f t="shared" si="1"/>
        <v/>
      </c>
      <c r="I36" s="12" t="str">
        <f t="shared" ca="1" si="6"/>
        <v/>
      </c>
      <c r="J36" s="13" t="str">
        <f t="shared" ca="1" si="7"/>
        <v/>
      </c>
    </row>
    <row r="37" spans="7:10">
      <c r="G37" s="12" t="str">
        <f t="shared" si="0"/>
        <v/>
      </c>
      <c r="H37" s="12" t="str">
        <f t="shared" si="1"/>
        <v/>
      </c>
      <c r="I37" s="12" t="str">
        <f t="shared" ca="1" si="6"/>
        <v/>
      </c>
      <c r="J37" s="13" t="str">
        <f t="shared" ca="1" si="7"/>
        <v/>
      </c>
    </row>
    <row r="38" spans="7:10">
      <c r="G38" s="12" t="str">
        <f t="shared" si="0"/>
        <v/>
      </c>
      <c r="H38" s="12" t="str">
        <f t="shared" si="1"/>
        <v/>
      </c>
      <c r="I38" s="12" t="str">
        <f t="shared" ca="1" si="6"/>
        <v/>
      </c>
      <c r="J38" s="13" t="str">
        <f t="shared" ca="1" si="7"/>
        <v/>
      </c>
    </row>
    <row r="39" spans="7:10">
      <c r="G39" s="12" t="str">
        <f t="shared" si="0"/>
        <v/>
      </c>
      <c r="H39" s="12" t="str">
        <f t="shared" si="1"/>
        <v/>
      </c>
      <c r="I39" s="12" t="str">
        <f t="shared" ca="1" si="6"/>
        <v/>
      </c>
      <c r="J39" s="13" t="str">
        <f t="shared" ca="1" si="7"/>
        <v/>
      </c>
    </row>
    <row r="40" spans="7:10">
      <c r="G40" s="12" t="str">
        <f t="shared" si="0"/>
        <v/>
      </c>
      <c r="H40" s="12" t="str">
        <f t="shared" si="1"/>
        <v/>
      </c>
      <c r="I40" s="12" t="str">
        <f t="shared" ca="1" si="6"/>
        <v/>
      </c>
      <c r="J40" s="13" t="str">
        <f t="shared" ca="1" si="7"/>
        <v/>
      </c>
    </row>
    <row r="41" spans="7:10">
      <c r="G41" s="12" t="str">
        <f t="shared" si="0"/>
        <v/>
      </c>
      <c r="H41" s="12" t="str">
        <f t="shared" si="1"/>
        <v/>
      </c>
      <c r="I41" s="12" t="str">
        <f t="shared" ca="1" si="6"/>
        <v/>
      </c>
      <c r="J41" s="13" t="str">
        <f t="shared" ca="1" si="7"/>
        <v/>
      </c>
    </row>
    <row r="42" spans="7:10">
      <c r="G42" s="12" t="str">
        <f t="shared" si="0"/>
        <v/>
      </c>
      <c r="H42" s="12" t="str">
        <f t="shared" si="1"/>
        <v/>
      </c>
      <c r="I42" s="12" t="str">
        <f t="shared" ca="1" si="6"/>
        <v/>
      </c>
      <c r="J42" s="13" t="str">
        <f t="shared" ca="1" si="7"/>
        <v/>
      </c>
    </row>
    <row r="43" spans="7:10">
      <c r="G43" s="12" t="str">
        <f t="shared" si="0"/>
        <v/>
      </c>
      <c r="H43" s="12" t="str">
        <f t="shared" si="1"/>
        <v/>
      </c>
      <c r="I43" s="12" t="str">
        <f t="shared" ca="1" si="6"/>
        <v/>
      </c>
      <c r="J43" s="13" t="str">
        <f t="shared" ca="1" si="7"/>
        <v/>
      </c>
    </row>
    <row r="44" spans="7:10">
      <c r="G44" s="12" t="str">
        <f t="shared" si="0"/>
        <v/>
      </c>
      <c r="H44" s="12" t="str">
        <f t="shared" si="1"/>
        <v/>
      </c>
      <c r="I44" s="12" t="str">
        <f t="shared" ca="1" si="6"/>
        <v/>
      </c>
      <c r="J44" s="13" t="str">
        <f t="shared" ca="1" si="7"/>
        <v/>
      </c>
    </row>
    <row r="45" spans="7:10">
      <c r="G45" s="12" t="str">
        <f t="shared" si="0"/>
        <v/>
      </c>
      <c r="H45" s="12" t="str">
        <f t="shared" si="1"/>
        <v/>
      </c>
      <c r="I45" s="12" t="str">
        <f t="shared" ca="1" si="6"/>
        <v/>
      </c>
      <c r="J45" s="13" t="str">
        <f t="shared" ca="1" si="7"/>
        <v/>
      </c>
    </row>
    <row r="46" spans="7:10">
      <c r="G46" s="12" t="str">
        <f t="shared" si="0"/>
        <v/>
      </c>
      <c r="H46" s="12" t="str">
        <f t="shared" si="1"/>
        <v/>
      </c>
      <c r="I46" s="12" t="str">
        <f t="shared" ca="1" si="6"/>
        <v/>
      </c>
      <c r="J46" s="13" t="str">
        <f t="shared" ca="1" si="7"/>
        <v/>
      </c>
    </row>
    <row r="47" spans="7:10">
      <c r="G47" s="12" t="str">
        <f t="shared" si="0"/>
        <v/>
      </c>
      <c r="H47" s="12" t="str">
        <f t="shared" si="1"/>
        <v/>
      </c>
      <c r="I47" s="12" t="str">
        <f t="shared" ca="1" si="6"/>
        <v/>
      </c>
      <c r="J47" s="13" t="str">
        <f t="shared" ca="1" si="7"/>
        <v/>
      </c>
    </row>
    <row r="48" spans="7:10">
      <c r="G48" s="12" t="str">
        <f t="shared" si="0"/>
        <v/>
      </c>
      <c r="H48" s="12" t="str">
        <f t="shared" si="1"/>
        <v/>
      </c>
      <c r="I48" s="12" t="str">
        <f t="shared" ca="1" si="6"/>
        <v/>
      </c>
      <c r="J48" s="13" t="str">
        <f t="shared" ca="1" si="7"/>
        <v/>
      </c>
    </row>
    <row r="49" spans="7:10">
      <c r="G49" s="12" t="str">
        <f t="shared" si="0"/>
        <v/>
      </c>
      <c r="H49" s="12" t="str">
        <f t="shared" si="1"/>
        <v/>
      </c>
      <c r="I49" s="12" t="str">
        <f t="shared" ca="1" si="6"/>
        <v/>
      </c>
      <c r="J49" s="13" t="str">
        <f t="shared" ca="1" si="7"/>
        <v/>
      </c>
    </row>
    <row r="50" spans="7:10">
      <c r="G50" s="12" t="str">
        <f t="shared" si="0"/>
        <v/>
      </c>
      <c r="H50" s="12" t="str">
        <f t="shared" si="1"/>
        <v/>
      </c>
      <c r="I50" s="12" t="str">
        <f t="shared" ca="1" si="6"/>
        <v/>
      </c>
      <c r="J50" s="13" t="str">
        <f t="shared" ca="1" si="7"/>
        <v/>
      </c>
    </row>
    <row r="51" spans="7:10">
      <c r="G51" s="12" t="str">
        <f t="shared" ref="G51:G70" si="8">IF(F51="","",H51-30)</f>
        <v/>
      </c>
      <c r="H51" s="12" t="str">
        <f t="shared" ref="H51:H70" si="9">IF(F51="","",F51+E51)</f>
        <v/>
      </c>
      <c r="I51" s="12" t="str">
        <f t="shared" ca="1" si="6"/>
        <v/>
      </c>
      <c r="J51" s="13" t="str">
        <f t="shared" ca="1" si="7"/>
        <v/>
      </c>
    </row>
    <row r="52" spans="7:10">
      <c r="G52" s="12" t="str">
        <f t="shared" si="8"/>
        <v/>
      </c>
      <c r="H52" s="12" t="str">
        <f t="shared" si="9"/>
        <v/>
      </c>
      <c r="I52" s="12" t="str">
        <f t="shared" ca="1" si="6"/>
        <v/>
      </c>
      <c r="J52" s="13" t="str">
        <f t="shared" ca="1" si="7"/>
        <v/>
      </c>
    </row>
    <row r="53" spans="7:10">
      <c r="G53" s="12" t="str">
        <f t="shared" si="8"/>
        <v/>
      </c>
      <c r="H53" s="12" t="str">
        <f t="shared" si="9"/>
        <v/>
      </c>
      <c r="I53" s="12" t="str">
        <f t="shared" ca="1" si="6"/>
        <v/>
      </c>
      <c r="J53" s="13" t="str">
        <f t="shared" ref="J53:J70" ca="1" si="10">IF(I53="","",IF(I53&lt;&gt;"RETARD",CONCATENATE("à faire au plus tard dans ",IF(H53&gt;TODAY(),DATEDIF(TODAY(),H53,"d"),"")," jour(s)"),"DEPECHEZ-VOUS DE PROGRAMMER VOTRE CONTROLE"))</f>
        <v/>
      </c>
    </row>
    <row r="54" spans="7:10">
      <c r="G54" s="12" t="str">
        <f t="shared" si="8"/>
        <v/>
      </c>
      <c r="H54" s="12" t="str">
        <f t="shared" si="9"/>
        <v/>
      </c>
      <c r="I54" s="12" t="str">
        <f t="shared" ca="1" si="6"/>
        <v/>
      </c>
      <c r="J54" s="13" t="str">
        <f t="shared" ca="1" si="10"/>
        <v/>
      </c>
    </row>
    <row r="55" spans="7:10">
      <c r="G55" s="12" t="str">
        <f t="shared" si="8"/>
        <v/>
      </c>
      <c r="H55" s="12" t="str">
        <f t="shared" si="9"/>
        <v/>
      </c>
      <c r="I55" s="12" t="str">
        <f t="shared" ref="I55:I70" ca="1" si="11">IF(E55&lt;&gt;"",IF(TODAY()&gt;H55,"RETARD",IF(TODAY()&lt;G55,"EN COURS DE VALIDITE",IF(OR(G55&lt;TODAY(),H55&lt;TODAY()),"A FAIRE",""))),"")</f>
        <v/>
      </c>
      <c r="J55" s="13" t="str">
        <f t="shared" ca="1" si="10"/>
        <v/>
      </c>
    </row>
    <row r="56" spans="7:10">
      <c r="G56" s="12" t="str">
        <f t="shared" si="8"/>
        <v/>
      </c>
      <c r="H56" s="12" t="str">
        <f t="shared" si="9"/>
        <v/>
      </c>
      <c r="I56" s="12" t="str">
        <f t="shared" ca="1" si="11"/>
        <v/>
      </c>
      <c r="J56" s="13" t="str">
        <f t="shared" ca="1" si="10"/>
        <v/>
      </c>
    </row>
    <row r="57" spans="7:10">
      <c r="G57" s="12" t="str">
        <f t="shared" si="8"/>
        <v/>
      </c>
      <c r="H57" s="12" t="str">
        <f t="shared" si="9"/>
        <v/>
      </c>
      <c r="I57" s="12" t="str">
        <f t="shared" ca="1" si="11"/>
        <v/>
      </c>
      <c r="J57" s="13" t="str">
        <f t="shared" ca="1" si="10"/>
        <v/>
      </c>
    </row>
    <row r="58" spans="7:10">
      <c r="G58" s="12" t="str">
        <f t="shared" si="8"/>
        <v/>
      </c>
      <c r="H58" s="12" t="str">
        <f t="shared" si="9"/>
        <v/>
      </c>
      <c r="I58" s="12" t="str">
        <f t="shared" ca="1" si="11"/>
        <v/>
      </c>
      <c r="J58" s="13" t="str">
        <f t="shared" ca="1" si="10"/>
        <v/>
      </c>
    </row>
    <row r="59" spans="7:10">
      <c r="G59" s="12" t="str">
        <f t="shared" si="8"/>
        <v/>
      </c>
      <c r="H59" s="12" t="str">
        <f t="shared" si="9"/>
        <v/>
      </c>
      <c r="I59" s="12" t="str">
        <f t="shared" ca="1" si="11"/>
        <v/>
      </c>
      <c r="J59" s="13" t="str">
        <f t="shared" ca="1" si="10"/>
        <v/>
      </c>
    </row>
    <row r="60" spans="7:10">
      <c r="G60" s="12" t="str">
        <f t="shared" si="8"/>
        <v/>
      </c>
      <c r="H60" s="12" t="str">
        <f t="shared" si="9"/>
        <v/>
      </c>
      <c r="I60" s="12" t="str">
        <f t="shared" ca="1" si="11"/>
        <v/>
      </c>
      <c r="J60" s="13" t="str">
        <f t="shared" ca="1" si="10"/>
        <v/>
      </c>
    </row>
    <row r="61" spans="7:10">
      <c r="G61" s="12" t="str">
        <f t="shared" si="8"/>
        <v/>
      </c>
      <c r="H61" s="12" t="str">
        <f t="shared" si="9"/>
        <v/>
      </c>
      <c r="I61" s="12" t="str">
        <f t="shared" ca="1" si="11"/>
        <v/>
      </c>
      <c r="J61" s="13" t="str">
        <f t="shared" ca="1" si="10"/>
        <v/>
      </c>
    </row>
    <row r="62" spans="7:10">
      <c r="G62" s="12" t="str">
        <f t="shared" si="8"/>
        <v/>
      </c>
      <c r="H62" s="12" t="str">
        <f t="shared" si="9"/>
        <v/>
      </c>
      <c r="I62" s="12" t="str">
        <f t="shared" ca="1" si="11"/>
        <v/>
      </c>
      <c r="J62" s="13" t="str">
        <f t="shared" ca="1" si="10"/>
        <v/>
      </c>
    </row>
    <row r="63" spans="7:10">
      <c r="G63" s="12" t="str">
        <f t="shared" si="8"/>
        <v/>
      </c>
      <c r="H63" s="12" t="str">
        <f t="shared" si="9"/>
        <v/>
      </c>
      <c r="I63" s="12" t="str">
        <f t="shared" ca="1" si="11"/>
        <v/>
      </c>
      <c r="J63" s="13" t="str">
        <f t="shared" ca="1" si="10"/>
        <v/>
      </c>
    </row>
    <row r="64" spans="7:10">
      <c r="G64" s="12" t="str">
        <f t="shared" si="8"/>
        <v/>
      </c>
      <c r="H64" s="12" t="str">
        <f t="shared" si="9"/>
        <v/>
      </c>
      <c r="I64" s="12" t="str">
        <f t="shared" ca="1" si="11"/>
        <v/>
      </c>
      <c r="J64" s="13" t="str">
        <f t="shared" ca="1" si="10"/>
        <v/>
      </c>
    </row>
    <row r="65" spans="7:10">
      <c r="G65" s="12" t="str">
        <f t="shared" si="8"/>
        <v/>
      </c>
      <c r="H65" s="12" t="str">
        <f t="shared" si="9"/>
        <v/>
      </c>
      <c r="I65" s="12" t="str">
        <f t="shared" ca="1" si="11"/>
        <v/>
      </c>
      <c r="J65" s="13" t="str">
        <f t="shared" ca="1" si="10"/>
        <v/>
      </c>
    </row>
    <row r="66" spans="7:10">
      <c r="G66" s="12" t="str">
        <f t="shared" si="8"/>
        <v/>
      </c>
      <c r="H66" s="12" t="str">
        <f t="shared" si="9"/>
        <v/>
      </c>
      <c r="I66" s="12" t="str">
        <f t="shared" ca="1" si="11"/>
        <v/>
      </c>
      <c r="J66" s="13" t="str">
        <f t="shared" ca="1" si="10"/>
        <v/>
      </c>
    </row>
    <row r="67" spans="7:10">
      <c r="G67" s="12" t="str">
        <f t="shared" si="8"/>
        <v/>
      </c>
      <c r="H67" s="12" t="str">
        <f t="shared" si="9"/>
        <v/>
      </c>
      <c r="I67" s="12" t="str">
        <f t="shared" ca="1" si="11"/>
        <v/>
      </c>
      <c r="J67" s="13" t="str">
        <f t="shared" ca="1" si="10"/>
        <v/>
      </c>
    </row>
    <row r="68" spans="7:10">
      <c r="G68" s="12" t="str">
        <f t="shared" si="8"/>
        <v/>
      </c>
      <c r="H68" s="12" t="str">
        <f t="shared" si="9"/>
        <v/>
      </c>
      <c r="I68" s="12" t="str">
        <f t="shared" ca="1" si="11"/>
        <v/>
      </c>
      <c r="J68" s="13" t="str">
        <f t="shared" ca="1" si="10"/>
        <v/>
      </c>
    </row>
    <row r="69" spans="7:10">
      <c r="G69" s="12" t="str">
        <f t="shared" si="8"/>
        <v/>
      </c>
      <c r="H69" s="12" t="str">
        <f t="shared" si="9"/>
        <v/>
      </c>
      <c r="I69" s="12" t="str">
        <f t="shared" ca="1" si="11"/>
        <v/>
      </c>
      <c r="J69" s="13" t="str">
        <f t="shared" ca="1" si="10"/>
        <v/>
      </c>
    </row>
    <row r="70" spans="7:10">
      <c r="G70" s="12" t="str">
        <f t="shared" si="8"/>
        <v/>
      </c>
      <c r="H70" s="12" t="str">
        <f t="shared" si="9"/>
        <v/>
      </c>
      <c r="I70" s="12" t="str">
        <f t="shared" ca="1" si="11"/>
        <v/>
      </c>
      <c r="J70" s="13" t="str">
        <f t="shared" ca="1" si="10"/>
        <v/>
      </c>
    </row>
  </sheetData>
  <mergeCells count="2">
    <mergeCell ref="A1:F1"/>
    <mergeCell ref="G1:H1"/>
  </mergeCells>
  <conditionalFormatting sqref="I3:I70">
    <cfRule type="cellIs" dxfId="30" priority="6" operator="equal">
      <formula>"RETARD"</formula>
    </cfRule>
  </conditionalFormatting>
  <conditionalFormatting sqref="I3:I70">
    <cfRule type="cellIs" dxfId="29" priority="4" operator="equal">
      <formula>"A FAIRE"</formula>
    </cfRule>
    <cfRule type="cellIs" dxfId="28" priority="5" operator="equal">
      <formula>"EN COURS DE VALIDITE"</formula>
    </cfRule>
  </conditionalFormatting>
  <pageMargins left="0.78740157480314965" right="0.59055118110236227" top="0.98425196850393704" bottom="0.59055118110236227" header="0.31496062992125984" footer="0.31496062992125984"/>
  <pageSetup paperSize="9" orientation="landscape" r:id="rId1"/>
  <headerFooter>
    <oddHeader>&amp;L&amp;G&amp;C&amp;"-,Gras"&amp;16Gestion des E.P.I. de Classe 3&amp;R&amp;"-,Italique"&amp;8Impression du &amp;D - &amp;T</oddHeader>
    <oddFooter>&amp;C&amp;"-,Italique"&amp;8&amp;Z&amp;F</oddFooter>
  </headerFooter>
  <legacyDrawing r:id="rId2"/>
  <legacyDrawingHF r:id="rId3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Tables!$A$2:$A$14</xm:f>
          </x14:formula1>
          <xm:sqref>B3:B15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K71"/>
  <sheetViews>
    <sheetView view="pageLayout" topLeftCell="B4" zoomScaleNormal="100" workbookViewId="0">
      <selection activeCell="J1" sqref="J1"/>
    </sheetView>
  </sheetViews>
  <sheetFormatPr baseColWidth="10" defaultColWidth="12.85546875" defaultRowHeight="15"/>
  <cols>
    <col min="1" max="1" width="10.85546875" style="9" customWidth="1"/>
    <col min="2" max="2" width="19.28515625" style="9" customWidth="1"/>
    <col min="3" max="3" width="42.28515625" style="31" customWidth="1"/>
    <col min="4" max="4" width="22.140625" style="9" customWidth="1"/>
    <col min="5" max="5" width="13.7109375" style="9" customWidth="1"/>
    <col min="6" max="6" width="16.42578125" style="10" customWidth="1"/>
    <col min="7" max="7" width="12.7109375" style="14" customWidth="1"/>
    <col min="8" max="8" width="11.7109375" style="14" customWidth="1"/>
    <col min="9" max="9" width="21.85546875" style="7" customWidth="1"/>
    <col min="10" max="10" width="35.85546875" style="15" customWidth="1"/>
    <col min="11" max="16384" width="12.85546875" style="1"/>
  </cols>
  <sheetData>
    <row r="1" spans="1:11" ht="33.75" customHeight="1">
      <c r="A1" s="61" t="s">
        <v>5</v>
      </c>
      <c r="B1" s="61"/>
      <c r="C1" s="61"/>
      <c r="D1" s="61"/>
      <c r="E1" s="61"/>
      <c r="F1" s="62"/>
      <c r="G1" s="63" t="s">
        <v>7</v>
      </c>
      <c r="H1" s="64"/>
      <c r="I1" s="51" t="s">
        <v>102</v>
      </c>
      <c r="J1" s="51" t="s">
        <v>108</v>
      </c>
    </row>
    <row r="2" spans="1:11" s="2" customFormat="1" ht="77.25" customHeight="1">
      <c r="A2" s="49" t="s">
        <v>0</v>
      </c>
      <c r="B2" s="49" t="s">
        <v>16</v>
      </c>
      <c r="C2" s="52" t="s">
        <v>8</v>
      </c>
      <c r="D2" s="49" t="s">
        <v>9</v>
      </c>
      <c r="E2" s="49" t="s">
        <v>10</v>
      </c>
      <c r="F2" s="50" t="s">
        <v>11</v>
      </c>
      <c r="G2" s="18" t="s">
        <v>3</v>
      </c>
      <c r="H2" s="18" t="s">
        <v>4</v>
      </c>
      <c r="I2" s="18" t="s">
        <v>2</v>
      </c>
      <c r="J2" s="19" t="s">
        <v>6</v>
      </c>
      <c r="K2" s="23" t="s">
        <v>26</v>
      </c>
    </row>
    <row r="3" spans="1:11" s="21" customFormat="1" ht="32.25" customHeight="1">
      <c r="A3" s="8" t="s">
        <v>1</v>
      </c>
      <c r="B3" s="8" t="s">
        <v>60</v>
      </c>
      <c r="C3" s="27" t="s">
        <v>32</v>
      </c>
      <c r="D3" s="8" t="s">
        <v>33</v>
      </c>
      <c r="E3" s="8">
        <v>1092</v>
      </c>
      <c r="F3" s="32">
        <v>42856</v>
      </c>
      <c r="G3" s="29">
        <f t="shared" ref="G3" si="0">IF(F3="","",H3-30)</f>
        <v>43918</v>
      </c>
      <c r="H3" s="29">
        <f t="shared" ref="H3" si="1">IF(F3="","",F3+E3)</f>
        <v>43948</v>
      </c>
      <c r="I3" s="29" t="str">
        <f ca="1">IF(E3&lt;&gt;"",IF(TODAY()&gt;H3,"RETARD",IF(TODAY()&lt;G3,"EN COURS DE VALIDITE",IF(OR(G3&lt;TODAY(),H3&lt;TODAY()),"A FAIRE",""))),"")</f>
        <v>EN COURS DE VALIDITE</v>
      </c>
      <c r="J3" s="30" t="str">
        <f ca="1">IF(I3="","",IF(I3&lt;&gt;"RETARD",CONCATENATE("à faire au plus tard dans ",IF(H3&gt;TODAY(),DATEDIF(TODAY(),H3,"d"),"")," jour(s)"),"DEPECHEZ-VOUS DE PROGRAMMER VOTRE CONTROLE"))</f>
        <v>à faire au plus tard dans 594 jour(s)</v>
      </c>
      <c r="K3" s="25">
        <v>1</v>
      </c>
    </row>
    <row r="4" spans="1:11" s="2" customFormat="1" ht="32.25" customHeight="1">
      <c r="A4" s="8" t="s">
        <v>1</v>
      </c>
      <c r="B4" s="8" t="s">
        <v>60</v>
      </c>
      <c r="C4" s="27" t="s">
        <v>34</v>
      </c>
      <c r="D4" s="8" t="s">
        <v>35</v>
      </c>
      <c r="E4" s="8">
        <v>1092</v>
      </c>
      <c r="F4" s="32">
        <v>42795</v>
      </c>
      <c r="G4" s="29">
        <f t="shared" ref="G4:G16" si="2">IF(F4="","",H4-30)</f>
        <v>43857</v>
      </c>
      <c r="H4" s="29">
        <f t="shared" ref="H4:H16" si="3">IF(F4="","",F4+E4)</f>
        <v>43887</v>
      </c>
      <c r="I4" s="29" t="str">
        <f t="shared" ref="I4:I16" ca="1" si="4">IF(E4&lt;&gt;"",IF(TODAY()&gt;H4,"RETARD",IF(TODAY()&lt;G4,"EN COURS DE VALIDITE",IF(OR(G4&lt;TODAY(),H4&lt;TODAY()),"A FAIRE",""))),"")</f>
        <v>EN COURS DE VALIDITE</v>
      </c>
      <c r="J4" s="30" t="str">
        <f t="shared" ref="J4:J16" ca="1" si="5">IF(I4="","",IF(I4&lt;&gt;"RETARD",CONCATENATE("à faire au plus tard dans ",IF(H4&gt;TODAY(),DATEDIF(TODAY(),H4,"d"),"")," jour(s)"),"DEPECHEZ-VOUS DE PROGRAMMER VOTRE CONTROLE"))</f>
        <v>à faire au plus tard dans 533 jour(s)</v>
      </c>
      <c r="K4" s="23">
        <v>1</v>
      </c>
    </row>
    <row r="5" spans="1:11" s="2" customFormat="1" ht="32.25" customHeight="1">
      <c r="A5" s="8" t="s">
        <v>1</v>
      </c>
      <c r="B5" s="8" t="s">
        <v>63</v>
      </c>
      <c r="C5" s="27" t="s">
        <v>36</v>
      </c>
      <c r="D5" s="8" t="s">
        <v>37</v>
      </c>
      <c r="E5" s="8">
        <v>365</v>
      </c>
      <c r="F5" s="32">
        <v>43101</v>
      </c>
      <c r="G5" s="29">
        <f t="shared" si="2"/>
        <v>43436</v>
      </c>
      <c r="H5" s="29">
        <f t="shared" si="3"/>
        <v>43466</v>
      </c>
      <c r="I5" s="29" t="str">
        <f t="shared" ca="1" si="4"/>
        <v>EN COURS DE VALIDITE</v>
      </c>
      <c r="J5" s="30" t="str">
        <f t="shared" ca="1" si="5"/>
        <v>à faire au plus tard dans 112 jour(s)</v>
      </c>
      <c r="K5" s="23">
        <v>10</v>
      </c>
    </row>
    <row r="6" spans="1:11" s="2" customFormat="1" ht="32.25" customHeight="1">
      <c r="A6" s="8" t="s">
        <v>1</v>
      </c>
      <c r="B6" s="8" t="s">
        <v>61</v>
      </c>
      <c r="C6" s="27" t="s">
        <v>38</v>
      </c>
      <c r="D6" s="8" t="s">
        <v>39</v>
      </c>
      <c r="E6" s="8">
        <v>1092</v>
      </c>
      <c r="F6" s="32">
        <v>43344</v>
      </c>
      <c r="G6" s="29">
        <f t="shared" si="2"/>
        <v>44406</v>
      </c>
      <c r="H6" s="29">
        <f t="shared" si="3"/>
        <v>44436</v>
      </c>
      <c r="I6" s="29" t="str">
        <f t="shared" ca="1" si="4"/>
        <v>EN COURS DE VALIDITE</v>
      </c>
      <c r="J6" s="30" t="str">
        <f t="shared" ca="1" si="5"/>
        <v>à faire au plus tard dans 1082 jour(s)</v>
      </c>
      <c r="K6" s="23">
        <v>2</v>
      </c>
    </row>
    <row r="7" spans="1:11" s="2" customFormat="1" ht="32.25" customHeight="1">
      <c r="A7" s="8" t="s">
        <v>1</v>
      </c>
      <c r="B7" s="8" t="s">
        <v>62</v>
      </c>
      <c r="C7" s="27" t="s">
        <v>40</v>
      </c>
      <c r="D7" s="8" t="s">
        <v>41</v>
      </c>
      <c r="E7" s="8">
        <v>1092</v>
      </c>
      <c r="F7" s="32">
        <v>42736</v>
      </c>
      <c r="G7" s="29">
        <f t="shared" si="2"/>
        <v>43798</v>
      </c>
      <c r="H7" s="29">
        <f t="shared" si="3"/>
        <v>43828</v>
      </c>
      <c r="I7" s="29" t="str">
        <f t="shared" ca="1" si="4"/>
        <v>EN COURS DE VALIDITE</v>
      </c>
      <c r="J7" s="30" t="str">
        <f t="shared" ca="1" si="5"/>
        <v>à faire au plus tard dans 474 jour(s)</v>
      </c>
      <c r="K7" s="23">
        <v>2</v>
      </c>
    </row>
    <row r="8" spans="1:11" s="2" customFormat="1" ht="32.25" customHeight="1">
      <c r="A8" s="8" t="s">
        <v>1</v>
      </c>
      <c r="B8" s="8" t="s">
        <v>62</v>
      </c>
      <c r="C8" s="27" t="s">
        <v>42</v>
      </c>
      <c r="D8" s="8" t="s">
        <v>43</v>
      </c>
      <c r="E8" s="8">
        <v>365</v>
      </c>
      <c r="F8" s="32">
        <v>43344</v>
      </c>
      <c r="G8" s="29">
        <f t="shared" si="2"/>
        <v>43679</v>
      </c>
      <c r="H8" s="29">
        <f t="shared" si="3"/>
        <v>43709</v>
      </c>
      <c r="I8" s="29" t="str">
        <f t="shared" ca="1" si="4"/>
        <v>EN COURS DE VALIDITE</v>
      </c>
      <c r="J8" s="30" t="str">
        <f t="shared" ca="1" si="5"/>
        <v>à faire au plus tard dans 355 jour(s)</v>
      </c>
      <c r="K8" s="23">
        <v>2</v>
      </c>
    </row>
    <row r="9" spans="1:11" s="2" customFormat="1" ht="32.25" customHeight="1">
      <c r="A9" s="8" t="s">
        <v>1</v>
      </c>
      <c r="B9" s="8" t="s">
        <v>70</v>
      </c>
      <c r="C9" s="27" t="s">
        <v>44</v>
      </c>
      <c r="D9" s="8" t="s">
        <v>45</v>
      </c>
      <c r="E9" s="8">
        <v>1092</v>
      </c>
      <c r="F9" s="32">
        <v>43252</v>
      </c>
      <c r="G9" s="29">
        <f t="shared" si="2"/>
        <v>44314</v>
      </c>
      <c r="H9" s="29">
        <f t="shared" si="3"/>
        <v>44344</v>
      </c>
      <c r="I9" s="29" t="str">
        <f t="shared" ca="1" si="4"/>
        <v>EN COURS DE VALIDITE</v>
      </c>
      <c r="J9" s="30" t="str">
        <f t="shared" ca="1" si="5"/>
        <v>à faire au plus tard dans 990 jour(s)</v>
      </c>
      <c r="K9" s="23">
        <v>3</v>
      </c>
    </row>
    <row r="10" spans="1:11" s="2" customFormat="1" ht="32.25" customHeight="1">
      <c r="A10" s="8" t="s">
        <v>1</v>
      </c>
      <c r="B10" s="8" t="s">
        <v>70</v>
      </c>
      <c r="C10" s="27" t="s">
        <v>46</v>
      </c>
      <c r="D10" s="8" t="s">
        <v>47</v>
      </c>
      <c r="E10" s="8">
        <v>1092</v>
      </c>
      <c r="F10" s="32">
        <v>43313</v>
      </c>
      <c r="G10" s="29">
        <f t="shared" si="2"/>
        <v>44375</v>
      </c>
      <c r="H10" s="29">
        <f t="shared" si="3"/>
        <v>44405</v>
      </c>
      <c r="I10" s="29" t="str">
        <f t="shared" ca="1" si="4"/>
        <v>EN COURS DE VALIDITE</v>
      </c>
      <c r="J10" s="30" t="str">
        <f t="shared" ca="1" si="5"/>
        <v>à faire au plus tard dans 1051 jour(s)</v>
      </c>
      <c r="K10" s="23">
        <v>1</v>
      </c>
    </row>
    <row r="11" spans="1:11" ht="32.25" customHeight="1">
      <c r="A11" s="8" t="s">
        <v>1</v>
      </c>
      <c r="B11" s="8" t="s">
        <v>68</v>
      </c>
      <c r="C11" s="27" t="s">
        <v>49</v>
      </c>
      <c r="D11" s="8" t="s">
        <v>50</v>
      </c>
      <c r="E11" s="8">
        <v>1092</v>
      </c>
      <c r="F11" s="32">
        <v>42979</v>
      </c>
      <c r="G11" s="29">
        <f t="shared" si="2"/>
        <v>44041</v>
      </c>
      <c r="H11" s="29">
        <f t="shared" si="3"/>
        <v>44071</v>
      </c>
      <c r="I11" s="29" t="str">
        <f t="shared" ca="1" si="4"/>
        <v>EN COURS DE VALIDITE</v>
      </c>
      <c r="J11" s="30" t="str">
        <f t="shared" ca="1" si="5"/>
        <v>à faire au plus tard dans 717 jour(s)</v>
      </c>
      <c r="K11" s="23">
        <v>1</v>
      </c>
    </row>
    <row r="12" spans="1:11" ht="32.25" customHeight="1">
      <c r="A12" s="8" t="s">
        <v>1</v>
      </c>
      <c r="B12" s="8" t="s">
        <v>68</v>
      </c>
      <c r="C12" s="27" t="s">
        <v>51</v>
      </c>
      <c r="D12" s="8" t="s">
        <v>52</v>
      </c>
      <c r="E12" s="8">
        <v>1092</v>
      </c>
      <c r="F12" s="32">
        <v>42461</v>
      </c>
      <c r="G12" s="29">
        <f t="shared" si="2"/>
        <v>43523</v>
      </c>
      <c r="H12" s="29">
        <f t="shared" si="3"/>
        <v>43553</v>
      </c>
      <c r="I12" s="29" t="str">
        <f t="shared" ca="1" si="4"/>
        <v>EN COURS DE VALIDITE</v>
      </c>
      <c r="J12" s="30" t="str">
        <f t="shared" ca="1" si="5"/>
        <v>à faire au plus tard dans 199 jour(s)</v>
      </c>
      <c r="K12" s="23">
        <v>1</v>
      </c>
    </row>
    <row r="13" spans="1:11" ht="32.25" customHeight="1">
      <c r="A13" s="8" t="s">
        <v>1</v>
      </c>
      <c r="B13" s="8" t="s">
        <v>48</v>
      </c>
      <c r="C13" s="27" t="s">
        <v>53</v>
      </c>
      <c r="D13" s="8" t="s">
        <v>54</v>
      </c>
      <c r="E13" s="8">
        <v>1092</v>
      </c>
      <c r="F13" s="32">
        <v>42979</v>
      </c>
      <c r="G13" s="29">
        <f t="shared" si="2"/>
        <v>44041</v>
      </c>
      <c r="H13" s="29">
        <f t="shared" si="3"/>
        <v>44071</v>
      </c>
      <c r="I13" s="29" t="str">
        <f t="shared" ca="1" si="4"/>
        <v>EN COURS DE VALIDITE</v>
      </c>
      <c r="J13" s="30" t="str">
        <f t="shared" ca="1" si="5"/>
        <v>à faire au plus tard dans 717 jour(s)</v>
      </c>
      <c r="K13" s="23">
        <v>1</v>
      </c>
    </row>
    <row r="14" spans="1:11" ht="32.25" customHeight="1">
      <c r="A14" s="8" t="s">
        <v>1</v>
      </c>
      <c r="B14" s="8" t="s">
        <v>48</v>
      </c>
      <c r="C14" s="27" t="s">
        <v>55</v>
      </c>
      <c r="D14" s="8" t="s">
        <v>56</v>
      </c>
      <c r="E14" s="8">
        <v>1092</v>
      </c>
      <c r="F14" s="32">
        <v>43344</v>
      </c>
      <c r="G14" s="29">
        <f t="shared" si="2"/>
        <v>44406</v>
      </c>
      <c r="H14" s="29">
        <f t="shared" si="3"/>
        <v>44436</v>
      </c>
      <c r="I14" s="29" t="str">
        <f t="shared" ca="1" si="4"/>
        <v>EN COURS DE VALIDITE</v>
      </c>
      <c r="J14" s="30" t="str">
        <f t="shared" ca="1" si="5"/>
        <v>à faire au plus tard dans 1082 jour(s)</v>
      </c>
      <c r="K14" s="23">
        <v>1</v>
      </c>
    </row>
    <row r="15" spans="1:11" ht="32.25" customHeight="1">
      <c r="A15" s="8" t="s">
        <v>1</v>
      </c>
      <c r="B15" s="8" t="s">
        <v>71</v>
      </c>
      <c r="C15" s="27" t="s">
        <v>72</v>
      </c>
      <c r="D15" s="34" t="s">
        <v>84</v>
      </c>
      <c r="E15" s="8">
        <v>365</v>
      </c>
      <c r="F15" s="32">
        <v>43252</v>
      </c>
      <c r="G15" s="29">
        <f t="shared" si="2"/>
        <v>43587</v>
      </c>
      <c r="H15" s="29">
        <f t="shared" si="3"/>
        <v>43617</v>
      </c>
      <c r="I15" s="29" t="str">
        <f t="shared" ca="1" si="4"/>
        <v>EN COURS DE VALIDITE</v>
      </c>
      <c r="J15" s="30" t="str">
        <f t="shared" ca="1" si="5"/>
        <v>à faire au plus tard dans 263 jour(s)</v>
      </c>
      <c r="K15" s="23">
        <v>1</v>
      </c>
    </row>
    <row r="16" spans="1:11" ht="32.25" customHeight="1">
      <c r="A16" s="8" t="s">
        <v>1</v>
      </c>
      <c r="B16" s="8" t="s">
        <v>64</v>
      </c>
      <c r="C16" s="27" t="s">
        <v>57</v>
      </c>
      <c r="D16" s="34" t="s">
        <v>84</v>
      </c>
      <c r="E16" s="8">
        <v>365</v>
      </c>
      <c r="F16" s="32">
        <v>43102</v>
      </c>
      <c r="G16" s="3">
        <f t="shared" si="2"/>
        <v>43437</v>
      </c>
      <c r="H16" s="3">
        <f t="shared" si="3"/>
        <v>43467</v>
      </c>
      <c r="I16" s="3" t="str">
        <f t="shared" ca="1" si="4"/>
        <v>EN COURS DE VALIDITE</v>
      </c>
      <c r="J16" s="30" t="str">
        <f t="shared" ca="1" si="5"/>
        <v>à faire au plus tard dans 113 jour(s)</v>
      </c>
      <c r="K16" s="23">
        <v>3</v>
      </c>
    </row>
    <row r="17" spans="7:10">
      <c r="G17" s="12"/>
      <c r="H17" s="12"/>
      <c r="I17" s="12"/>
      <c r="J17" s="13"/>
    </row>
    <row r="18" spans="7:10">
      <c r="G18" s="12"/>
      <c r="H18" s="12"/>
      <c r="I18" s="12" t="str">
        <f t="shared" ref="I18:I26" ca="1" si="6">IF(E18&lt;&gt;"",IF(TODAY()&gt;H18,"RETARD",IF(TODAY()&lt;G18,"EN COURS DE VALIDITE",IF(OR(G18&lt;TODAY(),H18&lt;TODAY()),"A FAIRE",""))),"")</f>
        <v/>
      </c>
      <c r="J18" s="13"/>
    </row>
    <row r="19" spans="7:10">
      <c r="G19" s="12"/>
      <c r="H19" s="12"/>
      <c r="I19" s="41" t="s">
        <v>103</v>
      </c>
      <c r="J19" s="39">
        <f ca="1">TODAY()</f>
        <v>43354</v>
      </c>
    </row>
    <row r="20" spans="7:10">
      <c r="G20" s="12"/>
      <c r="H20" s="12"/>
      <c r="I20" s="41"/>
      <c r="J20" s="40" t="str">
        <f>J1</f>
        <v>Sam</v>
      </c>
    </row>
    <row r="21" spans="7:10">
      <c r="G21" s="12"/>
      <c r="H21" s="12"/>
      <c r="I21" s="42" t="s">
        <v>104</v>
      </c>
      <c r="J21" s="43"/>
    </row>
    <row r="22" spans="7:10">
      <c r="G22" s="12"/>
      <c r="H22" s="12"/>
      <c r="I22" s="44" t="str">
        <f t="shared" ca="1" si="6"/>
        <v/>
      </c>
      <c r="J22" s="45"/>
    </row>
    <row r="23" spans="7:10">
      <c r="G23" s="12"/>
      <c r="H23" s="12"/>
      <c r="I23" s="44" t="str">
        <f t="shared" ca="1" si="6"/>
        <v/>
      </c>
      <c r="J23" s="45"/>
    </row>
    <row r="24" spans="7:10">
      <c r="G24" s="12"/>
      <c r="H24" s="12"/>
      <c r="I24" s="44" t="str">
        <f t="shared" ca="1" si="6"/>
        <v/>
      </c>
      <c r="J24" s="45"/>
    </row>
    <row r="25" spans="7:10">
      <c r="G25" s="12"/>
      <c r="H25" s="12"/>
      <c r="I25" s="44" t="str">
        <f t="shared" ca="1" si="6"/>
        <v/>
      </c>
      <c r="J25" s="45"/>
    </row>
    <row r="26" spans="7:10">
      <c r="G26" s="12"/>
      <c r="H26" s="12"/>
      <c r="I26" s="46" t="str">
        <f t="shared" ca="1" si="6"/>
        <v/>
      </c>
      <c r="J26" s="47"/>
    </row>
    <row r="27" spans="7:10">
      <c r="G27" s="12"/>
      <c r="H27" s="12"/>
      <c r="I27" s="12"/>
      <c r="J27" s="13"/>
    </row>
    <row r="28" spans="7:10">
      <c r="G28" s="12"/>
      <c r="H28" s="12"/>
      <c r="I28" s="12"/>
      <c r="J28" s="13"/>
    </row>
    <row r="29" spans="7:10">
      <c r="G29" s="12"/>
      <c r="H29" s="12"/>
      <c r="I29" s="12"/>
      <c r="J29" s="13"/>
    </row>
    <row r="30" spans="7:10">
      <c r="G30" s="12"/>
      <c r="H30" s="12"/>
      <c r="I30" s="12"/>
      <c r="J30" s="13"/>
    </row>
    <row r="31" spans="7:10">
      <c r="G31" s="12"/>
      <c r="H31" s="12"/>
      <c r="I31" s="12"/>
      <c r="J31" s="13"/>
    </row>
    <row r="32" spans="7:10">
      <c r="G32" s="12"/>
      <c r="H32" s="12"/>
      <c r="I32" s="12"/>
      <c r="J32" s="13"/>
    </row>
    <row r="33" spans="7:10">
      <c r="G33" s="12"/>
      <c r="H33" s="12"/>
      <c r="I33" s="12"/>
      <c r="J33" s="13"/>
    </row>
    <row r="34" spans="7:10">
      <c r="G34" s="12"/>
      <c r="H34" s="12"/>
      <c r="I34" s="12"/>
      <c r="J34" s="13"/>
    </row>
    <row r="35" spans="7:10">
      <c r="G35" s="12"/>
      <c r="H35" s="12"/>
      <c r="I35" s="12"/>
      <c r="J35" s="13"/>
    </row>
    <row r="36" spans="7:10">
      <c r="G36" s="12"/>
      <c r="H36" s="12"/>
      <c r="I36" s="12"/>
      <c r="J36" s="13"/>
    </row>
    <row r="37" spans="7:10">
      <c r="G37" s="12"/>
      <c r="H37" s="12"/>
      <c r="I37" s="12"/>
      <c r="J37" s="13"/>
    </row>
    <row r="38" spans="7:10">
      <c r="G38" s="12"/>
      <c r="H38" s="12"/>
      <c r="I38" s="12"/>
      <c r="J38" s="13"/>
    </row>
    <row r="39" spans="7:10">
      <c r="G39" s="12"/>
      <c r="H39" s="12"/>
      <c r="I39" s="12"/>
      <c r="J39" s="13"/>
    </row>
    <row r="40" spans="7:10">
      <c r="G40" s="12"/>
      <c r="H40" s="12"/>
      <c r="I40" s="12"/>
      <c r="J40" s="13"/>
    </row>
    <row r="41" spans="7:10">
      <c r="G41" s="12"/>
      <c r="H41" s="12"/>
      <c r="I41" s="12"/>
      <c r="J41" s="13"/>
    </row>
    <row r="42" spans="7:10">
      <c r="G42" s="12"/>
      <c r="H42" s="12"/>
      <c r="I42" s="12"/>
      <c r="J42" s="13"/>
    </row>
    <row r="43" spans="7:10">
      <c r="G43" s="12"/>
      <c r="H43" s="12"/>
      <c r="I43" s="12"/>
      <c r="J43" s="13"/>
    </row>
    <row r="44" spans="7:10">
      <c r="G44" s="12"/>
      <c r="H44" s="12"/>
      <c r="I44" s="12"/>
      <c r="J44" s="13"/>
    </row>
    <row r="45" spans="7:10">
      <c r="G45" s="12"/>
      <c r="H45" s="12"/>
      <c r="I45" s="12"/>
      <c r="J45" s="13"/>
    </row>
    <row r="46" spans="7:10">
      <c r="G46" s="12"/>
      <c r="H46" s="12"/>
      <c r="I46" s="12"/>
      <c r="J46" s="13"/>
    </row>
    <row r="47" spans="7:10">
      <c r="G47" s="12"/>
      <c r="H47" s="12"/>
      <c r="I47" s="12"/>
      <c r="J47" s="13"/>
    </row>
    <row r="48" spans="7:10">
      <c r="G48" s="12"/>
      <c r="H48" s="12"/>
      <c r="I48" s="12"/>
      <c r="J48" s="13"/>
    </row>
    <row r="49" spans="7:10">
      <c r="G49" s="12"/>
      <c r="H49" s="12"/>
      <c r="I49" s="12"/>
      <c r="J49" s="13"/>
    </row>
    <row r="50" spans="7:10">
      <c r="G50" s="12"/>
      <c r="H50" s="12"/>
      <c r="I50" s="12"/>
      <c r="J50" s="13"/>
    </row>
    <row r="51" spans="7:10">
      <c r="G51" s="12"/>
      <c r="H51" s="12"/>
      <c r="I51" s="12"/>
      <c r="J51" s="13"/>
    </row>
    <row r="52" spans="7:10">
      <c r="G52" s="12"/>
      <c r="H52" s="12"/>
      <c r="I52" s="12"/>
      <c r="J52" s="13"/>
    </row>
    <row r="53" spans="7:10">
      <c r="G53" s="12"/>
      <c r="H53" s="12"/>
      <c r="I53" s="12"/>
      <c r="J53" s="13"/>
    </row>
    <row r="54" spans="7:10">
      <c r="G54" s="12"/>
      <c r="H54" s="12"/>
      <c r="I54" s="12"/>
      <c r="J54" s="13"/>
    </row>
    <row r="55" spans="7:10">
      <c r="G55" s="12"/>
      <c r="H55" s="12"/>
      <c r="I55" s="12"/>
      <c r="J55" s="13"/>
    </row>
    <row r="56" spans="7:10">
      <c r="G56" s="12"/>
      <c r="H56" s="12"/>
      <c r="I56" s="12"/>
      <c r="J56" s="13"/>
    </row>
    <row r="57" spans="7:10">
      <c r="G57" s="12"/>
      <c r="H57" s="12"/>
      <c r="I57" s="12"/>
      <c r="J57" s="13"/>
    </row>
    <row r="58" spans="7:10">
      <c r="G58" s="12"/>
      <c r="H58" s="12"/>
      <c r="I58" s="12"/>
      <c r="J58" s="13"/>
    </row>
    <row r="59" spans="7:10">
      <c r="G59" s="12"/>
      <c r="H59" s="12"/>
      <c r="I59" s="12"/>
      <c r="J59" s="13"/>
    </row>
    <row r="60" spans="7:10">
      <c r="G60" s="12"/>
      <c r="H60" s="12"/>
      <c r="I60" s="12"/>
      <c r="J60" s="13"/>
    </row>
    <row r="61" spans="7:10">
      <c r="G61" s="12"/>
      <c r="H61" s="12"/>
      <c r="I61" s="12"/>
      <c r="J61" s="13"/>
    </row>
    <row r="62" spans="7:10">
      <c r="G62" s="12"/>
      <c r="H62" s="12"/>
      <c r="I62" s="12"/>
      <c r="J62" s="13"/>
    </row>
    <row r="63" spans="7:10">
      <c r="G63" s="12"/>
      <c r="H63" s="12"/>
      <c r="I63" s="12"/>
      <c r="J63" s="13"/>
    </row>
    <row r="64" spans="7:10">
      <c r="G64" s="12"/>
      <c r="H64" s="12"/>
      <c r="I64" s="12"/>
      <c r="J64" s="13"/>
    </row>
    <row r="65" spans="7:10">
      <c r="G65" s="12"/>
      <c r="H65" s="12"/>
      <c r="I65" s="12"/>
      <c r="J65" s="13"/>
    </row>
    <row r="66" spans="7:10">
      <c r="G66" s="12"/>
      <c r="H66" s="12"/>
      <c r="I66" s="12"/>
      <c r="J66" s="13"/>
    </row>
    <row r="67" spans="7:10">
      <c r="G67" s="12"/>
      <c r="H67" s="12"/>
      <c r="I67" s="12"/>
      <c r="J67" s="13"/>
    </row>
    <row r="68" spans="7:10">
      <c r="G68" s="12"/>
      <c r="H68" s="12"/>
      <c r="I68" s="12"/>
      <c r="J68" s="13"/>
    </row>
    <row r="69" spans="7:10">
      <c r="G69" s="12"/>
      <c r="H69" s="12"/>
      <c r="I69" s="12"/>
      <c r="J69" s="13"/>
    </row>
    <row r="70" spans="7:10">
      <c r="G70" s="12"/>
      <c r="H70" s="12"/>
      <c r="I70" s="12"/>
      <c r="J70" s="13"/>
    </row>
    <row r="71" spans="7:10">
      <c r="G71" s="12"/>
      <c r="H71" s="12"/>
      <c r="I71" s="12"/>
      <c r="J71" s="13"/>
    </row>
  </sheetData>
  <mergeCells count="2">
    <mergeCell ref="A1:F1"/>
    <mergeCell ref="G1:H1"/>
  </mergeCells>
  <conditionalFormatting sqref="I16:I17 I27:I71">
    <cfRule type="cellIs" dxfId="27" priority="15" operator="equal">
      <formula>"RETARD"</formula>
    </cfRule>
  </conditionalFormatting>
  <conditionalFormatting sqref="I16:I17 I27:I71">
    <cfRule type="cellIs" dxfId="26" priority="13" operator="equal">
      <formula>"A FAIRE"</formula>
    </cfRule>
    <cfRule type="cellIs" dxfId="25" priority="14" operator="equal">
      <formula>"EN COURS DE VALIDITE"</formula>
    </cfRule>
  </conditionalFormatting>
  <conditionalFormatting sqref="I3:I15">
    <cfRule type="cellIs" dxfId="24" priority="6" operator="equal">
      <formula>"RETARD"</formula>
    </cfRule>
  </conditionalFormatting>
  <conditionalFormatting sqref="I3:I15">
    <cfRule type="cellIs" dxfId="23" priority="4" operator="equal">
      <formula>"A FAIRE"</formula>
    </cfRule>
    <cfRule type="cellIs" dxfId="22" priority="5" operator="equal">
      <formula>"EN COURS DE VALIDITE"</formula>
    </cfRule>
  </conditionalFormatting>
  <conditionalFormatting sqref="I18:I26">
    <cfRule type="cellIs" dxfId="21" priority="3" operator="equal">
      <formula>"RETARD"</formula>
    </cfRule>
  </conditionalFormatting>
  <conditionalFormatting sqref="I18:I26">
    <cfRule type="cellIs" dxfId="20" priority="1" operator="equal">
      <formula>"A FAIRE"</formula>
    </cfRule>
    <cfRule type="cellIs" dxfId="19" priority="2" operator="equal">
      <formula>"EN COURS DE VALIDITE"</formula>
    </cfRule>
  </conditionalFormatting>
  <pageMargins left="0.78740157480314965" right="0.59055118110236227" top="0.98425196850393704" bottom="0.59055118110236227" header="0.31496062992125984" footer="0.31496062992125984"/>
  <pageSetup paperSize="9" scale="59" orientation="landscape" r:id="rId1"/>
  <headerFooter>
    <oddHeader>&amp;C&amp;"-,Gras"&amp;16Gestion des E.P.I. de Classe 3&amp;R&amp;"-,Italique"&amp;8Impression du &amp;D - &amp;T</oddHeader>
    <oddFooter>&amp;C&amp;"-,Italique"&amp;8&amp;Z&amp;F</oddFooter>
  </headerFooter>
  <rowBreaks count="1" manualBreakCount="1">
    <brk id="28" max="16383" man="1"/>
  </rowBreaks>
  <legacyDrawing r:id="rId2"/>
  <extLst xmlns:x14="http://schemas.microsoft.com/office/spreadsheetml/2009/9/main">
    <ext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Tables!$A$2:$A$14</xm:f>
          </x14:formula1>
          <xm:sqref>B3:B16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3"/>
  <dimension ref="A1:K74"/>
  <sheetViews>
    <sheetView view="pageLayout" topLeftCell="C7" zoomScaleNormal="100" workbookViewId="0">
      <selection activeCell="K4" sqref="K4"/>
    </sheetView>
  </sheetViews>
  <sheetFormatPr baseColWidth="10" defaultColWidth="12.85546875" defaultRowHeight="15"/>
  <cols>
    <col min="1" max="1" width="10.85546875" style="9" customWidth="1"/>
    <col min="2" max="2" width="27.85546875" style="9" customWidth="1"/>
    <col min="3" max="3" width="21.42578125" style="9" customWidth="1"/>
    <col min="4" max="4" width="22.140625" style="9" customWidth="1"/>
    <col min="5" max="5" width="11.85546875" style="9" customWidth="1"/>
    <col min="6" max="6" width="16.42578125" style="10" customWidth="1"/>
    <col min="7" max="7" width="12.7109375" style="14" customWidth="1"/>
    <col min="8" max="8" width="11.7109375" style="14" customWidth="1"/>
    <col min="9" max="9" width="21.85546875" style="7" customWidth="1"/>
    <col min="10" max="10" width="55.140625" style="15" customWidth="1"/>
    <col min="11" max="16384" width="12.85546875" style="1"/>
  </cols>
  <sheetData>
    <row r="1" spans="1:11" ht="35.25" customHeight="1">
      <c r="A1" s="61" t="s">
        <v>5</v>
      </c>
      <c r="B1" s="61"/>
      <c r="C1" s="61"/>
      <c r="D1" s="61"/>
      <c r="E1" s="61"/>
      <c r="F1" s="61"/>
      <c r="G1" s="65" t="s">
        <v>7</v>
      </c>
      <c r="H1" s="65"/>
      <c r="I1" s="51" t="s">
        <v>102</v>
      </c>
      <c r="J1" s="51" t="s">
        <v>107</v>
      </c>
    </row>
    <row r="2" spans="1:11" s="2" customFormat="1" ht="66" customHeight="1">
      <c r="A2" s="49" t="s">
        <v>0</v>
      </c>
      <c r="B2" s="49" t="s">
        <v>16</v>
      </c>
      <c r="C2" s="49" t="s">
        <v>8</v>
      </c>
      <c r="D2" s="49" t="s">
        <v>9</v>
      </c>
      <c r="E2" s="49" t="s">
        <v>10</v>
      </c>
      <c r="F2" s="50" t="s">
        <v>11</v>
      </c>
      <c r="G2" s="18" t="s">
        <v>3</v>
      </c>
      <c r="H2" s="18" t="s">
        <v>4</v>
      </c>
      <c r="I2" s="18" t="s">
        <v>2</v>
      </c>
      <c r="J2" s="19" t="s">
        <v>6</v>
      </c>
      <c r="K2" s="23" t="s">
        <v>26</v>
      </c>
    </row>
    <row r="3" spans="1:11" s="21" customFormat="1" ht="31.5" customHeight="1">
      <c r="A3" s="8" t="s">
        <v>1</v>
      </c>
      <c r="B3" s="8" t="s">
        <v>60</v>
      </c>
      <c r="C3" s="8" t="s">
        <v>73</v>
      </c>
      <c r="D3" s="8" t="s">
        <v>74</v>
      </c>
      <c r="E3" s="8">
        <f>364*3</f>
        <v>1092</v>
      </c>
      <c r="F3" s="32">
        <v>42886</v>
      </c>
      <c r="G3" s="29">
        <f t="shared" ref="G3:G52" si="0">IF(F3="","",H3-30)</f>
        <v>43948</v>
      </c>
      <c r="H3" s="29">
        <f t="shared" ref="H3:H52" si="1">IF(F3="","",F3+E3)</f>
        <v>43978</v>
      </c>
      <c r="I3" s="29" t="str">
        <f ca="1">IF(E3&lt;&gt;"",IF(TODAY()&gt;H3,"RETARD",IF(TODAY()&lt;G3,"EN COURS DE VALIDITE",IF(OR(G3&lt;TODAY(),H3&lt;TODAY()),"A FAIRE",""))),"")</f>
        <v>EN COURS DE VALIDITE</v>
      </c>
      <c r="J3" s="30" t="str">
        <f ca="1">IF(I3="","",IF(I3&lt;&gt;"RETARD",CONCATENATE("à faire au plus tard dans ",IF(H3&gt;TODAY(),DATEDIF(TODAY(),H3,"d"),"")," jour(s)"),"DEPECHEZ-VOUS DE PROGRAMMER VOTRE CONTROLE"))</f>
        <v>à faire au plus tard dans 624 jour(s)</v>
      </c>
      <c r="K3" s="25">
        <v>1</v>
      </c>
    </row>
    <row r="4" spans="1:11" s="2" customFormat="1" ht="31.5" customHeight="1">
      <c r="A4" s="8" t="s">
        <v>1</v>
      </c>
      <c r="B4" s="8" t="s">
        <v>60</v>
      </c>
      <c r="C4" s="23" t="s">
        <v>77</v>
      </c>
      <c r="D4" s="23">
        <v>50336</v>
      </c>
      <c r="E4" s="23">
        <v>1092</v>
      </c>
      <c r="F4" s="33">
        <v>43353</v>
      </c>
      <c r="G4" s="29">
        <f t="shared" ref="G4:G23" si="2">IF(F4="","",H4-30)</f>
        <v>44415</v>
      </c>
      <c r="H4" s="29">
        <f t="shared" ref="H4:H23" si="3">IF(F4="","",F4+E4)</f>
        <v>44445</v>
      </c>
      <c r="I4" s="29" t="str">
        <f t="shared" ref="I4:I23" ca="1" si="4">IF(E4&lt;&gt;"",IF(TODAY()&gt;H4,"RETARD",IF(TODAY()&lt;G4,"EN COURS DE VALIDITE",IF(OR(G4&lt;TODAY(),H4&lt;TODAY()),"A FAIRE",""))),"")</f>
        <v>EN COURS DE VALIDITE</v>
      </c>
      <c r="J4" s="30" t="str">
        <f t="shared" ref="J4:J23" ca="1" si="5">IF(I4="","",IF(I4&lt;&gt;"RETARD",CONCATENATE("à faire au plus tard dans ",IF(H4&gt;TODAY(),DATEDIF(TODAY(),H4,"d"),"")," jour(s)"),"DEPECHEZ-VOUS DE PROGRAMMER VOTRE CONTROLE"))</f>
        <v>à faire au plus tard dans 1091 jour(s)</v>
      </c>
      <c r="K4" s="23">
        <v>1</v>
      </c>
    </row>
    <row r="5" spans="1:11" s="2" customFormat="1" ht="31.5" customHeight="1">
      <c r="A5" s="8" t="s">
        <v>1</v>
      </c>
      <c r="B5" s="8" t="s">
        <v>60</v>
      </c>
      <c r="C5" s="8" t="s">
        <v>79</v>
      </c>
      <c r="D5" s="8" t="s">
        <v>81</v>
      </c>
      <c r="E5" s="8">
        <v>365</v>
      </c>
      <c r="F5" s="32">
        <v>43344</v>
      </c>
      <c r="G5" s="29">
        <f t="shared" si="2"/>
        <v>43679</v>
      </c>
      <c r="H5" s="29">
        <f t="shared" si="3"/>
        <v>43709</v>
      </c>
      <c r="I5" s="29" t="str">
        <f t="shared" ca="1" si="4"/>
        <v>EN COURS DE VALIDITE</v>
      </c>
      <c r="J5" s="30" t="str">
        <f t="shared" ca="1" si="5"/>
        <v>à faire au plus tard dans 355 jour(s)</v>
      </c>
      <c r="K5" s="25">
        <v>1</v>
      </c>
    </row>
    <row r="6" spans="1:11" s="2" customFormat="1" ht="31.5" customHeight="1">
      <c r="A6" s="8" t="s">
        <v>1</v>
      </c>
      <c r="B6" s="8" t="s">
        <v>61</v>
      </c>
      <c r="C6" s="8" t="s">
        <v>78</v>
      </c>
      <c r="D6" s="8" t="s">
        <v>75</v>
      </c>
      <c r="E6" s="8">
        <v>1092</v>
      </c>
      <c r="F6" s="32">
        <v>42402</v>
      </c>
      <c r="G6" s="29">
        <f t="shared" si="2"/>
        <v>43464</v>
      </c>
      <c r="H6" s="29">
        <f t="shared" si="3"/>
        <v>43494</v>
      </c>
      <c r="I6" s="29" t="str">
        <f t="shared" ca="1" si="4"/>
        <v>EN COURS DE VALIDITE</v>
      </c>
      <c r="J6" s="30" t="str">
        <f t="shared" ca="1" si="5"/>
        <v>à faire au plus tard dans 140 jour(s)</v>
      </c>
      <c r="K6" s="23">
        <v>1</v>
      </c>
    </row>
    <row r="7" spans="1:11" s="2" customFormat="1" ht="31.5" customHeight="1">
      <c r="A7" s="8" t="s">
        <v>1</v>
      </c>
      <c r="B7" s="8" t="s">
        <v>61</v>
      </c>
      <c r="C7" s="8" t="s">
        <v>19</v>
      </c>
      <c r="D7" s="8" t="s">
        <v>80</v>
      </c>
      <c r="E7" s="8">
        <v>365</v>
      </c>
      <c r="F7" s="32">
        <v>43344</v>
      </c>
      <c r="G7" s="29">
        <f t="shared" si="2"/>
        <v>43679</v>
      </c>
      <c r="H7" s="29">
        <f t="shared" si="3"/>
        <v>43709</v>
      </c>
      <c r="I7" s="29" t="str">
        <f t="shared" ca="1" si="4"/>
        <v>EN COURS DE VALIDITE</v>
      </c>
      <c r="J7" s="30" t="str">
        <f t="shared" ca="1" si="5"/>
        <v>à faire au plus tard dans 355 jour(s)</v>
      </c>
      <c r="K7" s="23">
        <v>1</v>
      </c>
    </row>
    <row r="8" spans="1:11" s="2" customFormat="1" ht="31.5" customHeight="1">
      <c r="A8" s="8" t="s">
        <v>1</v>
      </c>
      <c r="B8" s="8" t="s">
        <v>61</v>
      </c>
      <c r="C8" s="8" t="s">
        <v>99</v>
      </c>
      <c r="D8" s="8"/>
      <c r="E8" s="8">
        <v>730</v>
      </c>
      <c r="F8" s="32">
        <v>43101</v>
      </c>
      <c r="G8" s="29">
        <f t="shared" ref="G8" si="6">IF(F8="","",H8-30)</f>
        <v>43801</v>
      </c>
      <c r="H8" s="29">
        <f t="shared" ref="H8" si="7">IF(F8="","",F8+E8)</f>
        <v>43831</v>
      </c>
      <c r="I8" s="29" t="str">
        <f t="shared" ref="I8" ca="1" si="8">IF(E8&lt;&gt;"",IF(TODAY()&gt;H8,"RETARD",IF(TODAY()&lt;G8,"EN COURS DE VALIDITE",IF(OR(G8&lt;TODAY(),H8&lt;TODAY()),"A FAIRE",""))),"")</f>
        <v>EN COURS DE VALIDITE</v>
      </c>
      <c r="J8" s="30" t="str">
        <f t="shared" ref="J8" ca="1" si="9">IF(I8="","",IF(I8&lt;&gt;"RETARD",CONCATENATE("à faire au plus tard dans ",IF(H8&gt;TODAY(),DATEDIF(TODAY(),H8,"d"),"")," jour(s)"),"DEPECHEZ-VOUS DE PROGRAMMER VOTRE CONTROLE"))</f>
        <v>à faire au plus tard dans 477 jour(s)</v>
      </c>
      <c r="K8" s="23"/>
    </row>
    <row r="9" spans="1:11" s="2" customFormat="1" ht="31.5" customHeight="1">
      <c r="A9" s="8" t="s">
        <v>1</v>
      </c>
      <c r="B9" s="8" t="s">
        <v>63</v>
      </c>
      <c r="C9" s="8" t="s">
        <v>12</v>
      </c>
      <c r="D9" s="8" t="s">
        <v>76</v>
      </c>
      <c r="E9" s="8">
        <v>365</v>
      </c>
      <c r="F9" s="32">
        <v>43133</v>
      </c>
      <c r="G9" s="29">
        <f t="shared" si="2"/>
        <v>43468</v>
      </c>
      <c r="H9" s="29">
        <f t="shared" si="3"/>
        <v>43498</v>
      </c>
      <c r="I9" s="29" t="str">
        <f t="shared" ca="1" si="4"/>
        <v>EN COURS DE VALIDITE</v>
      </c>
      <c r="J9" s="30" t="str">
        <f t="shared" ca="1" si="5"/>
        <v>à faire au plus tard dans 144 jour(s)</v>
      </c>
      <c r="K9" s="48">
        <v>1</v>
      </c>
    </row>
    <row r="10" spans="1:11" s="2" customFormat="1" ht="31.5" customHeight="1">
      <c r="A10" s="8" t="s">
        <v>1</v>
      </c>
      <c r="B10" s="8" t="s">
        <v>62</v>
      </c>
      <c r="C10" s="8" t="s">
        <v>82</v>
      </c>
      <c r="D10" s="8" t="s">
        <v>43</v>
      </c>
      <c r="E10" s="8">
        <v>365</v>
      </c>
      <c r="F10" s="32">
        <v>43344</v>
      </c>
      <c r="G10" s="29">
        <f t="shared" si="2"/>
        <v>43679</v>
      </c>
      <c r="H10" s="29">
        <f t="shared" si="3"/>
        <v>43709</v>
      </c>
      <c r="I10" s="29" t="str">
        <f t="shared" ca="1" si="4"/>
        <v>EN COURS DE VALIDITE</v>
      </c>
      <c r="J10" s="30" t="str">
        <f t="shared" ca="1" si="5"/>
        <v>à faire au plus tard dans 355 jour(s)</v>
      </c>
      <c r="K10" s="23">
        <v>1</v>
      </c>
    </row>
    <row r="11" spans="1:11" s="2" customFormat="1" ht="31.5" customHeight="1">
      <c r="A11" s="8" t="s">
        <v>1</v>
      </c>
      <c r="B11" s="8" t="s">
        <v>66</v>
      </c>
      <c r="C11" s="8" t="s">
        <v>83</v>
      </c>
      <c r="D11" s="34" t="s">
        <v>84</v>
      </c>
      <c r="E11" s="8">
        <v>730</v>
      </c>
      <c r="F11" s="32">
        <v>43102</v>
      </c>
      <c r="G11" s="29">
        <f t="shared" si="2"/>
        <v>43802</v>
      </c>
      <c r="H11" s="29">
        <f t="shared" si="3"/>
        <v>43832</v>
      </c>
      <c r="I11" s="29" t="str">
        <f t="shared" ca="1" si="4"/>
        <v>EN COURS DE VALIDITE</v>
      </c>
      <c r="J11" s="30" t="str">
        <f t="shared" ca="1" si="5"/>
        <v>à faire au plus tard dans 478 jour(s)</v>
      </c>
      <c r="K11" s="23">
        <v>2</v>
      </c>
    </row>
    <row r="12" spans="1:11" ht="31.5" customHeight="1">
      <c r="A12" s="8" t="s">
        <v>1</v>
      </c>
      <c r="B12" s="8" t="s">
        <v>67</v>
      </c>
      <c r="C12" s="8" t="s">
        <v>85</v>
      </c>
      <c r="D12" s="34" t="s">
        <v>84</v>
      </c>
      <c r="E12" s="8">
        <v>730</v>
      </c>
      <c r="F12" s="32">
        <v>43102</v>
      </c>
      <c r="G12" s="29">
        <f t="shared" si="2"/>
        <v>43802</v>
      </c>
      <c r="H12" s="29">
        <f t="shared" si="3"/>
        <v>43832</v>
      </c>
      <c r="I12" s="29" t="str">
        <f t="shared" ca="1" si="4"/>
        <v>EN COURS DE VALIDITE</v>
      </c>
      <c r="J12" s="30" t="str">
        <f t="shared" ca="1" si="5"/>
        <v>à faire au plus tard dans 478 jour(s)</v>
      </c>
      <c r="K12" s="23">
        <v>2</v>
      </c>
    </row>
    <row r="13" spans="1:11" ht="31.5" customHeight="1">
      <c r="A13" s="8" t="s">
        <v>1</v>
      </c>
      <c r="B13" s="8" t="s">
        <v>64</v>
      </c>
      <c r="C13" s="8" t="s">
        <v>57</v>
      </c>
      <c r="D13" s="34" t="s">
        <v>84</v>
      </c>
      <c r="E13" s="8">
        <v>365</v>
      </c>
      <c r="F13" s="32">
        <v>43102</v>
      </c>
      <c r="G13" s="29">
        <f t="shared" si="2"/>
        <v>43437</v>
      </c>
      <c r="H13" s="29">
        <f t="shared" si="3"/>
        <v>43467</v>
      </c>
      <c r="I13" s="29" t="str">
        <f t="shared" ca="1" si="4"/>
        <v>EN COURS DE VALIDITE</v>
      </c>
      <c r="J13" s="30" t="str">
        <f t="shared" ca="1" si="5"/>
        <v>à faire au plus tard dans 113 jour(s)</v>
      </c>
      <c r="K13" s="23">
        <v>3</v>
      </c>
    </row>
    <row r="14" spans="1:11" ht="31.5" customHeight="1">
      <c r="A14" s="8" t="s">
        <v>1</v>
      </c>
      <c r="B14" s="8" t="s">
        <v>65</v>
      </c>
      <c r="C14" s="35" t="s">
        <v>25</v>
      </c>
      <c r="D14" s="34" t="s">
        <v>84</v>
      </c>
      <c r="E14" s="8">
        <v>365</v>
      </c>
      <c r="F14" s="32">
        <v>43102</v>
      </c>
      <c r="G14" s="29">
        <f t="shared" si="2"/>
        <v>43437</v>
      </c>
      <c r="H14" s="29">
        <f t="shared" si="3"/>
        <v>43467</v>
      </c>
      <c r="I14" s="29" t="str">
        <f t="shared" ca="1" si="4"/>
        <v>EN COURS DE VALIDITE</v>
      </c>
      <c r="J14" s="30" t="str">
        <f t="shared" ca="1" si="5"/>
        <v>à faire au plus tard dans 113 jour(s)</v>
      </c>
      <c r="K14" s="23">
        <v>1</v>
      </c>
    </row>
    <row r="15" spans="1:11" ht="31.5" customHeight="1">
      <c r="A15" s="8" t="s">
        <v>1</v>
      </c>
      <c r="B15" s="8" t="s">
        <v>68</v>
      </c>
      <c r="C15" s="8" t="s">
        <v>86</v>
      </c>
      <c r="D15" s="8" t="s">
        <v>52</v>
      </c>
      <c r="E15" s="8">
        <v>1825</v>
      </c>
      <c r="F15" s="32">
        <v>42736</v>
      </c>
      <c r="G15" s="29">
        <f t="shared" si="2"/>
        <v>44531</v>
      </c>
      <c r="H15" s="29">
        <f t="shared" si="3"/>
        <v>44561</v>
      </c>
      <c r="I15" s="29" t="str">
        <f t="shared" ca="1" si="4"/>
        <v>EN COURS DE VALIDITE</v>
      </c>
      <c r="J15" s="30" t="str">
        <f t="shared" ca="1" si="5"/>
        <v>à faire au plus tard dans 1207 jour(s)</v>
      </c>
      <c r="K15" s="23">
        <v>1</v>
      </c>
    </row>
    <row r="16" spans="1:11" ht="31.5" customHeight="1">
      <c r="A16" s="8" t="s">
        <v>1</v>
      </c>
      <c r="B16" s="8" t="s">
        <v>68</v>
      </c>
      <c r="C16" s="8" t="s">
        <v>87</v>
      </c>
      <c r="D16" s="8" t="s">
        <v>54</v>
      </c>
      <c r="E16" s="8">
        <v>1825</v>
      </c>
      <c r="F16" s="32">
        <v>42736</v>
      </c>
      <c r="G16" s="29">
        <f t="shared" si="2"/>
        <v>44531</v>
      </c>
      <c r="H16" s="29">
        <f t="shared" si="3"/>
        <v>44561</v>
      </c>
      <c r="I16" s="29" t="str">
        <f t="shared" ca="1" si="4"/>
        <v>EN COURS DE VALIDITE</v>
      </c>
      <c r="J16" s="30" t="str">
        <f t="shared" ca="1" si="5"/>
        <v>à faire au plus tard dans 1207 jour(s)</v>
      </c>
      <c r="K16" s="23">
        <v>1</v>
      </c>
    </row>
    <row r="17" spans="1:11" ht="31.5" customHeight="1">
      <c r="A17" s="8" t="s">
        <v>1</v>
      </c>
      <c r="B17" s="8" t="s">
        <v>68</v>
      </c>
      <c r="C17" s="8" t="s">
        <v>88</v>
      </c>
      <c r="D17" s="34" t="s">
        <v>84</v>
      </c>
      <c r="E17" s="8">
        <v>1825</v>
      </c>
      <c r="F17" s="32">
        <v>42736</v>
      </c>
      <c r="G17" s="29">
        <f t="shared" si="2"/>
        <v>44531</v>
      </c>
      <c r="H17" s="29">
        <f t="shared" si="3"/>
        <v>44561</v>
      </c>
      <c r="I17" s="29" t="str">
        <f t="shared" ca="1" si="4"/>
        <v>EN COURS DE VALIDITE</v>
      </c>
      <c r="J17" s="30" t="str">
        <f t="shared" ca="1" si="5"/>
        <v>à faire au plus tard dans 1207 jour(s)</v>
      </c>
      <c r="K17" s="23">
        <v>1</v>
      </c>
    </row>
    <row r="18" spans="1:11" ht="31.5" customHeight="1">
      <c r="A18" s="8" t="s">
        <v>1</v>
      </c>
      <c r="B18" s="8" t="s">
        <v>69</v>
      </c>
      <c r="C18" s="8" t="s">
        <v>89</v>
      </c>
      <c r="D18" s="8" t="s">
        <v>43</v>
      </c>
      <c r="E18" s="8">
        <v>365</v>
      </c>
      <c r="F18" s="32">
        <v>43348</v>
      </c>
      <c r="G18" s="29">
        <f t="shared" si="2"/>
        <v>43683</v>
      </c>
      <c r="H18" s="29">
        <f t="shared" si="3"/>
        <v>43713</v>
      </c>
      <c r="I18" s="29" t="str">
        <f t="shared" ca="1" si="4"/>
        <v>EN COURS DE VALIDITE</v>
      </c>
      <c r="J18" s="30" t="str">
        <f t="shared" ca="1" si="5"/>
        <v>à faire au plus tard dans 359 jour(s)</v>
      </c>
      <c r="K18" s="23">
        <v>1</v>
      </c>
    </row>
    <row r="19" spans="1:11" ht="31.5" customHeight="1">
      <c r="A19" s="8" t="s">
        <v>1</v>
      </c>
      <c r="B19" s="8" t="s">
        <v>70</v>
      </c>
      <c r="C19" s="8" t="s">
        <v>90</v>
      </c>
      <c r="D19" s="8"/>
      <c r="E19" s="8">
        <v>1825</v>
      </c>
      <c r="F19" s="32">
        <v>42737</v>
      </c>
      <c r="G19" s="29">
        <f t="shared" si="2"/>
        <v>44532</v>
      </c>
      <c r="H19" s="29">
        <f t="shared" si="3"/>
        <v>44562</v>
      </c>
      <c r="I19" s="29" t="str">
        <f t="shared" ca="1" si="4"/>
        <v>EN COURS DE VALIDITE</v>
      </c>
      <c r="J19" s="30" t="str">
        <f t="shared" ca="1" si="5"/>
        <v>à faire au plus tard dans 1208 jour(s)</v>
      </c>
      <c r="K19" s="23">
        <v>1</v>
      </c>
    </row>
    <row r="20" spans="1:11" ht="31.5" customHeight="1">
      <c r="A20" s="8" t="s">
        <v>91</v>
      </c>
      <c r="B20" s="8" t="s">
        <v>92</v>
      </c>
      <c r="C20" s="8" t="s">
        <v>94</v>
      </c>
      <c r="D20" s="8"/>
      <c r="E20" s="8">
        <v>1825</v>
      </c>
      <c r="F20" s="32">
        <v>43102</v>
      </c>
      <c r="G20" s="29">
        <f t="shared" si="2"/>
        <v>44897</v>
      </c>
      <c r="H20" s="29">
        <f t="shared" si="3"/>
        <v>44927</v>
      </c>
      <c r="I20" s="29" t="str">
        <f t="shared" ca="1" si="4"/>
        <v>EN COURS DE VALIDITE</v>
      </c>
      <c r="J20" s="30" t="str">
        <f t="shared" ca="1" si="5"/>
        <v>à faire au plus tard dans 1573 jour(s)</v>
      </c>
      <c r="K20" s="23">
        <v>4</v>
      </c>
    </row>
    <row r="21" spans="1:11" ht="31.5" customHeight="1">
      <c r="A21" s="8" t="s">
        <v>91</v>
      </c>
      <c r="B21" s="8" t="s">
        <v>92</v>
      </c>
      <c r="C21" s="8" t="s">
        <v>95</v>
      </c>
      <c r="D21" s="8"/>
      <c r="E21" s="8">
        <v>1825</v>
      </c>
      <c r="F21" s="32">
        <v>43102</v>
      </c>
      <c r="G21" s="29">
        <f t="shared" si="2"/>
        <v>44897</v>
      </c>
      <c r="H21" s="29">
        <f t="shared" si="3"/>
        <v>44927</v>
      </c>
      <c r="I21" s="29" t="str">
        <f t="shared" ca="1" si="4"/>
        <v>EN COURS DE VALIDITE</v>
      </c>
      <c r="J21" s="30" t="str">
        <f t="shared" ca="1" si="5"/>
        <v>à faire au plus tard dans 1573 jour(s)</v>
      </c>
      <c r="K21" s="23">
        <v>1</v>
      </c>
    </row>
    <row r="22" spans="1:11" ht="31.5" customHeight="1">
      <c r="A22" s="8" t="s">
        <v>91</v>
      </c>
      <c r="B22" s="8" t="s">
        <v>93</v>
      </c>
      <c r="C22" s="8" t="s">
        <v>96</v>
      </c>
      <c r="D22" s="8" t="s">
        <v>43</v>
      </c>
      <c r="E22" s="8">
        <v>365</v>
      </c>
      <c r="F22" s="32">
        <v>43348</v>
      </c>
      <c r="G22" s="29">
        <f t="shared" si="2"/>
        <v>43683</v>
      </c>
      <c r="H22" s="29">
        <f t="shared" si="3"/>
        <v>43713</v>
      </c>
      <c r="I22" s="29" t="str">
        <f t="shared" ca="1" si="4"/>
        <v>EN COURS DE VALIDITE</v>
      </c>
      <c r="J22" s="30" t="str">
        <f t="shared" ca="1" si="5"/>
        <v>à faire au plus tard dans 359 jour(s)</v>
      </c>
      <c r="K22" s="23">
        <v>1</v>
      </c>
    </row>
    <row r="23" spans="1:11" ht="31.5" customHeight="1">
      <c r="A23" s="8" t="s">
        <v>91</v>
      </c>
      <c r="B23" s="8" t="s">
        <v>97</v>
      </c>
      <c r="C23" s="8" t="s">
        <v>98</v>
      </c>
      <c r="D23" s="8" t="s">
        <v>43</v>
      </c>
      <c r="E23" s="8">
        <v>365</v>
      </c>
      <c r="F23" s="32">
        <v>43348</v>
      </c>
      <c r="G23" s="29">
        <f t="shared" si="2"/>
        <v>43683</v>
      </c>
      <c r="H23" s="29">
        <f t="shared" si="3"/>
        <v>43713</v>
      </c>
      <c r="I23" s="29" t="str">
        <f t="shared" ca="1" si="4"/>
        <v>EN COURS DE VALIDITE</v>
      </c>
      <c r="J23" s="30" t="str">
        <f t="shared" ca="1" si="5"/>
        <v>à faire au plus tard dans 359 jour(s)</v>
      </c>
      <c r="K23" s="23">
        <v>1</v>
      </c>
    </row>
    <row r="24" spans="1:11">
      <c r="G24" s="12" t="str">
        <f t="shared" si="0"/>
        <v/>
      </c>
      <c r="H24" s="12" t="str">
        <f t="shared" si="1"/>
        <v/>
      </c>
      <c r="I24" s="12" t="str">
        <f t="shared" ref="I24:I56" ca="1" si="10">IF(E24&lt;&gt;"",IF(TODAY()&gt;H24,"RETARD",IF(TODAY()&lt;G24,"EN COURS DE VALIDITE",IF(OR(G24&lt;TODAY(),H24&lt;TODAY()),"A FAIRE",""))),"")</f>
        <v/>
      </c>
      <c r="J24" s="13" t="str">
        <f t="shared" ref="J24:J54" ca="1" si="11">IF(I24="","",IF(I24&lt;&gt;"RETARD",CONCATENATE("à faire au plus tard dans ",IF(H24&gt;TODAY(),DATEDIF(TODAY(),H24,"d"),"")," jour(s)"),"DEPECHEZ-VOUS DE PROGRAMMER VOTRE CONTROLE"))</f>
        <v/>
      </c>
    </row>
    <row r="25" spans="1:11">
      <c r="G25" s="12" t="str">
        <f t="shared" si="0"/>
        <v/>
      </c>
      <c r="H25" s="12" t="str">
        <f t="shared" si="1"/>
        <v/>
      </c>
      <c r="I25" s="12" t="str">
        <f t="shared" ca="1" si="10"/>
        <v/>
      </c>
      <c r="J25" s="13"/>
    </row>
    <row r="26" spans="1:11">
      <c r="G26" s="12" t="str">
        <f t="shared" si="0"/>
        <v/>
      </c>
      <c r="H26" s="12" t="str">
        <f t="shared" si="1"/>
        <v/>
      </c>
      <c r="I26" s="41" t="s">
        <v>103</v>
      </c>
      <c r="J26" s="39">
        <f ca="1">TODAY()</f>
        <v>43354</v>
      </c>
    </row>
    <row r="27" spans="1:11">
      <c r="G27" s="12" t="str">
        <f t="shared" si="0"/>
        <v/>
      </c>
      <c r="H27" s="12" t="str">
        <f t="shared" si="1"/>
        <v/>
      </c>
      <c r="I27" s="41"/>
      <c r="J27" s="40" t="str">
        <f>J1</f>
        <v>Luc</v>
      </c>
    </row>
    <row r="28" spans="1:11">
      <c r="G28" s="12" t="str">
        <f t="shared" si="0"/>
        <v/>
      </c>
      <c r="H28" s="12" t="str">
        <f t="shared" si="1"/>
        <v/>
      </c>
      <c r="I28" s="42" t="s">
        <v>104</v>
      </c>
      <c r="J28" s="43"/>
    </row>
    <row r="29" spans="1:11">
      <c r="G29" s="12" t="str">
        <f t="shared" si="0"/>
        <v/>
      </c>
      <c r="H29" s="12" t="str">
        <f t="shared" si="1"/>
        <v/>
      </c>
      <c r="I29" s="44" t="str">
        <f t="shared" ca="1" si="10"/>
        <v/>
      </c>
      <c r="J29" s="45"/>
    </row>
    <row r="30" spans="1:11">
      <c r="G30" s="12" t="str">
        <f t="shared" si="0"/>
        <v/>
      </c>
      <c r="H30" s="12" t="str">
        <f t="shared" si="1"/>
        <v/>
      </c>
      <c r="I30" s="44" t="str">
        <f t="shared" ca="1" si="10"/>
        <v/>
      </c>
      <c r="J30" s="45"/>
    </row>
    <row r="31" spans="1:11">
      <c r="G31" s="12" t="str">
        <f t="shared" si="0"/>
        <v/>
      </c>
      <c r="H31" s="12" t="str">
        <f t="shared" si="1"/>
        <v/>
      </c>
      <c r="I31" s="44" t="str">
        <f t="shared" ca="1" si="10"/>
        <v/>
      </c>
      <c r="J31" s="45"/>
    </row>
    <row r="32" spans="1:11">
      <c r="G32" s="12" t="str">
        <f t="shared" si="0"/>
        <v/>
      </c>
      <c r="H32" s="12" t="str">
        <f t="shared" si="1"/>
        <v/>
      </c>
      <c r="I32" s="44" t="str">
        <f t="shared" ca="1" si="10"/>
        <v/>
      </c>
      <c r="J32" s="45"/>
    </row>
    <row r="33" spans="7:10">
      <c r="G33" s="12" t="str">
        <f t="shared" si="0"/>
        <v/>
      </c>
      <c r="H33" s="12" t="str">
        <f t="shared" si="1"/>
        <v/>
      </c>
      <c r="I33" s="46" t="str">
        <f t="shared" ca="1" si="10"/>
        <v/>
      </c>
      <c r="J33" s="47"/>
    </row>
    <row r="34" spans="7:10">
      <c r="G34" s="12" t="str">
        <f t="shared" si="0"/>
        <v/>
      </c>
      <c r="H34" s="12" t="str">
        <f t="shared" si="1"/>
        <v/>
      </c>
      <c r="I34" s="12" t="str">
        <f t="shared" ca="1" si="10"/>
        <v/>
      </c>
      <c r="J34" s="13" t="str">
        <f t="shared" ca="1" si="11"/>
        <v/>
      </c>
    </row>
    <row r="35" spans="7:10">
      <c r="G35" s="12" t="str">
        <f t="shared" si="0"/>
        <v/>
      </c>
      <c r="H35" s="12" t="str">
        <f t="shared" si="1"/>
        <v/>
      </c>
      <c r="I35" s="12" t="str">
        <f t="shared" ca="1" si="10"/>
        <v/>
      </c>
      <c r="J35" s="13" t="str">
        <f t="shared" ca="1" si="11"/>
        <v/>
      </c>
    </row>
    <row r="36" spans="7:10">
      <c r="G36" s="12" t="str">
        <f t="shared" si="0"/>
        <v/>
      </c>
      <c r="H36" s="12" t="str">
        <f t="shared" si="1"/>
        <v/>
      </c>
      <c r="I36" s="12" t="str">
        <f t="shared" ca="1" si="10"/>
        <v/>
      </c>
      <c r="J36" s="13" t="str">
        <f t="shared" ca="1" si="11"/>
        <v/>
      </c>
    </row>
    <row r="37" spans="7:10">
      <c r="G37" s="12" t="str">
        <f t="shared" si="0"/>
        <v/>
      </c>
      <c r="H37" s="12" t="str">
        <f t="shared" si="1"/>
        <v/>
      </c>
      <c r="I37" s="12" t="str">
        <f t="shared" ca="1" si="10"/>
        <v/>
      </c>
      <c r="J37" s="13" t="str">
        <f t="shared" ca="1" si="11"/>
        <v/>
      </c>
    </row>
    <row r="38" spans="7:10">
      <c r="G38" s="12" t="str">
        <f t="shared" si="0"/>
        <v/>
      </c>
      <c r="H38" s="12" t="str">
        <f t="shared" si="1"/>
        <v/>
      </c>
      <c r="I38" s="12" t="str">
        <f t="shared" ca="1" si="10"/>
        <v/>
      </c>
      <c r="J38" s="13" t="str">
        <f t="shared" ca="1" si="11"/>
        <v/>
      </c>
    </row>
    <row r="39" spans="7:10">
      <c r="G39" s="12" t="str">
        <f t="shared" si="0"/>
        <v/>
      </c>
      <c r="H39" s="12" t="str">
        <f t="shared" si="1"/>
        <v/>
      </c>
      <c r="I39" s="12" t="str">
        <f t="shared" ca="1" si="10"/>
        <v/>
      </c>
      <c r="J39" s="13" t="str">
        <f t="shared" ca="1" si="11"/>
        <v/>
      </c>
    </row>
    <row r="40" spans="7:10">
      <c r="G40" s="12" t="str">
        <f t="shared" si="0"/>
        <v/>
      </c>
      <c r="H40" s="12" t="str">
        <f t="shared" si="1"/>
        <v/>
      </c>
      <c r="I40" s="12" t="str">
        <f t="shared" ca="1" si="10"/>
        <v/>
      </c>
      <c r="J40" s="13" t="str">
        <f t="shared" ca="1" si="11"/>
        <v/>
      </c>
    </row>
    <row r="41" spans="7:10">
      <c r="G41" s="12" t="str">
        <f t="shared" si="0"/>
        <v/>
      </c>
      <c r="H41" s="12" t="str">
        <f t="shared" si="1"/>
        <v/>
      </c>
      <c r="I41" s="12" t="str">
        <f t="shared" ca="1" si="10"/>
        <v/>
      </c>
      <c r="J41" s="13" t="str">
        <f t="shared" ca="1" si="11"/>
        <v/>
      </c>
    </row>
    <row r="42" spans="7:10">
      <c r="G42" s="12" t="str">
        <f t="shared" si="0"/>
        <v/>
      </c>
      <c r="H42" s="12" t="str">
        <f t="shared" si="1"/>
        <v/>
      </c>
      <c r="I42" s="12" t="str">
        <f t="shared" ca="1" si="10"/>
        <v/>
      </c>
      <c r="J42" s="13" t="str">
        <f t="shared" ca="1" si="11"/>
        <v/>
      </c>
    </row>
    <row r="43" spans="7:10">
      <c r="G43" s="12" t="str">
        <f t="shared" si="0"/>
        <v/>
      </c>
      <c r="H43" s="12" t="str">
        <f t="shared" si="1"/>
        <v/>
      </c>
      <c r="I43" s="12" t="str">
        <f t="shared" ca="1" si="10"/>
        <v/>
      </c>
      <c r="J43" s="13" t="str">
        <f t="shared" ca="1" si="11"/>
        <v/>
      </c>
    </row>
    <row r="44" spans="7:10">
      <c r="G44" s="12" t="str">
        <f t="shared" si="0"/>
        <v/>
      </c>
      <c r="H44" s="12" t="str">
        <f t="shared" si="1"/>
        <v/>
      </c>
      <c r="I44" s="12" t="str">
        <f t="shared" ca="1" si="10"/>
        <v/>
      </c>
      <c r="J44" s="13" t="str">
        <f t="shared" ca="1" si="11"/>
        <v/>
      </c>
    </row>
    <row r="45" spans="7:10">
      <c r="G45" s="12" t="str">
        <f t="shared" si="0"/>
        <v/>
      </c>
      <c r="H45" s="12" t="str">
        <f t="shared" si="1"/>
        <v/>
      </c>
      <c r="I45" s="12" t="str">
        <f t="shared" ca="1" si="10"/>
        <v/>
      </c>
      <c r="J45" s="13" t="str">
        <f t="shared" ca="1" si="11"/>
        <v/>
      </c>
    </row>
    <row r="46" spans="7:10">
      <c r="G46" s="12" t="str">
        <f t="shared" si="0"/>
        <v/>
      </c>
      <c r="H46" s="12" t="str">
        <f t="shared" si="1"/>
        <v/>
      </c>
      <c r="I46" s="12" t="str">
        <f t="shared" ca="1" si="10"/>
        <v/>
      </c>
      <c r="J46" s="13" t="str">
        <f t="shared" ca="1" si="11"/>
        <v/>
      </c>
    </row>
    <row r="47" spans="7:10">
      <c r="G47" s="12" t="str">
        <f t="shared" si="0"/>
        <v/>
      </c>
      <c r="H47" s="12" t="str">
        <f t="shared" si="1"/>
        <v/>
      </c>
      <c r="I47" s="12" t="str">
        <f t="shared" ca="1" si="10"/>
        <v/>
      </c>
      <c r="J47" s="13" t="str">
        <f t="shared" ca="1" si="11"/>
        <v/>
      </c>
    </row>
    <row r="48" spans="7:10">
      <c r="G48" s="12" t="str">
        <f t="shared" si="0"/>
        <v/>
      </c>
      <c r="H48" s="12" t="str">
        <f t="shared" si="1"/>
        <v/>
      </c>
      <c r="I48" s="12" t="str">
        <f t="shared" ca="1" si="10"/>
        <v/>
      </c>
      <c r="J48" s="13" t="str">
        <f t="shared" ca="1" si="11"/>
        <v/>
      </c>
    </row>
    <row r="49" spans="7:10">
      <c r="G49" s="12" t="str">
        <f t="shared" si="0"/>
        <v/>
      </c>
      <c r="H49" s="12" t="str">
        <f t="shared" si="1"/>
        <v/>
      </c>
      <c r="I49" s="12" t="str">
        <f t="shared" ca="1" si="10"/>
        <v/>
      </c>
      <c r="J49" s="13" t="str">
        <f t="shared" ca="1" si="11"/>
        <v/>
      </c>
    </row>
    <row r="50" spans="7:10">
      <c r="G50" s="12" t="str">
        <f t="shared" si="0"/>
        <v/>
      </c>
      <c r="H50" s="12" t="str">
        <f t="shared" si="1"/>
        <v/>
      </c>
      <c r="I50" s="12" t="str">
        <f t="shared" ca="1" si="10"/>
        <v/>
      </c>
      <c r="J50" s="13" t="str">
        <f t="shared" ca="1" si="11"/>
        <v/>
      </c>
    </row>
    <row r="51" spans="7:10">
      <c r="G51" s="12" t="str">
        <f t="shared" si="0"/>
        <v/>
      </c>
      <c r="H51" s="12" t="str">
        <f t="shared" si="1"/>
        <v/>
      </c>
      <c r="I51" s="12" t="str">
        <f t="shared" ca="1" si="10"/>
        <v/>
      </c>
      <c r="J51" s="13" t="str">
        <f t="shared" ca="1" si="11"/>
        <v/>
      </c>
    </row>
    <row r="52" spans="7:10">
      <c r="G52" s="12" t="str">
        <f t="shared" si="0"/>
        <v/>
      </c>
      <c r="H52" s="12" t="str">
        <f t="shared" si="1"/>
        <v/>
      </c>
      <c r="I52" s="12" t="str">
        <f t="shared" ca="1" si="10"/>
        <v/>
      </c>
      <c r="J52" s="13" t="str">
        <f t="shared" ca="1" si="11"/>
        <v/>
      </c>
    </row>
    <row r="53" spans="7:10">
      <c r="G53" s="12" t="str">
        <f t="shared" ref="G53:G74" si="12">IF(F53="","",H53-30)</f>
        <v/>
      </c>
      <c r="H53" s="12" t="str">
        <f t="shared" ref="H53:H74" si="13">IF(F53="","",F53+E53)</f>
        <v/>
      </c>
      <c r="I53" s="12" t="str">
        <f t="shared" ca="1" si="10"/>
        <v/>
      </c>
      <c r="J53" s="13" t="str">
        <f t="shared" ca="1" si="11"/>
        <v/>
      </c>
    </row>
    <row r="54" spans="7:10">
      <c r="G54" s="12" t="str">
        <f t="shared" si="12"/>
        <v/>
      </c>
      <c r="H54" s="12" t="str">
        <f t="shared" si="13"/>
        <v/>
      </c>
      <c r="I54" s="12" t="str">
        <f t="shared" ca="1" si="10"/>
        <v/>
      </c>
      <c r="J54" s="13" t="str">
        <f t="shared" ca="1" si="11"/>
        <v/>
      </c>
    </row>
    <row r="55" spans="7:10">
      <c r="G55" s="12" t="str">
        <f t="shared" si="12"/>
        <v/>
      </c>
      <c r="H55" s="12" t="str">
        <f t="shared" si="13"/>
        <v/>
      </c>
      <c r="I55" s="12" t="str">
        <f t="shared" ca="1" si="10"/>
        <v/>
      </c>
      <c r="J55" s="13" t="str">
        <f t="shared" ref="J55:J74" ca="1" si="14">IF(I55="","",IF(I55&lt;&gt;"RETARD",CONCATENATE("à faire au plus tard dans ",IF(H55&gt;TODAY(),DATEDIF(TODAY(),H55,"d"),"")," jour(s)"),"DEPECHEZ-VOUS DE PROGRAMMER VOTRE CONTROLE"))</f>
        <v/>
      </c>
    </row>
    <row r="56" spans="7:10">
      <c r="G56" s="12" t="str">
        <f t="shared" si="12"/>
        <v/>
      </c>
      <c r="H56" s="12" t="str">
        <f t="shared" si="13"/>
        <v/>
      </c>
      <c r="I56" s="12" t="str">
        <f t="shared" ca="1" si="10"/>
        <v/>
      </c>
      <c r="J56" s="13" t="str">
        <f t="shared" ca="1" si="14"/>
        <v/>
      </c>
    </row>
    <row r="57" spans="7:10">
      <c r="G57" s="12" t="str">
        <f t="shared" si="12"/>
        <v/>
      </c>
      <c r="H57" s="12" t="str">
        <f t="shared" si="13"/>
        <v/>
      </c>
      <c r="I57" s="12" t="str">
        <f t="shared" ref="I57:I74" ca="1" si="15">IF(E57&lt;&gt;"",IF(TODAY()&gt;H57,"RETARD",IF(TODAY()&lt;G57,"EN COURS DE VALIDITE",IF(OR(G57&lt;TODAY(),H57&lt;TODAY()),"A FAIRE",""))),"")</f>
        <v/>
      </c>
      <c r="J57" s="13" t="str">
        <f t="shared" ca="1" si="14"/>
        <v/>
      </c>
    </row>
    <row r="58" spans="7:10">
      <c r="G58" s="12" t="str">
        <f t="shared" si="12"/>
        <v/>
      </c>
      <c r="H58" s="12" t="str">
        <f t="shared" si="13"/>
        <v/>
      </c>
      <c r="I58" s="12" t="str">
        <f t="shared" ca="1" si="15"/>
        <v/>
      </c>
      <c r="J58" s="13" t="str">
        <f t="shared" ca="1" si="14"/>
        <v/>
      </c>
    </row>
    <row r="59" spans="7:10">
      <c r="G59" s="12" t="str">
        <f t="shared" si="12"/>
        <v/>
      </c>
      <c r="H59" s="12" t="str">
        <f t="shared" si="13"/>
        <v/>
      </c>
      <c r="I59" s="12" t="str">
        <f t="shared" ca="1" si="15"/>
        <v/>
      </c>
      <c r="J59" s="13" t="str">
        <f t="shared" ca="1" si="14"/>
        <v/>
      </c>
    </row>
    <row r="60" spans="7:10">
      <c r="G60" s="12" t="str">
        <f t="shared" si="12"/>
        <v/>
      </c>
      <c r="H60" s="12" t="str">
        <f t="shared" si="13"/>
        <v/>
      </c>
      <c r="I60" s="12" t="str">
        <f t="shared" ca="1" si="15"/>
        <v/>
      </c>
      <c r="J60" s="13" t="str">
        <f t="shared" ca="1" si="14"/>
        <v/>
      </c>
    </row>
    <row r="61" spans="7:10">
      <c r="G61" s="12" t="str">
        <f t="shared" si="12"/>
        <v/>
      </c>
      <c r="H61" s="12" t="str">
        <f t="shared" si="13"/>
        <v/>
      </c>
      <c r="I61" s="12" t="str">
        <f t="shared" ca="1" si="15"/>
        <v/>
      </c>
      <c r="J61" s="13" t="str">
        <f t="shared" ca="1" si="14"/>
        <v/>
      </c>
    </row>
    <row r="62" spans="7:10">
      <c r="G62" s="12" t="str">
        <f t="shared" si="12"/>
        <v/>
      </c>
      <c r="H62" s="12" t="str">
        <f t="shared" si="13"/>
        <v/>
      </c>
      <c r="I62" s="12" t="str">
        <f t="shared" ca="1" si="15"/>
        <v/>
      </c>
      <c r="J62" s="13" t="str">
        <f t="shared" ca="1" si="14"/>
        <v/>
      </c>
    </row>
    <row r="63" spans="7:10">
      <c r="G63" s="12" t="str">
        <f t="shared" si="12"/>
        <v/>
      </c>
      <c r="H63" s="12" t="str">
        <f t="shared" si="13"/>
        <v/>
      </c>
      <c r="I63" s="12" t="str">
        <f t="shared" ca="1" si="15"/>
        <v/>
      </c>
      <c r="J63" s="13" t="str">
        <f t="shared" ca="1" si="14"/>
        <v/>
      </c>
    </row>
    <row r="64" spans="7:10">
      <c r="G64" s="12" t="str">
        <f t="shared" si="12"/>
        <v/>
      </c>
      <c r="H64" s="12" t="str">
        <f t="shared" si="13"/>
        <v/>
      </c>
      <c r="I64" s="12" t="str">
        <f t="shared" ca="1" si="15"/>
        <v/>
      </c>
      <c r="J64" s="13" t="str">
        <f t="shared" ca="1" si="14"/>
        <v/>
      </c>
    </row>
    <row r="65" spans="7:10">
      <c r="G65" s="12" t="str">
        <f t="shared" si="12"/>
        <v/>
      </c>
      <c r="H65" s="12" t="str">
        <f t="shared" si="13"/>
        <v/>
      </c>
      <c r="I65" s="12" t="str">
        <f t="shared" ca="1" si="15"/>
        <v/>
      </c>
      <c r="J65" s="13" t="str">
        <f t="shared" ca="1" si="14"/>
        <v/>
      </c>
    </row>
    <row r="66" spans="7:10">
      <c r="G66" s="12" t="str">
        <f t="shared" si="12"/>
        <v/>
      </c>
      <c r="H66" s="12" t="str">
        <f t="shared" si="13"/>
        <v/>
      </c>
      <c r="I66" s="12" t="str">
        <f t="shared" ca="1" si="15"/>
        <v/>
      </c>
      <c r="J66" s="13" t="str">
        <f t="shared" ca="1" si="14"/>
        <v/>
      </c>
    </row>
    <row r="67" spans="7:10">
      <c r="G67" s="12" t="str">
        <f t="shared" si="12"/>
        <v/>
      </c>
      <c r="H67" s="12" t="str">
        <f t="shared" si="13"/>
        <v/>
      </c>
      <c r="I67" s="12" t="str">
        <f t="shared" ca="1" si="15"/>
        <v/>
      </c>
      <c r="J67" s="13" t="str">
        <f t="shared" ca="1" si="14"/>
        <v/>
      </c>
    </row>
    <row r="68" spans="7:10">
      <c r="G68" s="12" t="str">
        <f t="shared" si="12"/>
        <v/>
      </c>
      <c r="H68" s="12" t="str">
        <f t="shared" si="13"/>
        <v/>
      </c>
      <c r="I68" s="12" t="str">
        <f t="shared" ca="1" si="15"/>
        <v/>
      </c>
      <c r="J68" s="13" t="str">
        <f t="shared" ca="1" si="14"/>
        <v/>
      </c>
    </row>
    <row r="69" spans="7:10">
      <c r="G69" s="12" t="str">
        <f t="shared" si="12"/>
        <v/>
      </c>
      <c r="H69" s="12" t="str">
        <f t="shared" si="13"/>
        <v/>
      </c>
      <c r="I69" s="12" t="str">
        <f t="shared" ca="1" si="15"/>
        <v/>
      </c>
      <c r="J69" s="13" t="str">
        <f t="shared" ca="1" si="14"/>
        <v/>
      </c>
    </row>
    <row r="70" spans="7:10">
      <c r="G70" s="12" t="str">
        <f t="shared" si="12"/>
        <v/>
      </c>
      <c r="H70" s="12" t="str">
        <f t="shared" si="13"/>
        <v/>
      </c>
      <c r="I70" s="12" t="str">
        <f t="shared" ca="1" si="15"/>
        <v/>
      </c>
      <c r="J70" s="13" t="str">
        <f t="shared" ca="1" si="14"/>
        <v/>
      </c>
    </row>
    <row r="71" spans="7:10">
      <c r="G71" s="12" t="str">
        <f t="shared" si="12"/>
        <v/>
      </c>
      <c r="H71" s="12" t="str">
        <f t="shared" si="13"/>
        <v/>
      </c>
      <c r="I71" s="12" t="str">
        <f t="shared" ca="1" si="15"/>
        <v/>
      </c>
      <c r="J71" s="13" t="str">
        <f t="shared" ca="1" si="14"/>
        <v/>
      </c>
    </row>
    <row r="72" spans="7:10">
      <c r="G72" s="12" t="str">
        <f t="shared" si="12"/>
        <v/>
      </c>
      <c r="H72" s="12" t="str">
        <f t="shared" si="13"/>
        <v/>
      </c>
      <c r="I72" s="12" t="str">
        <f t="shared" ca="1" si="15"/>
        <v/>
      </c>
      <c r="J72" s="13" t="str">
        <f t="shared" ca="1" si="14"/>
        <v/>
      </c>
    </row>
    <row r="73" spans="7:10">
      <c r="G73" s="12" t="str">
        <f t="shared" si="12"/>
        <v/>
      </c>
      <c r="H73" s="12" t="str">
        <f t="shared" si="13"/>
        <v/>
      </c>
      <c r="I73" s="12" t="str">
        <f t="shared" ca="1" si="15"/>
        <v/>
      </c>
      <c r="J73" s="13" t="str">
        <f t="shared" ca="1" si="14"/>
        <v/>
      </c>
    </row>
    <row r="74" spans="7:10">
      <c r="G74" s="12" t="str">
        <f t="shared" si="12"/>
        <v/>
      </c>
      <c r="H74" s="12" t="str">
        <f t="shared" si="13"/>
        <v/>
      </c>
      <c r="I74" s="12" t="str">
        <f t="shared" ca="1" si="15"/>
        <v/>
      </c>
      <c r="J74" s="13" t="str">
        <f t="shared" ca="1" si="14"/>
        <v/>
      </c>
    </row>
  </sheetData>
  <mergeCells count="2">
    <mergeCell ref="A1:F1"/>
    <mergeCell ref="G1:H1"/>
  </mergeCells>
  <conditionalFormatting sqref="I3:I24 I34:I74">
    <cfRule type="cellIs" dxfId="18" priority="9" operator="equal">
      <formula>"RETARD"</formula>
    </cfRule>
  </conditionalFormatting>
  <conditionalFormatting sqref="I3:I24 I34:I74">
    <cfRule type="cellIs" dxfId="17" priority="7" operator="equal">
      <formula>"A FAIRE"</formula>
    </cfRule>
    <cfRule type="cellIs" dxfId="16" priority="8" operator="equal">
      <formula>"EN COURS DE VALIDITE"</formula>
    </cfRule>
  </conditionalFormatting>
  <conditionalFormatting sqref="I25:I33">
    <cfRule type="cellIs" dxfId="15" priority="3" operator="equal">
      <formula>"RETARD"</formula>
    </cfRule>
  </conditionalFormatting>
  <conditionalFormatting sqref="I25:I33">
    <cfRule type="cellIs" dxfId="14" priority="1" operator="equal">
      <formula>"A FAIRE"</formula>
    </cfRule>
    <cfRule type="cellIs" dxfId="13" priority="2" operator="equal">
      <formula>"EN COURS DE VALIDITE"</formula>
    </cfRule>
  </conditionalFormatting>
  <pageMargins left="0.78740157480314965" right="0.59055118110236227" top="0.98425196850393704" bottom="0.59055118110236227" header="0.31496062992125984" footer="0.31496062992125984"/>
  <pageSetup paperSize="9" scale="51" orientation="landscape" r:id="rId1"/>
  <headerFooter>
    <oddHeader>&amp;C&amp;"-,Gras"&amp;16Gestion des E.P.I. de Classe 3&amp;R&amp;"-,Italique"&amp;8Impression du &amp;D - &amp;T</oddHeader>
    <oddFooter>&amp;C&amp;"-,Italique"&amp;8&amp;Z&amp;F</oddFooter>
  </headerFooter>
  <legacyDrawing r:id="rId2"/>
  <extLst xmlns:x14="http://schemas.microsoft.com/office/spreadsheetml/2009/9/main">
    <ext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Tables!$A$2:$A$17</xm:f>
          </x14:formula1>
          <xm:sqref>B3:B23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4"/>
  <dimension ref="A1:K79"/>
  <sheetViews>
    <sheetView view="pageLayout" topLeftCell="C10" zoomScaleNormal="100" workbookViewId="0">
      <selection activeCell="K4" sqref="K4"/>
    </sheetView>
  </sheetViews>
  <sheetFormatPr baseColWidth="10" defaultColWidth="12.85546875" defaultRowHeight="15"/>
  <cols>
    <col min="1" max="1" width="12" style="9" customWidth="1"/>
    <col min="2" max="2" width="27.85546875" style="9" customWidth="1"/>
    <col min="3" max="3" width="21.42578125" style="9" customWidth="1"/>
    <col min="4" max="4" width="22.140625" style="9" customWidth="1"/>
    <col min="5" max="5" width="13.7109375" style="9" customWidth="1"/>
    <col min="6" max="6" width="20.7109375" style="10" customWidth="1"/>
    <col min="7" max="7" width="12.7109375" style="14" customWidth="1"/>
    <col min="8" max="8" width="11.7109375" style="14" customWidth="1"/>
    <col min="9" max="9" width="21.85546875" style="7" customWidth="1"/>
    <col min="10" max="10" width="55.140625" style="15" customWidth="1"/>
    <col min="11" max="16384" width="12.85546875" style="1"/>
  </cols>
  <sheetData>
    <row r="1" spans="1:11" ht="32.25" customHeight="1">
      <c r="A1" s="59" t="s">
        <v>5</v>
      </c>
      <c r="B1" s="59"/>
      <c r="C1" s="59"/>
      <c r="D1" s="59"/>
      <c r="E1" s="59"/>
      <c r="F1" s="59"/>
      <c r="G1" s="60" t="s">
        <v>7</v>
      </c>
      <c r="H1" s="60"/>
      <c r="I1" s="38" t="s">
        <v>102</v>
      </c>
      <c r="J1" s="38" t="s">
        <v>106</v>
      </c>
    </row>
    <row r="2" spans="1:11" s="2" customFormat="1" ht="60.75" customHeight="1">
      <c r="A2" s="49" t="s">
        <v>0</v>
      </c>
      <c r="B2" s="49" t="s">
        <v>16</v>
      </c>
      <c r="C2" s="49" t="s">
        <v>8</v>
      </c>
      <c r="D2" s="49" t="s">
        <v>9</v>
      </c>
      <c r="E2" s="49" t="s">
        <v>10</v>
      </c>
      <c r="F2" s="50" t="s">
        <v>11</v>
      </c>
      <c r="G2" s="18" t="s">
        <v>3</v>
      </c>
      <c r="H2" s="18" t="s">
        <v>4</v>
      </c>
      <c r="I2" s="18" t="s">
        <v>2</v>
      </c>
      <c r="J2" s="19" t="s">
        <v>6</v>
      </c>
      <c r="K2" s="23" t="s">
        <v>26</v>
      </c>
    </row>
    <row r="3" spans="1:11" s="21" customFormat="1" ht="35.25" customHeight="1">
      <c r="A3" s="8" t="s">
        <v>1</v>
      </c>
      <c r="B3" s="8" t="s">
        <v>60</v>
      </c>
      <c r="C3" s="8" t="s">
        <v>73</v>
      </c>
      <c r="D3" s="8" t="s">
        <v>100</v>
      </c>
      <c r="E3" s="8">
        <f>364*3</f>
        <v>1092</v>
      </c>
      <c r="F3" s="32">
        <v>42857</v>
      </c>
      <c r="G3" s="29">
        <f t="shared" ref="G3:G58" si="0">IF(F3="","",H3-30)</f>
        <v>43919</v>
      </c>
      <c r="H3" s="29">
        <f t="shared" ref="H3:H58" si="1">IF(F3="","",F3+E3)</f>
        <v>43949</v>
      </c>
      <c r="I3" s="29" t="str">
        <f ca="1">IF(E3&lt;&gt;"",IF(TODAY()&gt;H3,"RETARD",IF(TODAY()&lt;G3,"EN COURS DE VALIDITE",IF(OR(G3&lt;TODAY(),H3&lt;TODAY()),"A FAIRE",""))),"")</f>
        <v>EN COURS DE VALIDITE</v>
      </c>
      <c r="J3" s="30" t="str">
        <f ca="1">IF(I3="","",IF(I3&lt;&gt;"RETARD",CONCATENATE("à faire au plus tard dans ",IF(H3&gt;TODAY(),DATEDIF(TODAY(),H3,"d"),"")," jour(s)"),"DEPECHEZ-VOUS DE PROGRAMMER VOTRE CONTROLE"))</f>
        <v>à faire au plus tard dans 595 jour(s)</v>
      </c>
      <c r="K3" s="25">
        <v>1</v>
      </c>
    </row>
    <row r="4" spans="1:11" s="2" customFormat="1" ht="35.25" customHeight="1">
      <c r="A4" s="8" t="s">
        <v>1</v>
      </c>
      <c r="B4" s="8" t="s">
        <v>60</v>
      </c>
      <c r="C4" s="36" t="s">
        <v>77</v>
      </c>
      <c r="D4" s="36">
        <v>50365</v>
      </c>
      <c r="E4" s="36">
        <v>1092</v>
      </c>
      <c r="F4" s="33">
        <v>42825</v>
      </c>
      <c r="G4" s="29">
        <f t="shared" si="0"/>
        <v>43887</v>
      </c>
      <c r="H4" s="29">
        <f t="shared" si="1"/>
        <v>43917</v>
      </c>
      <c r="I4" s="29" t="str">
        <f t="shared" ref="I4:I59" ca="1" si="2">IF(E4&lt;&gt;"",IF(TODAY()&gt;H4,"RETARD",IF(TODAY()&lt;G4,"EN COURS DE VALIDITE",IF(OR(G4&lt;TODAY(),H4&lt;TODAY()),"A FAIRE",""))),"")</f>
        <v>EN COURS DE VALIDITE</v>
      </c>
      <c r="J4" s="30" t="str">
        <f t="shared" ref="J4:J59" ca="1" si="3">IF(I4="","",IF(I4&lt;&gt;"RETARD",CONCATENATE("à faire au plus tard dans ",IF(H4&gt;TODAY(),DATEDIF(TODAY(),H4,"d"),"")," jour(s)"),"DEPECHEZ-VOUS DE PROGRAMMER VOTRE CONTROLE"))</f>
        <v>à faire au plus tard dans 563 jour(s)</v>
      </c>
      <c r="K4" s="23">
        <v>1</v>
      </c>
    </row>
    <row r="5" spans="1:11" s="2" customFormat="1" ht="35.25" customHeight="1">
      <c r="A5" s="8" t="s">
        <v>1</v>
      </c>
      <c r="B5" s="8" t="s">
        <v>60</v>
      </c>
      <c r="C5" s="8" t="s">
        <v>79</v>
      </c>
      <c r="D5" s="8" t="s">
        <v>81</v>
      </c>
      <c r="E5" s="8">
        <v>365</v>
      </c>
      <c r="F5" s="32">
        <v>43344</v>
      </c>
      <c r="G5" s="29">
        <f t="shared" si="0"/>
        <v>43679</v>
      </c>
      <c r="H5" s="29">
        <f t="shared" si="1"/>
        <v>43709</v>
      </c>
      <c r="I5" s="29" t="str">
        <f t="shared" ca="1" si="2"/>
        <v>EN COURS DE VALIDITE</v>
      </c>
      <c r="J5" s="30" t="str">
        <f t="shared" ca="1" si="3"/>
        <v>à faire au plus tard dans 355 jour(s)</v>
      </c>
      <c r="K5" s="25">
        <v>1</v>
      </c>
    </row>
    <row r="6" spans="1:11" s="2" customFormat="1" ht="35.25" customHeight="1">
      <c r="A6" s="8" t="s">
        <v>1</v>
      </c>
      <c r="B6" s="8" t="s">
        <v>61</v>
      </c>
      <c r="C6" s="8" t="s">
        <v>78</v>
      </c>
      <c r="D6" s="8" t="s">
        <v>75</v>
      </c>
      <c r="E6" s="8">
        <v>1092</v>
      </c>
      <c r="F6" s="32">
        <v>42857</v>
      </c>
      <c r="G6" s="29">
        <f t="shared" si="0"/>
        <v>43919</v>
      </c>
      <c r="H6" s="29">
        <f t="shared" si="1"/>
        <v>43949</v>
      </c>
      <c r="I6" s="29" t="str">
        <f t="shared" ca="1" si="2"/>
        <v>EN COURS DE VALIDITE</v>
      </c>
      <c r="J6" s="30" t="str">
        <f t="shared" ca="1" si="3"/>
        <v>à faire au plus tard dans 595 jour(s)</v>
      </c>
      <c r="K6" s="23">
        <v>1</v>
      </c>
    </row>
    <row r="7" spans="1:11" s="2" customFormat="1" ht="35.25" customHeight="1">
      <c r="A7" s="8" t="s">
        <v>1</v>
      </c>
      <c r="B7" s="8" t="s">
        <v>61</v>
      </c>
      <c r="C7" s="8" t="s">
        <v>19</v>
      </c>
      <c r="D7" s="8" t="s">
        <v>101</v>
      </c>
      <c r="E7" s="8">
        <v>365</v>
      </c>
      <c r="F7" s="32">
        <v>43133</v>
      </c>
      <c r="G7" s="29">
        <f t="shared" si="0"/>
        <v>43468</v>
      </c>
      <c r="H7" s="29">
        <f t="shared" si="1"/>
        <v>43498</v>
      </c>
      <c r="I7" s="29" t="str">
        <f t="shared" ca="1" si="2"/>
        <v>EN COURS DE VALIDITE</v>
      </c>
      <c r="J7" s="30" t="str">
        <f t="shared" ca="1" si="3"/>
        <v>à faire au plus tard dans 144 jour(s)</v>
      </c>
      <c r="K7" s="23">
        <v>1</v>
      </c>
    </row>
    <row r="8" spans="1:11" s="2" customFormat="1" ht="35.25" customHeight="1">
      <c r="A8" s="8" t="s">
        <v>1</v>
      </c>
      <c r="B8" s="8" t="s">
        <v>61</v>
      </c>
      <c r="C8" s="37" t="s">
        <v>99</v>
      </c>
      <c r="D8" s="8"/>
      <c r="E8" s="8">
        <v>730</v>
      </c>
      <c r="F8" s="32">
        <v>43101</v>
      </c>
      <c r="G8" s="29">
        <f t="shared" si="0"/>
        <v>43801</v>
      </c>
      <c r="H8" s="29">
        <f t="shared" si="1"/>
        <v>43831</v>
      </c>
      <c r="I8" s="29" t="str">
        <f t="shared" ca="1" si="2"/>
        <v>EN COURS DE VALIDITE</v>
      </c>
      <c r="J8" s="30" t="str">
        <f t="shared" ca="1" si="3"/>
        <v>à faire au plus tard dans 477 jour(s)</v>
      </c>
      <c r="K8" s="23"/>
    </row>
    <row r="9" spans="1:11" s="2" customFormat="1" ht="35.25" customHeight="1">
      <c r="A9" s="8" t="s">
        <v>1</v>
      </c>
      <c r="B9" s="8" t="s">
        <v>63</v>
      </c>
      <c r="C9" s="8" t="s">
        <v>12</v>
      </c>
      <c r="D9" s="8" t="s">
        <v>76</v>
      </c>
      <c r="E9" s="8">
        <v>365</v>
      </c>
      <c r="F9" s="32">
        <v>43133</v>
      </c>
      <c r="G9" s="29">
        <f t="shared" si="0"/>
        <v>43468</v>
      </c>
      <c r="H9" s="29">
        <f t="shared" si="1"/>
        <v>43498</v>
      </c>
      <c r="I9" s="29" t="str">
        <f t="shared" ca="1" si="2"/>
        <v>EN COURS DE VALIDITE</v>
      </c>
      <c r="J9" s="30" t="str">
        <f t="shared" ca="1" si="3"/>
        <v>à faire au plus tard dans 144 jour(s)</v>
      </c>
      <c r="K9" s="48">
        <v>1</v>
      </c>
    </row>
    <row r="10" spans="1:11" s="2" customFormat="1" ht="35.25" customHeight="1">
      <c r="A10" s="8" t="s">
        <v>1</v>
      </c>
      <c r="B10" s="8" t="s">
        <v>62</v>
      </c>
      <c r="C10" s="8" t="s">
        <v>82</v>
      </c>
      <c r="D10" s="8" t="s">
        <v>43</v>
      </c>
      <c r="E10" s="8">
        <v>365</v>
      </c>
      <c r="F10" s="32">
        <v>43344</v>
      </c>
      <c r="G10" s="29">
        <f t="shared" si="0"/>
        <v>43679</v>
      </c>
      <c r="H10" s="29">
        <f t="shared" si="1"/>
        <v>43709</v>
      </c>
      <c r="I10" s="29" t="str">
        <f t="shared" ca="1" si="2"/>
        <v>EN COURS DE VALIDITE</v>
      </c>
      <c r="J10" s="30" t="str">
        <f t="shared" ca="1" si="3"/>
        <v>à faire au plus tard dans 355 jour(s)</v>
      </c>
      <c r="K10" s="23">
        <v>1</v>
      </c>
    </row>
    <row r="11" spans="1:11" s="2" customFormat="1" ht="35.25" customHeight="1">
      <c r="A11" s="8" t="s">
        <v>1</v>
      </c>
      <c r="B11" s="8" t="s">
        <v>66</v>
      </c>
      <c r="C11" s="8" t="s">
        <v>83</v>
      </c>
      <c r="D11" s="8" t="s">
        <v>84</v>
      </c>
      <c r="E11" s="8">
        <v>730</v>
      </c>
      <c r="F11" s="32">
        <v>43133</v>
      </c>
      <c r="G11" s="29">
        <f t="shared" si="0"/>
        <v>43833</v>
      </c>
      <c r="H11" s="29">
        <f t="shared" si="1"/>
        <v>43863</v>
      </c>
      <c r="I11" s="29" t="str">
        <f t="shared" ca="1" si="2"/>
        <v>EN COURS DE VALIDITE</v>
      </c>
      <c r="J11" s="30" t="str">
        <f t="shared" ca="1" si="3"/>
        <v>à faire au plus tard dans 509 jour(s)</v>
      </c>
      <c r="K11" s="23">
        <v>2</v>
      </c>
    </row>
    <row r="12" spans="1:11" ht="35.25" customHeight="1">
      <c r="A12" s="8" t="s">
        <v>1</v>
      </c>
      <c r="B12" s="8" t="s">
        <v>67</v>
      </c>
      <c r="C12" s="8" t="s">
        <v>85</v>
      </c>
      <c r="D12" s="8" t="s">
        <v>84</v>
      </c>
      <c r="E12" s="8">
        <v>730</v>
      </c>
      <c r="F12" s="32">
        <v>43133</v>
      </c>
      <c r="G12" s="29">
        <f t="shared" si="0"/>
        <v>43833</v>
      </c>
      <c r="H12" s="29">
        <f t="shared" si="1"/>
        <v>43863</v>
      </c>
      <c r="I12" s="29" t="str">
        <f t="shared" ca="1" si="2"/>
        <v>EN COURS DE VALIDITE</v>
      </c>
      <c r="J12" s="30" t="str">
        <f t="shared" ca="1" si="3"/>
        <v>à faire au plus tard dans 509 jour(s)</v>
      </c>
      <c r="K12" s="23">
        <v>2</v>
      </c>
    </row>
    <row r="13" spans="1:11" ht="35.25" customHeight="1">
      <c r="A13" s="8" t="s">
        <v>1</v>
      </c>
      <c r="B13" s="8" t="s">
        <v>64</v>
      </c>
      <c r="C13" s="8" t="s">
        <v>57</v>
      </c>
      <c r="D13" s="8" t="s">
        <v>84</v>
      </c>
      <c r="E13" s="8">
        <v>365</v>
      </c>
      <c r="F13" s="32">
        <v>43102</v>
      </c>
      <c r="G13" s="29">
        <f t="shared" si="0"/>
        <v>43437</v>
      </c>
      <c r="H13" s="29">
        <f t="shared" si="1"/>
        <v>43467</v>
      </c>
      <c r="I13" s="29" t="str">
        <f t="shared" ca="1" si="2"/>
        <v>EN COURS DE VALIDITE</v>
      </c>
      <c r="J13" s="30" t="str">
        <f t="shared" ca="1" si="3"/>
        <v>à faire au plus tard dans 113 jour(s)</v>
      </c>
      <c r="K13" s="23">
        <v>3</v>
      </c>
    </row>
    <row r="14" spans="1:11" ht="35.25" customHeight="1">
      <c r="A14" s="8" t="s">
        <v>1</v>
      </c>
      <c r="B14" s="8" t="s">
        <v>65</v>
      </c>
      <c r="C14" s="37" t="s">
        <v>25</v>
      </c>
      <c r="D14" s="8" t="s">
        <v>84</v>
      </c>
      <c r="E14" s="8">
        <v>365</v>
      </c>
      <c r="F14" s="32"/>
      <c r="G14" s="29" t="str">
        <f t="shared" si="0"/>
        <v/>
      </c>
      <c r="H14" s="29" t="str">
        <f t="shared" si="1"/>
        <v/>
      </c>
      <c r="I14" s="29" t="str">
        <f t="shared" ca="1" si="2"/>
        <v>EN COURS DE VALIDITE</v>
      </c>
      <c r="J14" s="30" t="e">
        <f t="shared" ca="1" si="3"/>
        <v>#VALUE!</v>
      </c>
      <c r="K14" s="48">
        <v>0</v>
      </c>
    </row>
    <row r="15" spans="1:11" ht="35.25" customHeight="1">
      <c r="A15" s="8" t="s">
        <v>1</v>
      </c>
      <c r="B15" s="8" t="s">
        <v>68</v>
      </c>
      <c r="C15" s="8" t="s">
        <v>86</v>
      </c>
      <c r="D15" s="8" t="s">
        <v>52</v>
      </c>
      <c r="E15" s="8">
        <v>1825</v>
      </c>
      <c r="F15" s="32">
        <v>43352</v>
      </c>
      <c r="G15" s="29">
        <f t="shared" si="0"/>
        <v>45147</v>
      </c>
      <c r="H15" s="29">
        <f t="shared" si="1"/>
        <v>45177</v>
      </c>
      <c r="I15" s="29" t="str">
        <f t="shared" ca="1" si="2"/>
        <v>EN COURS DE VALIDITE</v>
      </c>
      <c r="J15" s="30" t="str">
        <f t="shared" ca="1" si="3"/>
        <v>à faire au plus tard dans 1823 jour(s)</v>
      </c>
      <c r="K15" s="23">
        <v>1</v>
      </c>
    </row>
    <row r="16" spans="1:11" ht="35.25" customHeight="1">
      <c r="A16" s="8" t="s">
        <v>1</v>
      </c>
      <c r="B16" s="8" t="s">
        <v>68</v>
      </c>
      <c r="C16" s="8" t="s">
        <v>87</v>
      </c>
      <c r="D16" s="8" t="s">
        <v>54</v>
      </c>
      <c r="E16" s="8">
        <v>1825</v>
      </c>
      <c r="F16" s="11">
        <v>43352</v>
      </c>
      <c r="G16" s="29">
        <f t="shared" si="0"/>
        <v>45147</v>
      </c>
      <c r="H16" s="29">
        <f t="shared" si="1"/>
        <v>45177</v>
      </c>
      <c r="I16" s="29" t="str">
        <f t="shared" ca="1" si="2"/>
        <v>EN COURS DE VALIDITE</v>
      </c>
      <c r="J16" s="30" t="str">
        <f t="shared" ca="1" si="3"/>
        <v>à faire au plus tard dans 1823 jour(s)</v>
      </c>
      <c r="K16" s="23">
        <v>1</v>
      </c>
    </row>
    <row r="17" spans="1:11" ht="35.25" customHeight="1">
      <c r="A17" s="8" t="s">
        <v>1</v>
      </c>
      <c r="B17" s="8" t="s">
        <v>68</v>
      </c>
      <c r="C17" s="8" t="s">
        <v>88</v>
      </c>
      <c r="D17" s="8" t="s">
        <v>84</v>
      </c>
      <c r="E17" s="8">
        <v>1825</v>
      </c>
      <c r="F17" s="11">
        <v>42736</v>
      </c>
      <c r="G17" s="29">
        <f t="shared" si="0"/>
        <v>44531</v>
      </c>
      <c r="H17" s="29">
        <f t="shared" si="1"/>
        <v>44561</v>
      </c>
      <c r="I17" s="29" t="str">
        <f t="shared" ca="1" si="2"/>
        <v>EN COURS DE VALIDITE</v>
      </c>
      <c r="J17" s="30" t="str">
        <f t="shared" ca="1" si="3"/>
        <v>à faire au plus tard dans 1207 jour(s)</v>
      </c>
      <c r="K17" s="23">
        <v>1</v>
      </c>
    </row>
    <row r="18" spans="1:11" ht="35.25" customHeight="1">
      <c r="A18" s="8" t="s">
        <v>1</v>
      </c>
      <c r="B18" s="8" t="s">
        <v>69</v>
      </c>
      <c r="C18" s="8" t="s">
        <v>89</v>
      </c>
      <c r="D18" s="8" t="s">
        <v>43</v>
      </c>
      <c r="E18" s="8">
        <v>365</v>
      </c>
      <c r="F18" s="11">
        <v>43348</v>
      </c>
      <c r="G18" s="29">
        <f t="shared" si="0"/>
        <v>43683</v>
      </c>
      <c r="H18" s="29">
        <f t="shared" si="1"/>
        <v>43713</v>
      </c>
      <c r="I18" s="29" t="str">
        <f t="shared" ca="1" si="2"/>
        <v>EN COURS DE VALIDITE</v>
      </c>
      <c r="J18" s="30" t="str">
        <f t="shared" ca="1" si="3"/>
        <v>à faire au plus tard dans 359 jour(s)</v>
      </c>
      <c r="K18" s="23">
        <v>1</v>
      </c>
    </row>
    <row r="19" spans="1:11" ht="35.25" customHeight="1">
      <c r="A19" s="8" t="s">
        <v>1</v>
      </c>
      <c r="B19" s="8" t="s">
        <v>70</v>
      </c>
      <c r="C19" s="8" t="s">
        <v>90</v>
      </c>
      <c r="D19" s="8"/>
      <c r="E19" s="8">
        <v>1825</v>
      </c>
      <c r="F19" s="11">
        <v>42737</v>
      </c>
      <c r="G19" s="29">
        <f t="shared" si="0"/>
        <v>44532</v>
      </c>
      <c r="H19" s="29">
        <f t="shared" si="1"/>
        <v>44562</v>
      </c>
      <c r="I19" s="29" t="str">
        <f t="shared" ca="1" si="2"/>
        <v>EN COURS DE VALIDITE</v>
      </c>
      <c r="J19" s="30" t="str">
        <f t="shared" ca="1" si="3"/>
        <v>à faire au plus tard dans 1208 jour(s)</v>
      </c>
      <c r="K19" s="23">
        <v>1</v>
      </c>
    </row>
    <row r="20" spans="1:11" ht="35.25" customHeight="1">
      <c r="A20" s="8" t="s">
        <v>91</v>
      </c>
      <c r="B20" s="8" t="s">
        <v>92</v>
      </c>
      <c r="C20" s="8" t="s">
        <v>94</v>
      </c>
      <c r="D20" s="8"/>
      <c r="E20" s="8">
        <v>1825</v>
      </c>
      <c r="F20" s="11">
        <v>43102</v>
      </c>
      <c r="G20" s="29">
        <f t="shared" si="0"/>
        <v>44897</v>
      </c>
      <c r="H20" s="29">
        <f t="shared" si="1"/>
        <v>44927</v>
      </c>
      <c r="I20" s="29" t="str">
        <f t="shared" ca="1" si="2"/>
        <v>EN COURS DE VALIDITE</v>
      </c>
      <c r="J20" s="30" t="str">
        <f t="shared" ca="1" si="3"/>
        <v>à faire au plus tard dans 1573 jour(s)</v>
      </c>
      <c r="K20" s="23">
        <v>4</v>
      </c>
    </row>
    <row r="21" spans="1:11" ht="35.25" customHeight="1">
      <c r="A21" s="8" t="s">
        <v>91</v>
      </c>
      <c r="B21" s="8" t="s">
        <v>92</v>
      </c>
      <c r="C21" s="8" t="s">
        <v>95</v>
      </c>
      <c r="D21" s="8"/>
      <c r="E21" s="8">
        <v>1825</v>
      </c>
      <c r="F21" s="11">
        <v>43102</v>
      </c>
      <c r="G21" s="29">
        <f t="shared" si="0"/>
        <v>44897</v>
      </c>
      <c r="H21" s="29">
        <f t="shared" si="1"/>
        <v>44927</v>
      </c>
      <c r="I21" s="29" t="str">
        <f t="shared" ca="1" si="2"/>
        <v>EN COURS DE VALIDITE</v>
      </c>
      <c r="J21" s="30" t="str">
        <f t="shared" ca="1" si="3"/>
        <v>à faire au plus tard dans 1573 jour(s)</v>
      </c>
      <c r="K21" s="23">
        <v>1</v>
      </c>
    </row>
    <row r="22" spans="1:11" ht="35.25" customHeight="1">
      <c r="A22" s="8" t="s">
        <v>91</v>
      </c>
      <c r="B22" s="8" t="s">
        <v>93</v>
      </c>
      <c r="C22" s="8" t="s">
        <v>96</v>
      </c>
      <c r="D22" s="8" t="s">
        <v>43</v>
      </c>
      <c r="E22" s="8">
        <v>365</v>
      </c>
      <c r="F22" s="11">
        <v>43348</v>
      </c>
      <c r="G22" s="29">
        <f t="shared" si="0"/>
        <v>43683</v>
      </c>
      <c r="H22" s="29">
        <f t="shared" si="1"/>
        <v>43713</v>
      </c>
      <c r="I22" s="29" t="str">
        <f t="shared" ca="1" si="2"/>
        <v>EN COURS DE VALIDITE</v>
      </c>
      <c r="J22" s="30" t="str">
        <f t="shared" ca="1" si="3"/>
        <v>à faire au plus tard dans 359 jour(s)</v>
      </c>
      <c r="K22" s="23">
        <v>1</v>
      </c>
    </row>
    <row r="23" spans="1:11" ht="35.25" customHeight="1">
      <c r="A23" s="8" t="s">
        <v>91</v>
      </c>
      <c r="B23" s="8" t="s">
        <v>97</v>
      </c>
      <c r="C23" s="8" t="s">
        <v>98</v>
      </c>
      <c r="D23" s="8" t="s">
        <v>43</v>
      </c>
      <c r="E23" s="8">
        <v>365</v>
      </c>
      <c r="F23" s="11">
        <v>43348</v>
      </c>
      <c r="G23" s="29">
        <f t="shared" si="0"/>
        <v>43683</v>
      </c>
      <c r="H23" s="29">
        <f t="shared" si="1"/>
        <v>43713</v>
      </c>
      <c r="I23" s="29" t="str">
        <f t="shared" ca="1" si="2"/>
        <v>EN COURS DE VALIDITE</v>
      </c>
      <c r="J23" s="30" t="str">
        <f t="shared" ca="1" si="3"/>
        <v>à faire au plus tard dans 359 jour(s)</v>
      </c>
      <c r="K23" s="23">
        <v>1</v>
      </c>
    </row>
    <row r="24" spans="1:11">
      <c r="G24" s="12" t="str">
        <f t="shared" si="0"/>
        <v/>
      </c>
      <c r="H24" s="12" t="str">
        <f t="shared" si="1"/>
        <v/>
      </c>
      <c r="I24" s="12" t="str">
        <f t="shared" ca="1" si="2"/>
        <v/>
      </c>
      <c r="J24" s="13"/>
    </row>
    <row r="25" spans="1:11">
      <c r="G25" s="12" t="str">
        <f t="shared" si="0"/>
        <v/>
      </c>
      <c r="H25" s="12" t="str">
        <f t="shared" si="1"/>
        <v/>
      </c>
      <c r="I25" s="12" t="str">
        <f t="shared" ca="1" si="2"/>
        <v/>
      </c>
      <c r="J25" s="13"/>
    </row>
    <row r="26" spans="1:11">
      <c r="G26" s="12" t="str">
        <f t="shared" si="0"/>
        <v/>
      </c>
      <c r="H26" s="12" t="str">
        <f t="shared" si="1"/>
        <v/>
      </c>
      <c r="I26" s="41" t="s">
        <v>103</v>
      </c>
      <c r="J26" s="39">
        <f ca="1">TODAY()</f>
        <v>43354</v>
      </c>
    </row>
    <row r="27" spans="1:11">
      <c r="G27" s="12" t="str">
        <f t="shared" si="0"/>
        <v/>
      </c>
      <c r="H27" s="12" t="str">
        <f t="shared" si="1"/>
        <v/>
      </c>
      <c r="I27" s="41"/>
      <c r="J27" s="40" t="str">
        <f>J1</f>
        <v>Thi</v>
      </c>
    </row>
    <row r="28" spans="1:11">
      <c r="G28" s="12" t="str">
        <f t="shared" si="0"/>
        <v/>
      </c>
      <c r="H28" s="12" t="str">
        <f t="shared" si="1"/>
        <v/>
      </c>
      <c r="I28" s="42" t="s">
        <v>104</v>
      </c>
      <c r="J28" s="43"/>
    </row>
    <row r="29" spans="1:11">
      <c r="G29" s="12" t="str">
        <f t="shared" si="0"/>
        <v/>
      </c>
      <c r="H29" s="12" t="str">
        <f t="shared" si="1"/>
        <v/>
      </c>
      <c r="I29" s="44" t="str">
        <f t="shared" ca="1" si="2"/>
        <v/>
      </c>
      <c r="J29" s="45"/>
    </row>
    <row r="30" spans="1:11">
      <c r="G30" s="12" t="str">
        <f t="shared" si="0"/>
        <v/>
      </c>
      <c r="H30" s="12" t="str">
        <f t="shared" si="1"/>
        <v/>
      </c>
      <c r="I30" s="44" t="str">
        <f t="shared" ca="1" si="2"/>
        <v/>
      </c>
      <c r="J30" s="45"/>
    </row>
    <row r="31" spans="1:11">
      <c r="G31" s="12" t="str">
        <f t="shared" si="0"/>
        <v/>
      </c>
      <c r="H31" s="12" t="str">
        <f t="shared" si="1"/>
        <v/>
      </c>
      <c r="I31" s="44" t="str">
        <f t="shared" ca="1" si="2"/>
        <v/>
      </c>
      <c r="J31" s="45"/>
    </row>
    <row r="32" spans="1:11">
      <c r="G32" s="12" t="str">
        <f t="shared" si="0"/>
        <v/>
      </c>
      <c r="H32" s="12" t="str">
        <f t="shared" si="1"/>
        <v/>
      </c>
      <c r="I32" s="44" t="str">
        <f t="shared" ca="1" si="2"/>
        <v/>
      </c>
      <c r="J32" s="45"/>
    </row>
    <row r="33" spans="7:10">
      <c r="G33" s="12" t="str">
        <f t="shared" si="0"/>
        <v/>
      </c>
      <c r="H33" s="12" t="str">
        <f t="shared" si="1"/>
        <v/>
      </c>
      <c r="I33" s="46" t="str">
        <f t="shared" ca="1" si="2"/>
        <v/>
      </c>
      <c r="J33" s="47"/>
    </row>
    <row r="34" spans="7:10">
      <c r="G34" s="12" t="str">
        <f t="shared" si="0"/>
        <v/>
      </c>
      <c r="H34" s="12" t="str">
        <f t="shared" si="1"/>
        <v/>
      </c>
      <c r="I34" s="12" t="str">
        <f t="shared" ca="1" si="2"/>
        <v/>
      </c>
      <c r="J34" s="13"/>
    </row>
    <row r="35" spans="7:10">
      <c r="G35" s="12" t="str">
        <f t="shared" si="0"/>
        <v/>
      </c>
      <c r="H35" s="12" t="str">
        <f t="shared" si="1"/>
        <v/>
      </c>
      <c r="I35" s="12" t="str">
        <f t="shared" ca="1" si="2"/>
        <v/>
      </c>
      <c r="J35" s="13"/>
    </row>
    <row r="36" spans="7:10">
      <c r="G36" s="12" t="str">
        <f t="shared" si="0"/>
        <v/>
      </c>
      <c r="H36" s="12" t="str">
        <f t="shared" si="1"/>
        <v/>
      </c>
      <c r="I36" s="12" t="str">
        <f t="shared" ca="1" si="2"/>
        <v/>
      </c>
      <c r="J36" s="13" t="str">
        <f t="shared" ca="1" si="3"/>
        <v/>
      </c>
    </row>
    <row r="37" spans="7:10">
      <c r="G37" s="12" t="str">
        <f t="shared" si="0"/>
        <v/>
      </c>
      <c r="H37" s="12" t="str">
        <f t="shared" si="1"/>
        <v/>
      </c>
      <c r="I37" s="12" t="str">
        <f t="shared" ca="1" si="2"/>
        <v/>
      </c>
      <c r="J37" s="13" t="str">
        <f t="shared" ca="1" si="3"/>
        <v/>
      </c>
    </row>
    <row r="38" spans="7:10">
      <c r="G38" s="12" t="str">
        <f t="shared" si="0"/>
        <v/>
      </c>
      <c r="H38" s="12" t="str">
        <f t="shared" si="1"/>
        <v/>
      </c>
      <c r="I38" s="12" t="str">
        <f t="shared" ca="1" si="2"/>
        <v/>
      </c>
      <c r="J38" s="13" t="str">
        <f t="shared" ca="1" si="3"/>
        <v/>
      </c>
    </row>
    <row r="39" spans="7:10">
      <c r="G39" s="12" t="str">
        <f t="shared" si="0"/>
        <v/>
      </c>
      <c r="H39" s="12" t="str">
        <f t="shared" si="1"/>
        <v/>
      </c>
      <c r="I39" s="12" t="str">
        <f t="shared" ca="1" si="2"/>
        <v/>
      </c>
      <c r="J39" s="13" t="str">
        <f t="shared" ca="1" si="3"/>
        <v/>
      </c>
    </row>
    <row r="40" spans="7:10">
      <c r="G40" s="12" t="str">
        <f t="shared" si="0"/>
        <v/>
      </c>
      <c r="H40" s="12" t="str">
        <f t="shared" si="1"/>
        <v/>
      </c>
      <c r="I40" s="12" t="str">
        <f t="shared" ca="1" si="2"/>
        <v/>
      </c>
      <c r="J40" s="13" t="str">
        <f t="shared" ca="1" si="3"/>
        <v/>
      </c>
    </row>
    <row r="41" spans="7:10">
      <c r="G41" s="12" t="str">
        <f t="shared" si="0"/>
        <v/>
      </c>
      <c r="H41" s="12" t="str">
        <f t="shared" si="1"/>
        <v/>
      </c>
      <c r="I41" s="12" t="str">
        <f t="shared" ca="1" si="2"/>
        <v/>
      </c>
      <c r="J41" s="13" t="str">
        <f t="shared" ca="1" si="3"/>
        <v/>
      </c>
    </row>
    <row r="42" spans="7:10">
      <c r="G42" s="12" t="str">
        <f t="shared" si="0"/>
        <v/>
      </c>
      <c r="H42" s="12" t="str">
        <f t="shared" si="1"/>
        <v/>
      </c>
      <c r="I42" s="12" t="str">
        <f t="shared" ca="1" si="2"/>
        <v/>
      </c>
      <c r="J42" s="13" t="str">
        <f t="shared" ca="1" si="3"/>
        <v/>
      </c>
    </row>
    <row r="43" spans="7:10">
      <c r="G43" s="12" t="str">
        <f t="shared" si="0"/>
        <v/>
      </c>
      <c r="H43" s="12" t="str">
        <f t="shared" si="1"/>
        <v/>
      </c>
      <c r="I43" s="12" t="str">
        <f t="shared" ca="1" si="2"/>
        <v/>
      </c>
      <c r="J43" s="13" t="str">
        <f t="shared" ca="1" si="3"/>
        <v/>
      </c>
    </row>
    <row r="44" spans="7:10">
      <c r="G44" s="12" t="str">
        <f t="shared" si="0"/>
        <v/>
      </c>
      <c r="H44" s="12" t="str">
        <f t="shared" si="1"/>
        <v/>
      </c>
      <c r="I44" s="12" t="str">
        <f t="shared" ca="1" si="2"/>
        <v/>
      </c>
      <c r="J44" s="13" t="str">
        <f t="shared" ca="1" si="3"/>
        <v/>
      </c>
    </row>
    <row r="45" spans="7:10">
      <c r="G45" s="12" t="str">
        <f t="shared" si="0"/>
        <v/>
      </c>
      <c r="H45" s="12" t="str">
        <f t="shared" si="1"/>
        <v/>
      </c>
      <c r="I45" s="12" t="str">
        <f t="shared" ca="1" si="2"/>
        <v/>
      </c>
      <c r="J45" s="13" t="str">
        <f t="shared" ca="1" si="3"/>
        <v/>
      </c>
    </row>
    <row r="46" spans="7:10">
      <c r="G46" s="12" t="str">
        <f t="shared" si="0"/>
        <v/>
      </c>
      <c r="H46" s="12" t="str">
        <f t="shared" si="1"/>
        <v/>
      </c>
      <c r="I46" s="12" t="str">
        <f t="shared" ca="1" si="2"/>
        <v/>
      </c>
      <c r="J46" s="13" t="str">
        <f t="shared" ca="1" si="3"/>
        <v/>
      </c>
    </row>
    <row r="47" spans="7:10">
      <c r="G47" s="12" t="str">
        <f t="shared" si="0"/>
        <v/>
      </c>
      <c r="H47" s="12" t="str">
        <f t="shared" si="1"/>
        <v/>
      </c>
      <c r="I47" s="12" t="str">
        <f t="shared" ca="1" si="2"/>
        <v/>
      </c>
      <c r="J47" s="13" t="str">
        <f t="shared" ca="1" si="3"/>
        <v/>
      </c>
    </row>
    <row r="48" spans="7:10">
      <c r="G48" s="12" t="str">
        <f t="shared" si="0"/>
        <v/>
      </c>
      <c r="H48" s="12" t="str">
        <f t="shared" si="1"/>
        <v/>
      </c>
      <c r="I48" s="12" t="str">
        <f t="shared" ca="1" si="2"/>
        <v/>
      </c>
      <c r="J48" s="13" t="str">
        <f t="shared" ca="1" si="3"/>
        <v/>
      </c>
    </row>
    <row r="49" spans="7:10">
      <c r="G49" s="12" t="str">
        <f t="shared" si="0"/>
        <v/>
      </c>
      <c r="H49" s="12" t="str">
        <f t="shared" si="1"/>
        <v/>
      </c>
      <c r="I49" s="12" t="str">
        <f t="shared" ca="1" si="2"/>
        <v/>
      </c>
      <c r="J49" s="13" t="str">
        <f t="shared" ca="1" si="3"/>
        <v/>
      </c>
    </row>
    <row r="50" spans="7:10">
      <c r="G50" s="12" t="str">
        <f t="shared" si="0"/>
        <v/>
      </c>
      <c r="H50" s="12" t="str">
        <f t="shared" si="1"/>
        <v/>
      </c>
      <c r="I50" s="12" t="str">
        <f t="shared" ca="1" si="2"/>
        <v/>
      </c>
      <c r="J50" s="13" t="str">
        <f t="shared" ca="1" si="3"/>
        <v/>
      </c>
    </row>
    <row r="51" spans="7:10">
      <c r="G51" s="12" t="str">
        <f t="shared" si="0"/>
        <v/>
      </c>
      <c r="H51" s="12" t="str">
        <f t="shared" si="1"/>
        <v/>
      </c>
      <c r="I51" s="12" t="str">
        <f t="shared" ca="1" si="2"/>
        <v/>
      </c>
      <c r="J51" s="13" t="str">
        <f t="shared" ca="1" si="3"/>
        <v/>
      </c>
    </row>
    <row r="52" spans="7:10">
      <c r="G52" s="12" t="str">
        <f t="shared" si="0"/>
        <v/>
      </c>
      <c r="H52" s="12" t="str">
        <f t="shared" si="1"/>
        <v/>
      </c>
      <c r="I52" s="12" t="str">
        <f t="shared" ca="1" si="2"/>
        <v/>
      </c>
      <c r="J52" s="13" t="str">
        <f t="shared" ca="1" si="3"/>
        <v/>
      </c>
    </row>
    <row r="53" spans="7:10">
      <c r="G53" s="12" t="str">
        <f t="shared" si="0"/>
        <v/>
      </c>
      <c r="H53" s="12" t="str">
        <f t="shared" si="1"/>
        <v/>
      </c>
      <c r="I53" s="12" t="str">
        <f t="shared" ca="1" si="2"/>
        <v/>
      </c>
      <c r="J53" s="13" t="str">
        <f t="shared" ca="1" si="3"/>
        <v/>
      </c>
    </row>
    <row r="54" spans="7:10">
      <c r="G54" s="12" t="str">
        <f t="shared" si="0"/>
        <v/>
      </c>
      <c r="H54" s="12" t="str">
        <f t="shared" si="1"/>
        <v/>
      </c>
      <c r="I54" s="12" t="str">
        <f t="shared" ca="1" si="2"/>
        <v/>
      </c>
      <c r="J54" s="13" t="str">
        <f t="shared" ca="1" si="3"/>
        <v/>
      </c>
    </row>
    <row r="55" spans="7:10">
      <c r="G55" s="12" t="str">
        <f t="shared" si="0"/>
        <v/>
      </c>
      <c r="H55" s="12" t="str">
        <f t="shared" si="1"/>
        <v/>
      </c>
      <c r="I55" s="12" t="str">
        <f t="shared" ca="1" si="2"/>
        <v/>
      </c>
      <c r="J55" s="13" t="str">
        <f t="shared" ca="1" si="3"/>
        <v/>
      </c>
    </row>
    <row r="56" spans="7:10">
      <c r="G56" s="12" t="str">
        <f t="shared" si="0"/>
        <v/>
      </c>
      <c r="H56" s="12" t="str">
        <f t="shared" si="1"/>
        <v/>
      </c>
      <c r="I56" s="12" t="str">
        <f t="shared" ca="1" si="2"/>
        <v/>
      </c>
      <c r="J56" s="13" t="str">
        <f t="shared" ca="1" si="3"/>
        <v/>
      </c>
    </row>
    <row r="57" spans="7:10">
      <c r="G57" s="12" t="str">
        <f t="shared" si="0"/>
        <v/>
      </c>
      <c r="H57" s="12" t="str">
        <f t="shared" si="1"/>
        <v/>
      </c>
      <c r="I57" s="12" t="str">
        <f t="shared" ca="1" si="2"/>
        <v/>
      </c>
      <c r="J57" s="13" t="str">
        <f t="shared" ca="1" si="3"/>
        <v/>
      </c>
    </row>
    <row r="58" spans="7:10">
      <c r="G58" s="12" t="str">
        <f t="shared" si="0"/>
        <v/>
      </c>
      <c r="H58" s="12" t="str">
        <f t="shared" si="1"/>
        <v/>
      </c>
      <c r="I58" s="12" t="str">
        <f t="shared" ca="1" si="2"/>
        <v/>
      </c>
      <c r="J58" s="13" t="str">
        <f t="shared" ca="1" si="3"/>
        <v/>
      </c>
    </row>
    <row r="59" spans="7:10">
      <c r="G59" s="12" t="str">
        <f t="shared" ref="G59:G79" si="4">IF(F59="","",H59-30)</f>
        <v/>
      </c>
      <c r="H59" s="12" t="str">
        <f t="shared" ref="H59:H79" si="5">IF(F59="","",F59+E59)</f>
        <v/>
      </c>
      <c r="I59" s="12" t="str">
        <f t="shared" ca="1" si="2"/>
        <v/>
      </c>
      <c r="J59" s="13" t="str">
        <f t="shared" ca="1" si="3"/>
        <v/>
      </c>
    </row>
    <row r="60" spans="7:10">
      <c r="G60" s="12" t="str">
        <f t="shared" si="4"/>
        <v/>
      </c>
      <c r="H60" s="12" t="str">
        <f t="shared" si="5"/>
        <v/>
      </c>
      <c r="I60" s="12" t="str">
        <f t="shared" ref="I60:I79" ca="1" si="6">IF(E60&lt;&gt;"",IF(TODAY()&gt;H60,"RETARD",IF(TODAY()&lt;G60,"EN COURS DE VALIDITE",IF(OR(G60&lt;TODAY(),H60&lt;TODAY()),"A FAIRE",""))),"")</f>
        <v/>
      </c>
      <c r="J60" s="13" t="str">
        <f t="shared" ref="J60:J79" ca="1" si="7">IF(I60="","",IF(I60&lt;&gt;"RETARD",CONCATENATE("à faire au plus tard dans ",IF(H60&gt;TODAY(),DATEDIF(TODAY(),H60,"d"),"")," jour(s)"),"DEPECHEZ-VOUS DE PROGRAMMER VOTRE CONTROLE"))</f>
        <v/>
      </c>
    </row>
    <row r="61" spans="7:10">
      <c r="G61" s="12" t="str">
        <f t="shared" si="4"/>
        <v/>
      </c>
      <c r="H61" s="12" t="str">
        <f t="shared" si="5"/>
        <v/>
      </c>
      <c r="I61" s="12" t="str">
        <f t="shared" ca="1" si="6"/>
        <v/>
      </c>
      <c r="J61" s="13" t="str">
        <f t="shared" ca="1" si="7"/>
        <v/>
      </c>
    </row>
    <row r="62" spans="7:10">
      <c r="G62" s="12" t="str">
        <f t="shared" si="4"/>
        <v/>
      </c>
      <c r="H62" s="12" t="str">
        <f t="shared" si="5"/>
        <v/>
      </c>
      <c r="I62" s="12" t="str">
        <f t="shared" ca="1" si="6"/>
        <v/>
      </c>
      <c r="J62" s="13" t="str">
        <f t="shared" ca="1" si="7"/>
        <v/>
      </c>
    </row>
    <row r="63" spans="7:10">
      <c r="G63" s="12" t="str">
        <f t="shared" si="4"/>
        <v/>
      </c>
      <c r="H63" s="12" t="str">
        <f t="shared" si="5"/>
        <v/>
      </c>
      <c r="I63" s="12" t="str">
        <f t="shared" ca="1" si="6"/>
        <v/>
      </c>
      <c r="J63" s="13" t="str">
        <f t="shared" ca="1" si="7"/>
        <v/>
      </c>
    </row>
    <row r="64" spans="7:10">
      <c r="G64" s="12" t="str">
        <f t="shared" si="4"/>
        <v/>
      </c>
      <c r="H64" s="12" t="str">
        <f t="shared" si="5"/>
        <v/>
      </c>
      <c r="I64" s="12" t="str">
        <f t="shared" ca="1" si="6"/>
        <v/>
      </c>
      <c r="J64" s="13" t="str">
        <f t="shared" ca="1" si="7"/>
        <v/>
      </c>
    </row>
    <row r="65" spans="7:10">
      <c r="G65" s="12" t="str">
        <f t="shared" si="4"/>
        <v/>
      </c>
      <c r="H65" s="12" t="str">
        <f t="shared" si="5"/>
        <v/>
      </c>
      <c r="I65" s="12" t="str">
        <f t="shared" ca="1" si="6"/>
        <v/>
      </c>
      <c r="J65" s="13" t="str">
        <f t="shared" ca="1" si="7"/>
        <v/>
      </c>
    </row>
    <row r="66" spans="7:10">
      <c r="G66" s="12" t="str">
        <f t="shared" si="4"/>
        <v/>
      </c>
      <c r="H66" s="12" t="str">
        <f t="shared" si="5"/>
        <v/>
      </c>
      <c r="I66" s="12" t="str">
        <f t="shared" ca="1" si="6"/>
        <v/>
      </c>
      <c r="J66" s="13" t="str">
        <f t="shared" ca="1" si="7"/>
        <v/>
      </c>
    </row>
    <row r="67" spans="7:10">
      <c r="G67" s="12" t="str">
        <f t="shared" si="4"/>
        <v/>
      </c>
      <c r="H67" s="12" t="str">
        <f t="shared" si="5"/>
        <v/>
      </c>
      <c r="I67" s="12" t="str">
        <f t="shared" ca="1" si="6"/>
        <v/>
      </c>
      <c r="J67" s="13" t="str">
        <f t="shared" ca="1" si="7"/>
        <v/>
      </c>
    </row>
    <row r="68" spans="7:10">
      <c r="G68" s="12" t="str">
        <f t="shared" si="4"/>
        <v/>
      </c>
      <c r="H68" s="12" t="str">
        <f t="shared" si="5"/>
        <v/>
      </c>
      <c r="I68" s="12" t="str">
        <f t="shared" ca="1" si="6"/>
        <v/>
      </c>
      <c r="J68" s="13" t="str">
        <f t="shared" ca="1" si="7"/>
        <v/>
      </c>
    </row>
    <row r="69" spans="7:10">
      <c r="G69" s="12" t="str">
        <f t="shared" si="4"/>
        <v/>
      </c>
      <c r="H69" s="12" t="str">
        <f t="shared" si="5"/>
        <v/>
      </c>
      <c r="I69" s="12" t="str">
        <f t="shared" ca="1" si="6"/>
        <v/>
      </c>
      <c r="J69" s="13" t="str">
        <f t="shared" ca="1" si="7"/>
        <v/>
      </c>
    </row>
    <row r="70" spans="7:10">
      <c r="G70" s="12" t="str">
        <f t="shared" si="4"/>
        <v/>
      </c>
      <c r="H70" s="12" t="str">
        <f t="shared" si="5"/>
        <v/>
      </c>
      <c r="I70" s="12" t="str">
        <f t="shared" ca="1" si="6"/>
        <v/>
      </c>
      <c r="J70" s="13" t="str">
        <f t="shared" ca="1" si="7"/>
        <v/>
      </c>
    </row>
    <row r="71" spans="7:10">
      <c r="G71" s="12" t="str">
        <f t="shared" si="4"/>
        <v/>
      </c>
      <c r="H71" s="12" t="str">
        <f t="shared" si="5"/>
        <v/>
      </c>
      <c r="I71" s="12" t="str">
        <f t="shared" ca="1" si="6"/>
        <v/>
      </c>
      <c r="J71" s="13" t="str">
        <f t="shared" ca="1" si="7"/>
        <v/>
      </c>
    </row>
    <row r="72" spans="7:10">
      <c r="G72" s="12" t="str">
        <f t="shared" si="4"/>
        <v/>
      </c>
      <c r="H72" s="12" t="str">
        <f t="shared" si="5"/>
        <v/>
      </c>
      <c r="I72" s="12" t="str">
        <f t="shared" ca="1" si="6"/>
        <v/>
      </c>
      <c r="J72" s="13" t="str">
        <f t="shared" ca="1" si="7"/>
        <v/>
      </c>
    </row>
    <row r="73" spans="7:10">
      <c r="G73" s="12" t="str">
        <f t="shared" si="4"/>
        <v/>
      </c>
      <c r="H73" s="12" t="str">
        <f t="shared" si="5"/>
        <v/>
      </c>
      <c r="I73" s="12" t="str">
        <f t="shared" ca="1" si="6"/>
        <v/>
      </c>
      <c r="J73" s="13" t="str">
        <f t="shared" ca="1" si="7"/>
        <v/>
      </c>
    </row>
    <row r="74" spans="7:10">
      <c r="G74" s="12" t="str">
        <f t="shared" si="4"/>
        <v/>
      </c>
      <c r="H74" s="12" t="str">
        <f t="shared" si="5"/>
        <v/>
      </c>
      <c r="I74" s="12" t="str">
        <f t="shared" ca="1" si="6"/>
        <v/>
      </c>
      <c r="J74" s="13" t="str">
        <f t="shared" ca="1" si="7"/>
        <v/>
      </c>
    </row>
    <row r="75" spans="7:10">
      <c r="G75" s="12" t="str">
        <f t="shared" si="4"/>
        <v/>
      </c>
      <c r="H75" s="12" t="str">
        <f t="shared" si="5"/>
        <v/>
      </c>
      <c r="I75" s="12" t="str">
        <f t="shared" ca="1" si="6"/>
        <v/>
      </c>
      <c r="J75" s="13" t="str">
        <f t="shared" ca="1" si="7"/>
        <v/>
      </c>
    </row>
    <row r="76" spans="7:10">
      <c r="G76" s="12" t="str">
        <f t="shared" si="4"/>
        <v/>
      </c>
      <c r="H76" s="12" t="str">
        <f t="shared" si="5"/>
        <v/>
      </c>
      <c r="I76" s="12" t="str">
        <f t="shared" ca="1" si="6"/>
        <v/>
      </c>
      <c r="J76" s="13" t="str">
        <f t="shared" ca="1" si="7"/>
        <v/>
      </c>
    </row>
    <row r="77" spans="7:10">
      <c r="G77" s="12" t="str">
        <f t="shared" si="4"/>
        <v/>
      </c>
      <c r="H77" s="12" t="str">
        <f t="shared" si="5"/>
        <v/>
      </c>
      <c r="I77" s="12" t="str">
        <f t="shared" ca="1" si="6"/>
        <v/>
      </c>
      <c r="J77" s="13" t="str">
        <f t="shared" ca="1" si="7"/>
        <v/>
      </c>
    </row>
    <row r="78" spans="7:10">
      <c r="G78" s="12" t="str">
        <f t="shared" si="4"/>
        <v/>
      </c>
      <c r="H78" s="12" t="str">
        <f t="shared" si="5"/>
        <v/>
      </c>
      <c r="I78" s="12" t="str">
        <f t="shared" ca="1" si="6"/>
        <v/>
      </c>
      <c r="J78" s="13" t="str">
        <f t="shared" ca="1" si="7"/>
        <v/>
      </c>
    </row>
    <row r="79" spans="7:10">
      <c r="G79" s="12" t="str">
        <f t="shared" si="4"/>
        <v/>
      </c>
      <c r="H79" s="12" t="str">
        <f t="shared" si="5"/>
        <v/>
      </c>
      <c r="I79" s="12" t="str">
        <f t="shared" ca="1" si="6"/>
        <v/>
      </c>
      <c r="J79" s="13" t="str">
        <f t="shared" ca="1" si="7"/>
        <v/>
      </c>
    </row>
  </sheetData>
  <mergeCells count="2">
    <mergeCell ref="A1:F1"/>
    <mergeCell ref="G1:H1"/>
  </mergeCells>
  <conditionalFormatting sqref="I3:I79">
    <cfRule type="cellIs" dxfId="12" priority="6" operator="equal">
      <formula>"RETARD"</formula>
    </cfRule>
  </conditionalFormatting>
  <conditionalFormatting sqref="I3:I79">
    <cfRule type="cellIs" dxfId="11" priority="4" operator="equal">
      <formula>"A FAIRE"</formula>
    </cfRule>
    <cfRule type="cellIs" dxfId="10" priority="5" operator="equal">
      <formula>"EN COURS DE VALIDITE"</formula>
    </cfRule>
  </conditionalFormatting>
  <pageMargins left="0.78740157480314965" right="0.59055118110236227" top="0.98425196850393704" bottom="0.59055118110236227" header="0.31496062992125984" footer="0.31496062992125984"/>
  <pageSetup paperSize="9" scale="49" orientation="landscape" r:id="rId1"/>
  <headerFooter>
    <oddHeader>&amp;C&amp;"-,Gras"&amp;16Gestion des E.P.I. de Classe 3&amp;R&amp;"-,Italique"&amp;8Impression du &amp;D - &amp;T</oddHeader>
    <oddFooter>&amp;C&amp;"-,Italique"&amp;8&amp;Z&amp;F</oddFooter>
  </headerFooter>
  <legacyDrawing r:id="rId2"/>
  <extLst xmlns:x14="http://schemas.microsoft.com/office/spreadsheetml/2009/9/main">
    <ext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Tables!$A$2:$A$17</xm:f>
          </x14:formula1>
          <xm:sqref>B3:B23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5"/>
  <dimension ref="A1:Q86"/>
  <sheetViews>
    <sheetView tabSelected="1" topLeftCell="D1" zoomScale="90" zoomScaleNormal="90" workbookViewId="0">
      <selection activeCell="D22" sqref="D22"/>
    </sheetView>
  </sheetViews>
  <sheetFormatPr baseColWidth="10" defaultColWidth="12.85546875" defaultRowHeight="15"/>
  <cols>
    <col min="1" max="1" width="9" style="9" customWidth="1"/>
    <col min="2" max="2" width="15.5703125" style="9" customWidth="1"/>
    <col min="3" max="3" width="21.42578125" style="9" customWidth="1"/>
    <col min="4" max="4" width="31.5703125" style="9" customWidth="1"/>
    <col min="5" max="5" width="11.85546875" style="9" customWidth="1"/>
    <col min="6" max="6" width="16.42578125" style="10" customWidth="1"/>
    <col min="7" max="9" width="10.7109375" style="14" customWidth="1"/>
    <col min="10" max="10" width="21.85546875" style="7" customWidth="1"/>
    <col min="11" max="11" width="49.42578125" style="15" customWidth="1"/>
    <col min="12" max="12" width="9" style="2" customWidth="1"/>
    <col min="13" max="13" width="10.140625" style="2" customWidth="1"/>
    <col min="14" max="14" width="15.5703125" style="2" customWidth="1"/>
    <col min="15" max="15" width="13.7109375" style="22" customWidth="1"/>
    <col min="16" max="16" width="12.85546875" style="1"/>
    <col min="17" max="17" width="15.28515625" style="1" bestFit="1" customWidth="1"/>
    <col min="18" max="16384" width="12.85546875" style="1"/>
  </cols>
  <sheetData>
    <row r="1" spans="1:17" ht="35.25" customHeight="1">
      <c r="A1" s="59" t="s">
        <v>5</v>
      </c>
      <c r="B1" s="59"/>
      <c r="C1" s="59"/>
      <c r="D1" s="59"/>
      <c r="E1" s="59"/>
      <c r="F1" s="59"/>
      <c r="G1" s="60" t="s">
        <v>7</v>
      </c>
      <c r="H1" s="60"/>
      <c r="I1" s="16"/>
      <c r="J1" s="17"/>
      <c r="K1" s="17"/>
    </row>
    <row r="2" spans="1:17" s="2" customFormat="1" ht="51">
      <c r="A2" s="4" t="s">
        <v>0</v>
      </c>
      <c r="B2" s="5" t="s">
        <v>16</v>
      </c>
      <c r="C2" s="5" t="s">
        <v>8</v>
      </c>
      <c r="D2" s="5" t="s">
        <v>9</v>
      </c>
      <c r="E2" s="5" t="s">
        <v>10</v>
      </c>
      <c r="F2" s="6" t="s">
        <v>11</v>
      </c>
      <c r="G2" s="18" t="s">
        <v>3</v>
      </c>
      <c r="H2" s="18" t="s">
        <v>4</v>
      </c>
      <c r="I2" s="18" t="s">
        <v>31</v>
      </c>
      <c r="J2" s="18" t="s">
        <v>2</v>
      </c>
      <c r="K2" s="19" t="s">
        <v>6</v>
      </c>
      <c r="L2" s="23" t="s">
        <v>27</v>
      </c>
      <c r="M2" s="23" t="s">
        <v>29</v>
      </c>
      <c r="N2" s="23" t="s">
        <v>28</v>
      </c>
      <c r="O2" s="24" t="s">
        <v>30</v>
      </c>
    </row>
    <row r="3" spans="1:17" s="21" customFormat="1" ht="19.5" customHeight="1">
      <c r="A3" s="8" t="s">
        <v>1</v>
      </c>
      <c r="B3" s="8" t="s">
        <v>13</v>
      </c>
      <c r="C3" s="8" t="s">
        <v>59</v>
      </c>
      <c r="D3" s="27" t="s">
        <v>73</v>
      </c>
      <c r="E3" s="8"/>
      <c r="F3" s="11"/>
      <c r="G3" s="29"/>
      <c r="H3" s="29"/>
      <c r="I3" s="29"/>
      <c r="J3" s="29" t="str">
        <f ca="1">IF(E3&lt;&gt;"",IF(TODAY()&gt;H3,"RETARD",IF(TODAY()&lt;G3,"EN COURS DE VALIDITE",IF(OR(G3&lt;TODAY(),H3&lt;TODAY()),"A FAIRE",""))),"")</f>
        <v/>
      </c>
      <c r="K3" s="30" t="str">
        <f ca="1">IF(J3="","",IF(J3&lt;&gt;"RETARD",CONCATENATE("à faire au plus tard dans ",IF(H3&gt;TODAY(),DATEDIF(TODAY(),H3,"d"),"")," jour(s)"),"DEPECHEZ-VOUS DE PROGRAMMER VOTRE CONTROLE"))</f>
        <v/>
      </c>
      <c r="L3" s="25"/>
      <c r="M3" s="25"/>
      <c r="N3" s="28">
        <f ca="1">SUMPRODUCT(SUMIF(INDIRECT("'"&amp;Onglets&amp;"'!$C$3:$C$30"),D3,INDIRECT("'"&amp;Onglets&amp;"'!$K$3:$K$30")))</f>
        <v>2</v>
      </c>
      <c r="O3" s="26" t="str">
        <f>IF(L3="","",IF(L3&lt;=M3,"à commander","stock suffisant"))</f>
        <v/>
      </c>
      <c r="Q3" s="66" t="s">
        <v>110</v>
      </c>
    </row>
    <row r="4" spans="1:17" s="2" customFormat="1">
      <c r="A4" s="8" t="s">
        <v>1</v>
      </c>
      <c r="B4" s="8" t="s">
        <v>18</v>
      </c>
      <c r="C4" s="8" t="s">
        <v>59</v>
      </c>
      <c r="D4" s="27" t="s">
        <v>77</v>
      </c>
      <c r="E4" s="8"/>
      <c r="F4" s="11"/>
      <c r="G4" s="29"/>
      <c r="H4" s="29"/>
      <c r="I4" s="29"/>
      <c r="J4" s="29" t="str">
        <f ca="1">IF(E4&lt;&gt;"",IF(TODAY()&gt;H4,"RETARD",IF(TODAY()&lt;G4,"EN COURS DE VALIDITE",IF(OR(G4&lt;TODAY(),H4&lt;TODAY()),"A FAIRE",""))),"")</f>
        <v/>
      </c>
      <c r="K4" s="30" t="str">
        <f ca="1">IF(J4="","",IF(J4&lt;&gt;"RETARD",CONCATENATE("à faire au plus tard dans ",IF(H4&gt;TODAY(),DATEDIF(TODAY(),H4,"d"),"")," jour(s)"),"DEPECHEZ-VOUS DE PROGRAMMER VOTRE CONTROLE"))</f>
        <v/>
      </c>
      <c r="L4" s="23"/>
      <c r="M4" s="23"/>
      <c r="N4" s="28">
        <f ca="1">SUMPRODUCT(SUMIF(INDIRECT("'"&amp;Onglets&amp;"'!$C$3:$C$30"),D4,INDIRECT("'"&amp;Onglets&amp;"'!$K$3:$K$30")))</f>
        <v>2</v>
      </c>
      <c r="O4" s="26" t="str">
        <f t="shared" ref="O4:O30" si="0">IF(L4="","",IF(L4&lt;=M4,"à commander","stock suffisant"))</f>
        <v/>
      </c>
      <c r="P4" s="21"/>
      <c r="Q4" s="66" t="s">
        <v>111</v>
      </c>
    </row>
    <row r="5" spans="1:17" s="2" customFormat="1" ht="18" customHeight="1">
      <c r="A5" s="8" t="s">
        <v>1</v>
      </c>
      <c r="B5" s="8" t="s">
        <v>20</v>
      </c>
      <c r="C5" s="8" t="s">
        <v>59</v>
      </c>
      <c r="D5" s="27" t="s">
        <v>79</v>
      </c>
      <c r="E5" s="8"/>
      <c r="F5" s="11"/>
      <c r="G5" s="29"/>
      <c r="H5" s="29"/>
      <c r="I5" s="29"/>
      <c r="J5" s="29" t="str">
        <f ca="1">IF(E5&lt;&gt;"",IF(TODAY()&gt;H5,"RETARD",IF(TODAY()&lt;G5,"EN COURS DE VALIDITE",IF(OR(G5&lt;TODAY(),H5&lt;TODAY()),"A FAIRE",""))),"")</f>
        <v/>
      </c>
      <c r="K5" s="30" t="str">
        <f t="shared" ref="K5:K66" ca="1" si="1">IF(J5="","",IF(J5&lt;&gt;"RETARD",CONCATENATE("à faire au plus tard dans ",IF(H5&gt;TODAY(),DATEDIF(TODAY(),H5,"d"),"")," jour(s)"),"DEPECHEZ-VOUS DE PROGRAMMER VOTRE CONTROLE"))</f>
        <v/>
      </c>
      <c r="L5" s="23"/>
      <c r="M5" s="23"/>
      <c r="N5" s="28">
        <f ca="1">SUMPRODUCT(SUMIF(INDIRECT("'"&amp;Onglets&amp;"'!$C$3:$C$30"),D5,INDIRECT("'"&amp;Onglets&amp;"'!$K$3:$K$30")))</f>
        <v>2</v>
      </c>
      <c r="O5" s="26" t="str">
        <f t="shared" si="0"/>
        <v/>
      </c>
      <c r="P5" s="21"/>
      <c r="Q5" s="66" t="s">
        <v>112</v>
      </c>
    </row>
    <row r="6" spans="1:17" s="2" customFormat="1" ht="30">
      <c r="A6" s="8" t="s">
        <v>1</v>
      </c>
      <c r="B6" s="8" t="s">
        <v>21</v>
      </c>
      <c r="C6" s="8" t="s">
        <v>59</v>
      </c>
      <c r="D6" s="27" t="s">
        <v>78</v>
      </c>
      <c r="E6" s="8"/>
      <c r="F6" s="11"/>
      <c r="G6" s="29"/>
      <c r="H6" s="29"/>
      <c r="I6" s="29"/>
      <c r="J6" s="29" t="str">
        <f ca="1">IF(E6&lt;&gt;"",IF(TODAY()&gt;H6,"RETARD",IF(TODAY()&lt;G6,"EN COURS DE VALIDITE",IF(OR(G6&lt;TODAY(),H6&lt;TODAY()),"A FAIRE",""))),"")</f>
        <v/>
      </c>
      <c r="K6" s="30" t="str">
        <f t="shared" ca="1" si="1"/>
        <v/>
      </c>
      <c r="L6" s="23"/>
      <c r="M6" s="23"/>
      <c r="N6" s="28">
        <f ca="1">SUMPRODUCT(SUMIF(INDIRECT("'"&amp;Onglets&amp;"'!$C$3:$C$30"),D6,INDIRECT("'"&amp;Onglets&amp;"'!$K$3:$K$30")))</f>
        <v>2</v>
      </c>
      <c r="O6" s="26" t="str">
        <f t="shared" si="0"/>
        <v/>
      </c>
      <c r="P6" s="21"/>
      <c r="Q6" s="66" t="s">
        <v>113</v>
      </c>
    </row>
    <row r="7" spans="1:17" s="2" customFormat="1">
      <c r="A7" s="8" t="s">
        <v>1</v>
      </c>
      <c r="B7" s="8" t="s">
        <v>22</v>
      </c>
      <c r="C7" s="8" t="s">
        <v>59</v>
      </c>
      <c r="D7" s="27" t="s">
        <v>19</v>
      </c>
      <c r="E7" s="8"/>
      <c r="F7" s="11"/>
      <c r="G7" s="29"/>
      <c r="H7" s="29"/>
      <c r="I7" s="29"/>
      <c r="J7" s="29" t="str">
        <f t="shared" ref="J7:J68" ca="1" si="2">IF(E7&lt;&gt;"",IF(TODAY()&gt;H7,"RETARD",IF(TODAY()&lt;G7,"EN COURS DE VALIDITE",IF(OR(G7&lt;TODAY(),H7&lt;TODAY()),"A FAIRE",""))),"")</f>
        <v/>
      </c>
      <c r="K7" s="30" t="str">
        <f t="shared" ca="1" si="1"/>
        <v/>
      </c>
      <c r="L7" s="23"/>
      <c r="M7" s="23"/>
      <c r="N7" s="28">
        <f ca="1">SUMPRODUCT(SUMIF(INDIRECT("'"&amp;Onglets&amp;"'!$C$3:$C$30"),D7,INDIRECT("'"&amp;Onglets&amp;"'!$K$3:$K$30")))</f>
        <v>2</v>
      </c>
      <c r="O7" s="26" t="str">
        <f t="shared" si="0"/>
        <v/>
      </c>
      <c r="P7" s="21"/>
    </row>
    <row r="8" spans="1:17" s="2" customFormat="1">
      <c r="A8" s="8" t="s">
        <v>1</v>
      </c>
      <c r="B8" s="8" t="s">
        <v>23</v>
      </c>
      <c r="C8" s="8" t="s">
        <v>59</v>
      </c>
      <c r="D8" s="27" t="s">
        <v>99</v>
      </c>
      <c r="E8" s="8"/>
      <c r="F8" s="11"/>
      <c r="G8" s="29"/>
      <c r="H8" s="29"/>
      <c r="I8" s="29"/>
      <c r="J8" s="29" t="str">
        <f t="shared" ca="1" si="2"/>
        <v/>
      </c>
      <c r="K8" s="30" t="str">
        <f t="shared" ca="1" si="1"/>
        <v/>
      </c>
      <c r="L8" s="23"/>
      <c r="M8" s="23"/>
      <c r="N8" s="28">
        <f ca="1">SUMPRODUCT(SUMIF(INDIRECT("'"&amp;Onglets&amp;"'!$C$3:$C$30"),D8,INDIRECT("'"&amp;Onglets&amp;"'!$K$3:$K$30")))</f>
        <v>0</v>
      </c>
      <c r="O8" s="26" t="str">
        <f t="shared" si="0"/>
        <v/>
      </c>
      <c r="P8" s="21"/>
    </row>
    <row r="9" spans="1:17" s="2" customFormat="1">
      <c r="A9" s="8" t="s">
        <v>1</v>
      </c>
      <c r="B9" s="8" t="s">
        <v>17</v>
      </c>
      <c r="C9" s="8" t="s">
        <v>59</v>
      </c>
      <c r="D9" s="27" t="s">
        <v>12</v>
      </c>
      <c r="E9" s="8"/>
      <c r="F9" s="11"/>
      <c r="G9" s="29"/>
      <c r="H9" s="29"/>
      <c r="I9" s="29"/>
      <c r="J9" s="29" t="str">
        <f t="shared" ca="1" si="2"/>
        <v/>
      </c>
      <c r="K9" s="30" t="str">
        <f t="shared" ca="1" si="1"/>
        <v/>
      </c>
      <c r="L9" s="23"/>
      <c r="M9" s="23"/>
      <c r="N9" s="28">
        <f ca="1">SUMPRODUCT(SUMIF(INDIRECT("'"&amp;Onglets&amp;"'!$C$3:$C$30"),D9,INDIRECT("'"&amp;Onglets&amp;"'!$K$3:$K$30")))</f>
        <v>2</v>
      </c>
      <c r="O9" s="26" t="str">
        <f t="shared" si="0"/>
        <v/>
      </c>
      <c r="P9" s="21"/>
    </row>
    <row r="10" spans="1:17" s="2" customFormat="1" ht="21" customHeight="1">
      <c r="A10" s="8" t="s">
        <v>1</v>
      </c>
      <c r="B10" s="8" t="s">
        <v>24</v>
      </c>
      <c r="C10" s="8" t="s">
        <v>59</v>
      </c>
      <c r="D10" s="27" t="s">
        <v>82</v>
      </c>
      <c r="E10" s="8"/>
      <c r="F10" s="11"/>
      <c r="G10" s="29"/>
      <c r="H10" s="29"/>
      <c r="I10" s="29"/>
      <c r="J10" s="29" t="str">
        <f t="shared" ca="1" si="2"/>
        <v/>
      </c>
      <c r="K10" s="30" t="str">
        <f t="shared" ca="1" si="1"/>
        <v/>
      </c>
      <c r="L10" s="23"/>
      <c r="M10" s="23"/>
      <c r="N10" s="28">
        <f ca="1">SUMPRODUCT(SUMIF(INDIRECT("'"&amp;Onglets&amp;"'!$C$3:$C$30"),D10,INDIRECT("'"&amp;Onglets&amp;"'!$K$3:$K$30")))</f>
        <v>2</v>
      </c>
      <c r="O10" s="26" t="str">
        <f t="shared" si="0"/>
        <v/>
      </c>
      <c r="P10" s="21"/>
    </row>
    <row r="11" spans="1:17">
      <c r="A11" s="8" t="s">
        <v>1</v>
      </c>
      <c r="B11" s="8" t="s">
        <v>15</v>
      </c>
      <c r="C11" s="8" t="s">
        <v>59</v>
      </c>
      <c r="D11" s="27" t="s">
        <v>83</v>
      </c>
      <c r="E11" s="8"/>
      <c r="F11" s="11"/>
      <c r="G11" s="29"/>
      <c r="H11" s="29"/>
      <c r="I11" s="29"/>
      <c r="J11" s="29" t="str">
        <f ca="1">IF(E11&lt;&gt;"",IF(TODAY()&gt;H11,"RETARD",IF(TODAY()&lt;G11,"EN COURS DE VALIDITE",IF(OR(G11&lt;TODAY(),H11&lt;TODAY()),"A FAIRE",""))),"")</f>
        <v/>
      </c>
      <c r="K11" s="30" t="str">
        <f ca="1">IF(J11="","",IF(J11&lt;&gt;"RETARD",CONCATENATE("à faire au plus tard dans ",IF(H11&gt;TODAY(),DATEDIF(TODAY(),H11,"d"),"")," jour(s)"),"DEPECHEZ-VOUS DE PROGRAMMER VOTRE CONTROLE"))</f>
        <v/>
      </c>
      <c r="L11" s="23"/>
      <c r="M11" s="23"/>
      <c r="N11" s="28">
        <f ca="1">SUMPRODUCT(SUMIF(INDIRECT("'"&amp;Onglets&amp;"'!$C$3:$C$30"),D11,INDIRECT("'"&amp;Onglets&amp;"'!$K$3:$K$30")))</f>
        <v>4</v>
      </c>
      <c r="O11" s="26" t="str">
        <f t="shared" si="0"/>
        <v/>
      </c>
      <c r="P11" s="21"/>
    </row>
    <row r="12" spans="1:17">
      <c r="A12" s="8" t="s">
        <v>1</v>
      </c>
      <c r="B12" s="8" t="s">
        <v>15</v>
      </c>
      <c r="C12" s="8" t="s">
        <v>59</v>
      </c>
      <c r="D12" s="27" t="s">
        <v>85</v>
      </c>
      <c r="E12" s="8"/>
      <c r="F12" s="11"/>
      <c r="G12" s="29"/>
      <c r="H12" s="29"/>
      <c r="I12" s="29"/>
      <c r="J12" s="29" t="str">
        <f t="shared" ca="1" si="2"/>
        <v/>
      </c>
      <c r="K12" s="30" t="str">
        <f t="shared" ca="1" si="1"/>
        <v/>
      </c>
      <c r="L12" s="23"/>
      <c r="M12" s="23"/>
      <c r="N12" s="28">
        <f ca="1">SUMPRODUCT(SUMIF(INDIRECT("'"&amp;Onglets&amp;"'!$C$3:$C$30"),D12,INDIRECT("'"&amp;Onglets&amp;"'!$K$3:$K$30")))</f>
        <v>4</v>
      </c>
      <c r="O12" s="26" t="str">
        <f t="shared" si="0"/>
        <v/>
      </c>
      <c r="P12" s="21"/>
    </row>
    <row r="13" spans="1:17">
      <c r="A13" s="8" t="s">
        <v>1</v>
      </c>
      <c r="B13" s="8"/>
      <c r="C13" s="8" t="s">
        <v>59</v>
      </c>
      <c r="D13" s="27" t="s">
        <v>57</v>
      </c>
      <c r="E13" s="8"/>
      <c r="F13" s="11"/>
      <c r="G13" s="29" t="str">
        <f t="shared" ref="G13:G64" si="3">IF(F13="","",H13-30)</f>
        <v/>
      </c>
      <c r="H13" s="29" t="str">
        <f t="shared" ref="H13:H64" si="4">IF(F13="","",F13+E13)</f>
        <v/>
      </c>
      <c r="I13" s="29" t="str">
        <f t="shared" ref="I13:I30" si="5">IF(F13="","",F13+(E13-90))</f>
        <v/>
      </c>
      <c r="J13" s="29" t="str">
        <f t="shared" ca="1" si="2"/>
        <v/>
      </c>
      <c r="K13" s="30" t="str">
        <f t="shared" ca="1" si="1"/>
        <v/>
      </c>
      <c r="L13" s="23"/>
      <c r="M13" s="23"/>
      <c r="N13" s="28">
        <f ca="1">SUMPRODUCT(SUMIF(INDIRECT("'"&amp;Onglets&amp;"'!$C$3:$C$30"),D13,INDIRECT("'"&amp;Onglets&amp;"'!$K$3:$K$30")))</f>
        <v>9</v>
      </c>
      <c r="O13" s="26" t="str">
        <f t="shared" si="0"/>
        <v/>
      </c>
      <c r="P13" s="21"/>
    </row>
    <row r="14" spans="1:17">
      <c r="A14" s="8" t="s">
        <v>1</v>
      </c>
      <c r="B14" s="8"/>
      <c r="C14" s="8" t="s">
        <v>59</v>
      </c>
      <c r="D14" s="27" t="s">
        <v>25</v>
      </c>
      <c r="E14" s="8"/>
      <c r="F14" s="11"/>
      <c r="G14" s="29" t="str">
        <f t="shared" si="3"/>
        <v/>
      </c>
      <c r="H14" s="29" t="str">
        <f t="shared" si="4"/>
        <v/>
      </c>
      <c r="I14" s="29" t="str">
        <f t="shared" si="5"/>
        <v/>
      </c>
      <c r="J14" s="29" t="str">
        <f t="shared" ca="1" si="2"/>
        <v/>
      </c>
      <c r="K14" s="30" t="str">
        <f t="shared" ca="1" si="1"/>
        <v/>
      </c>
      <c r="L14" s="23"/>
      <c r="M14" s="23"/>
      <c r="N14" s="28">
        <f ca="1">SUMPRODUCT(SUMIF(INDIRECT("'"&amp;Onglets&amp;"'!$C$3:$C$30"),D14,INDIRECT("'"&amp;Onglets&amp;"'!$K$3:$K$30")))</f>
        <v>1</v>
      </c>
      <c r="O14" s="26" t="str">
        <f t="shared" si="0"/>
        <v/>
      </c>
      <c r="P14" s="21"/>
    </row>
    <row r="15" spans="1:17">
      <c r="A15" s="8" t="s">
        <v>1</v>
      </c>
      <c r="B15" s="8"/>
      <c r="C15" s="8" t="s">
        <v>59</v>
      </c>
      <c r="D15" s="27" t="s">
        <v>86</v>
      </c>
      <c r="E15" s="8"/>
      <c r="F15" s="11"/>
      <c r="G15" s="29" t="str">
        <f t="shared" si="3"/>
        <v/>
      </c>
      <c r="H15" s="29" t="str">
        <f t="shared" si="4"/>
        <v/>
      </c>
      <c r="I15" s="29" t="str">
        <f t="shared" si="5"/>
        <v/>
      </c>
      <c r="J15" s="29" t="str">
        <f t="shared" ca="1" si="2"/>
        <v/>
      </c>
      <c r="K15" s="30" t="str">
        <f t="shared" ca="1" si="1"/>
        <v/>
      </c>
      <c r="L15" s="23"/>
      <c r="M15" s="23"/>
      <c r="N15" s="28">
        <f ca="1">SUMPRODUCT(SUMIF(INDIRECT("'"&amp;Onglets&amp;"'!$C$3:$C$30"),D15,INDIRECT("'"&amp;Onglets&amp;"'!$K$3:$K$30")))</f>
        <v>2</v>
      </c>
      <c r="O15" s="26" t="str">
        <f t="shared" si="0"/>
        <v/>
      </c>
      <c r="P15" s="21"/>
    </row>
    <row r="16" spans="1:17">
      <c r="A16" s="8" t="s">
        <v>1</v>
      </c>
      <c r="B16" s="8"/>
      <c r="C16" s="8" t="s">
        <v>59</v>
      </c>
      <c r="D16" s="27" t="s">
        <v>87</v>
      </c>
      <c r="E16" s="8"/>
      <c r="F16" s="11"/>
      <c r="G16" s="29" t="str">
        <f t="shared" si="3"/>
        <v/>
      </c>
      <c r="H16" s="29" t="str">
        <f t="shared" si="4"/>
        <v/>
      </c>
      <c r="I16" s="29" t="str">
        <f t="shared" si="5"/>
        <v/>
      </c>
      <c r="J16" s="29" t="str">
        <f t="shared" ca="1" si="2"/>
        <v/>
      </c>
      <c r="K16" s="30" t="str">
        <f t="shared" ca="1" si="1"/>
        <v/>
      </c>
      <c r="L16" s="23"/>
      <c r="M16" s="23"/>
      <c r="N16" s="28">
        <f ca="1">SUMPRODUCT(SUMIF(INDIRECT("'"&amp;Onglets&amp;"'!$C$3:$C$30"),D16,INDIRECT("'"&amp;Onglets&amp;"'!$K$3:$K$30")))</f>
        <v>2</v>
      </c>
      <c r="O16" s="26" t="str">
        <f t="shared" si="0"/>
        <v/>
      </c>
      <c r="P16" s="21"/>
    </row>
    <row r="17" spans="1:16">
      <c r="A17" s="8" t="s">
        <v>1</v>
      </c>
      <c r="B17" s="8"/>
      <c r="C17" s="8" t="s">
        <v>59</v>
      </c>
      <c r="D17" s="27" t="s">
        <v>88</v>
      </c>
      <c r="E17" s="8"/>
      <c r="F17" s="11"/>
      <c r="G17" s="29" t="str">
        <f t="shared" si="3"/>
        <v/>
      </c>
      <c r="H17" s="29" t="str">
        <f t="shared" si="4"/>
        <v/>
      </c>
      <c r="I17" s="29" t="str">
        <f t="shared" si="5"/>
        <v/>
      </c>
      <c r="J17" s="29" t="str">
        <f t="shared" ca="1" si="2"/>
        <v/>
      </c>
      <c r="K17" s="30" t="str">
        <f t="shared" ca="1" si="1"/>
        <v/>
      </c>
      <c r="L17" s="23"/>
      <c r="M17" s="23"/>
      <c r="N17" s="28">
        <f ca="1">SUMPRODUCT(SUMIF(INDIRECT("'"&amp;Onglets&amp;"'!$C$3:$C$30"),D17,INDIRECT("'"&amp;Onglets&amp;"'!$K$3:$K$30")))</f>
        <v>2</v>
      </c>
      <c r="O17" s="26" t="str">
        <f t="shared" si="0"/>
        <v/>
      </c>
      <c r="P17" s="21"/>
    </row>
    <row r="18" spans="1:16">
      <c r="A18" s="8" t="s">
        <v>1</v>
      </c>
      <c r="B18" s="8"/>
      <c r="C18" s="8" t="s">
        <v>59</v>
      </c>
      <c r="D18" s="27" t="s">
        <v>89</v>
      </c>
      <c r="E18" s="8"/>
      <c r="F18" s="11"/>
      <c r="G18" s="29" t="str">
        <f t="shared" si="3"/>
        <v/>
      </c>
      <c r="H18" s="29" t="str">
        <f t="shared" si="4"/>
        <v/>
      </c>
      <c r="I18" s="29" t="str">
        <f t="shared" si="5"/>
        <v/>
      </c>
      <c r="J18" s="29" t="str">
        <f t="shared" ca="1" si="2"/>
        <v/>
      </c>
      <c r="K18" s="30" t="str">
        <f t="shared" ca="1" si="1"/>
        <v/>
      </c>
      <c r="L18" s="23"/>
      <c r="M18" s="23"/>
      <c r="N18" s="28">
        <f ca="1">SUMPRODUCT(SUMIF(INDIRECT("'"&amp;Onglets&amp;"'!$C$3:$C$30"),D18,INDIRECT("'"&amp;Onglets&amp;"'!$K$3:$K$30")))</f>
        <v>2</v>
      </c>
      <c r="O18" s="26" t="str">
        <f t="shared" si="0"/>
        <v/>
      </c>
      <c r="P18" s="21"/>
    </row>
    <row r="19" spans="1:16">
      <c r="A19" s="8" t="s">
        <v>1</v>
      </c>
      <c r="B19" s="8"/>
      <c r="C19" s="8" t="s">
        <v>59</v>
      </c>
      <c r="D19" s="27" t="s">
        <v>90</v>
      </c>
      <c r="E19" s="8"/>
      <c r="F19" s="11"/>
      <c r="G19" s="29" t="str">
        <f t="shared" si="3"/>
        <v/>
      </c>
      <c r="H19" s="29" t="str">
        <f t="shared" si="4"/>
        <v/>
      </c>
      <c r="I19" s="29" t="str">
        <f t="shared" si="5"/>
        <v/>
      </c>
      <c r="J19" s="29" t="str">
        <f t="shared" ca="1" si="2"/>
        <v/>
      </c>
      <c r="K19" s="30" t="str">
        <f t="shared" ca="1" si="1"/>
        <v/>
      </c>
      <c r="L19" s="23"/>
      <c r="M19" s="23"/>
      <c r="N19" s="28">
        <f ca="1">SUMPRODUCT(SUMIF(INDIRECT("'"&amp;Onglets&amp;"'!$C$3:$C$30"),D19,INDIRECT("'"&amp;Onglets&amp;"'!$K$3:$K$30")))</f>
        <v>2</v>
      </c>
      <c r="O19" s="26" t="str">
        <f t="shared" si="0"/>
        <v/>
      </c>
      <c r="P19" s="21"/>
    </row>
    <row r="20" spans="1:16">
      <c r="A20" s="8" t="s">
        <v>1</v>
      </c>
      <c r="B20" s="8"/>
      <c r="C20" s="8" t="s">
        <v>59</v>
      </c>
      <c r="D20" s="27" t="s">
        <v>94</v>
      </c>
      <c r="E20" s="8"/>
      <c r="F20" s="11"/>
      <c r="G20" s="29" t="str">
        <f t="shared" si="3"/>
        <v/>
      </c>
      <c r="H20" s="29" t="str">
        <f t="shared" si="4"/>
        <v/>
      </c>
      <c r="I20" s="29" t="str">
        <f t="shared" si="5"/>
        <v/>
      </c>
      <c r="J20" s="29" t="str">
        <f t="shared" ca="1" si="2"/>
        <v/>
      </c>
      <c r="K20" s="30" t="str">
        <f t="shared" ca="1" si="1"/>
        <v/>
      </c>
      <c r="L20" s="23"/>
      <c r="M20" s="23"/>
      <c r="N20" s="28">
        <f ca="1">SUMPRODUCT(SUMIF(INDIRECT("'"&amp;Onglets&amp;"'!$C$3:$C$30"),D20,INDIRECT("'"&amp;Onglets&amp;"'!$K$3:$K$30")))</f>
        <v>8</v>
      </c>
      <c r="O20" s="26" t="str">
        <f t="shared" si="0"/>
        <v/>
      </c>
      <c r="P20" s="21"/>
    </row>
    <row r="21" spans="1:16">
      <c r="A21" s="8" t="s">
        <v>1</v>
      </c>
      <c r="B21" s="8"/>
      <c r="C21" s="8" t="s">
        <v>59</v>
      </c>
      <c r="D21" s="27" t="s">
        <v>95</v>
      </c>
      <c r="E21" s="8"/>
      <c r="F21" s="11"/>
      <c r="G21" s="29" t="str">
        <f t="shared" si="3"/>
        <v/>
      </c>
      <c r="H21" s="29" t="str">
        <f t="shared" si="4"/>
        <v/>
      </c>
      <c r="I21" s="29" t="str">
        <f t="shared" si="5"/>
        <v/>
      </c>
      <c r="J21" s="29" t="str">
        <f t="shared" ca="1" si="2"/>
        <v/>
      </c>
      <c r="K21" s="30" t="str">
        <f t="shared" ca="1" si="1"/>
        <v/>
      </c>
      <c r="L21" s="23"/>
      <c r="M21" s="23"/>
      <c r="N21" s="28">
        <f ca="1">SUMPRODUCT(SUMIF(INDIRECT("'"&amp;Onglets&amp;"'!$C$3:$C$30"),D21,INDIRECT("'"&amp;Onglets&amp;"'!$K$3:$K$30")))</f>
        <v>2</v>
      </c>
      <c r="O21" s="26" t="str">
        <f t="shared" si="0"/>
        <v/>
      </c>
      <c r="P21" s="21"/>
    </row>
    <row r="22" spans="1:16">
      <c r="A22" s="8" t="s">
        <v>1</v>
      </c>
      <c r="B22" s="8"/>
      <c r="C22" s="8" t="s">
        <v>59</v>
      </c>
      <c r="D22" s="27" t="s">
        <v>96</v>
      </c>
      <c r="E22" s="8"/>
      <c r="F22" s="11"/>
      <c r="G22" s="29" t="str">
        <f t="shared" si="3"/>
        <v/>
      </c>
      <c r="H22" s="29" t="str">
        <f t="shared" si="4"/>
        <v/>
      </c>
      <c r="I22" s="29" t="str">
        <f t="shared" si="5"/>
        <v/>
      </c>
      <c r="J22" s="29" t="str">
        <f t="shared" ca="1" si="2"/>
        <v/>
      </c>
      <c r="K22" s="30" t="str">
        <f t="shared" ca="1" si="1"/>
        <v/>
      </c>
      <c r="L22" s="23"/>
      <c r="M22" s="23"/>
      <c r="N22" s="28">
        <f ca="1">SUMPRODUCT(SUMIF(INDIRECT("'"&amp;Onglets&amp;"'!$C$3:$C$30"),D22,INDIRECT("'"&amp;Onglets&amp;"'!$K$3:$K$30")))</f>
        <v>2</v>
      </c>
      <c r="O22" s="26" t="str">
        <f t="shared" si="0"/>
        <v/>
      </c>
      <c r="P22" s="21"/>
    </row>
    <row r="23" spans="1:16">
      <c r="A23" s="8" t="s">
        <v>1</v>
      </c>
      <c r="B23" s="8"/>
      <c r="C23" s="8" t="s">
        <v>59</v>
      </c>
      <c r="D23" s="27" t="s">
        <v>98</v>
      </c>
      <c r="E23" s="8"/>
      <c r="F23" s="11"/>
      <c r="G23" s="29" t="str">
        <f t="shared" si="3"/>
        <v/>
      </c>
      <c r="H23" s="29" t="str">
        <f t="shared" si="4"/>
        <v/>
      </c>
      <c r="I23" s="29" t="str">
        <f t="shared" si="5"/>
        <v/>
      </c>
      <c r="J23" s="29" t="str">
        <f t="shared" ca="1" si="2"/>
        <v/>
      </c>
      <c r="K23" s="30" t="str">
        <f t="shared" ca="1" si="1"/>
        <v/>
      </c>
      <c r="L23" s="23"/>
      <c r="M23" s="23"/>
      <c r="N23" s="28">
        <f ca="1">SUMPRODUCT(SUMIF(INDIRECT("'"&amp;Onglets&amp;"'!$C$3:$C$30"),D23,INDIRECT("'"&amp;Onglets&amp;"'!$K$3:$K$30")))</f>
        <v>2</v>
      </c>
      <c r="O23" s="26" t="str">
        <f t="shared" si="0"/>
        <v/>
      </c>
      <c r="P23" s="21"/>
    </row>
    <row r="24" spans="1:16">
      <c r="A24" s="8" t="s">
        <v>1</v>
      </c>
      <c r="B24" s="8"/>
      <c r="C24" s="8" t="s">
        <v>59</v>
      </c>
      <c r="D24" s="27"/>
      <c r="E24" s="8"/>
      <c r="F24" s="11"/>
      <c r="G24" s="29" t="str">
        <f t="shared" si="3"/>
        <v/>
      </c>
      <c r="H24" s="29" t="str">
        <f t="shared" si="4"/>
        <v/>
      </c>
      <c r="I24" s="29" t="str">
        <f t="shared" si="5"/>
        <v/>
      </c>
      <c r="J24" s="29" t="str">
        <f t="shared" ca="1" si="2"/>
        <v/>
      </c>
      <c r="K24" s="30" t="str">
        <f t="shared" ca="1" si="1"/>
        <v/>
      </c>
      <c r="L24" s="23"/>
      <c r="M24" s="23"/>
      <c r="N24" s="28">
        <f ca="1">SUMPRODUCT(SUMIF(INDIRECT("'"&amp;Onglets&amp;"'!$C$3:$C$30"),D24,INDIRECT("'"&amp;Onglets&amp;"'!$K$3:$K$30")))</f>
        <v>0</v>
      </c>
      <c r="O24" s="26" t="str">
        <f t="shared" si="0"/>
        <v/>
      </c>
      <c r="P24" s="21"/>
    </row>
    <row r="25" spans="1:16">
      <c r="A25" s="8" t="s">
        <v>1</v>
      </c>
      <c r="B25" s="8"/>
      <c r="C25" s="8" t="s">
        <v>59</v>
      </c>
      <c r="D25" s="27"/>
      <c r="E25" s="8"/>
      <c r="F25" s="11"/>
      <c r="G25" s="29" t="str">
        <f t="shared" si="3"/>
        <v/>
      </c>
      <c r="H25" s="29" t="str">
        <f t="shared" si="4"/>
        <v/>
      </c>
      <c r="I25" s="29" t="str">
        <f t="shared" si="5"/>
        <v/>
      </c>
      <c r="J25" s="29" t="str">
        <f t="shared" ca="1" si="2"/>
        <v/>
      </c>
      <c r="K25" s="30" t="str">
        <f t="shared" ca="1" si="1"/>
        <v/>
      </c>
      <c r="L25" s="23"/>
      <c r="M25" s="23"/>
      <c r="N25" s="28">
        <f ca="1">SUMPRODUCT(SUMIF(INDIRECT("'"&amp;Onglets&amp;"'!$C$3:$C$30"),D25,INDIRECT("'"&amp;Onglets&amp;"'!$K$3:$K$30")))</f>
        <v>0</v>
      </c>
      <c r="O25" s="26" t="str">
        <f t="shared" si="0"/>
        <v/>
      </c>
      <c r="P25" s="21"/>
    </row>
    <row r="26" spans="1:16">
      <c r="A26" s="8" t="s">
        <v>1</v>
      </c>
      <c r="B26" s="8"/>
      <c r="C26" s="8" t="s">
        <v>59</v>
      </c>
      <c r="D26" s="27"/>
      <c r="E26" s="8"/>
      <c r="F26" s="11"/>
      <c r="G26" s="29" t="str">
        <f t="shared" si="3"/>
        <v/>
      </c>
      <c r="H26" s="29" t="str">
        <f t="shared" si="4"/>
        <v/>
      </c>
      <c r="I26" s="29" t="str">
        <f t="shared" si="5"/>
        <v/>
      </c>
      <c r="J26" s="29" t="str">
        <f t="shared" ca="1" si="2"/>
        <v/>
      </c>
      <c r="K26" s="30" t="str">
        <f t="shared" ca="1" si="1"/>
        <v/>
      </c>
      <c r="L26" s="23"/>
      <c r="M26" s="23"/>
      <c r="N26" s="28">
        <f ca="1">SUMPRODUCT(SUMIF(INDIRECT("'"&amp;Onglets&amp;"'!$C$3:$C$30"),D26,INDIRECT("'"&amp;Onglets&amp;"'!$K$3:$K$30")))</f>
        <v>0</v>
      </c>
      <c r="O26" s="26" t="str">
        <f t="shared" si="0"/>
        <v/>
      </c>
      <c r="P26" s="21"/>
    </row>
    <row r="27" spans="1:16">
      <c r="A27" s="8" t="s">
        <v>1</v>
      </c>
      <c r="B27" s="8"/>
      <c r="C27" s="8" t="s">
        <v>59</v>
      </c>
      <c r="D27" s="27"/>
      <c r="E27" s="8"/>
      <c r="F27" s="11"/>
      <c r="G27" s="29" t="str">
        <f t="shared" si="3"/>
        <v/>
      </c>
      <c r="H27" s="29" t="str">
        <f t="shared" si="4"/>
        <v/>
      </c>
      <c r="I27" s="29" t="str">
        <f t="shared" si="5"/>
        <v/>
      </c>
      <c r="J27" s="29" t="str">
        <f t="shared" ca="1" si="2"/>
        <v/>
      </c>
      <c r="K27" s="30" t="str">
        <f t="shared" ca="1" si="1"/>
        <v/>
      </c>
      <c r="L27" s="23"/>
      <c r="M27" s="23"/>
      <c r="N27" s="28">
        <f ca="1">SUMPRODUCT(SUMIF(INDIRECT("'"&amp;Onglets&amp;"'!$C$3:$C$30"),D27,INDIRECT("'"&amp;Onglets&amp;"'!$K$3:$K$30")))</f>
        <v>0</v>
      </c>
      <c r="O27" s="26" t="str">
        <f t="shared" si="0"/>
        <v/>
      </c>
      <c r="P27" s="21"/>
    </row>
    <row r="28" spans="1:16">
      <c r="A28" s="8" t="s">
        <v>1</v>
      </c>
      <c r="B28" s="8"/>
      <c r="C28" s="8" t="s">
        <v>59</v>
      </c>
      <c r="D28" s="27"/>
      <c r="E28" s="8"/>
      <c r="F28" s="11"/>
      <c r="G28" s="29" t="str">
        <f t="shared" si="3"/>
        <v/>
      </c>
      <c r="H28" s="29" t="str">
        <f t="shared" si="4"/>
        <v/>
      </c>
      <c r="I28" s="29" t="str">
        <f t="shared" si="5"/>
        <v/>
      </c>
      <c r="J28" s="29" t="str">
        <f t="shared" ca="1" si="2"/>
        <v/>
      </c>
      <c r="K28" s="30" t="str">
        <f t="shared" ca="1" si="1"/>
        <v/>
      </c>
      <c r="L28" s="23"/>
      <c r="M28" s="23"/>
      <c r="N28" s="28">
        <f ca="1">SUMPRODUCT(SUMIF(INDIRECT("'"&amp;Onglets&amp;"'!$C$3:$C$30"),D28,INDIRECT("'"&amp;Onglets&amp;"'!$K$3:$K$30")))</f>
        <v>0</v>
      </c>
      <c r="O28" s="26" t="str">
        <f t="shared" si="0"/>
        <v/>
      </c>
      <c r="P28" s="21"/>
    </row>
    <row r="29" spans="1:16">
      <c r="A29" s="8" t="s">
        <v>1</v>
      </c>
      <c r="B29" s="8"/>
      <c r="C29" s="8" t="s">
        <v>59</v>
      </c>
      <c r="D29" s="27"/>
      <c r="E29" s="8"/>
      <c r="F29" s="11"/>
      <c r="G29" s="29" t="str">
        <f t="shared" si="3"/>
        <v/>
      </c>
      <c r="H29" s="29" t="str">
        <f t="shared" si="4"/>
        <v/>
      </c>
      <c r="I29" s="29" t="str">
        <f t="shared" si="5"/>
        <v/>
      </c>
      <c r="J29" s="29" t="str">
        <f t="shared" ca="1" si="2"/>
        <v/>
      </c>
      <c r="K29" s="30" t="str">
        <f t="shared" ca="1" si="1"/>
        <v/>
      </c>
      <c r="L29" s="23"/>
      <c r="M29" s="23"/>
      <c r="N29" s="28">
        <f ca="1">SUMPRODUCT(SUMIF(INDIRECT("'"&amp;Onglets&amp;"'!$C$3:$C$30"),D29,INDIRECT("'"&amp;Onglets&amp;"'!$K$3:$K$30")))</f>
        <v>0</v>
      </c>
      <c r="O29" s="26" t="str">
        <f t="shared" si="0"/>
        <v/>
      </c>
      <c r="P29" s="21"/>
    </row>
    <row r="30" spans="1:16">
      <c r="A30" s="8" t="s">
        <v>1</v>
      </c>
      <c r="B30" s="8"/>
      <c r="C30" s="8" t="s">
        <v>59</v>
      </c>
      <c r="D30" s="27"/>
      <c r="E30" s="8"/>
      <c r="F30" s="11"/>
      <c r="G30" s="29" t="str">
        <f t="shared" si="3"/>
        <v/>
      </c>
      <c r="H30" s="29" t="str">
        <f t="shared" si="4"/>
        <v/>
      </c>
      <c r="I30" s="29" t="str">
        <f t="shared" si="5"/>
        <v/>
      </c>
      <c r="J30" s="29" t="str">
        <f t="shared" ca="1" si="2"/>
        <v/>
      </c>
      <c r="K30" s="30" t="str">
        <f t="shared" ca="1" si="1"/>
        <v/>
      </c>
      <c r="L30" s="23"/>
      <c r="M30" s="23"/>
      <c r="N30" s="28">
        <f ca="1">SUMPRODUCT(SUMIF(INDIRECT("'"&amp;Onglets&amp;"'!$C$3:$C$30"),D30,INDIRECT("'"&amp;Onglets&amp;"'!$K$3:$K$30")))</f>
        <v>0</v>
      </c>
      <c r="O30" s="26" t="str">
        <f t="shared" si="0"/>
        <v/>
      </c>
      <c r="P30" s="21"/>
    </row>
    <row r="31" spans="1:16">
      <c r="D31" s="31"/>
      <c r="G31" s="12" t="str">
        <f t="shared" si="3"/>
        <v/>
      </c>
      <c r="H31" s="12" t="str">
        <f t="shared" si="4"/>
        <v/>
      </c>
      <c r="I31" s="12"/>
      <c r="J31" s="12" t="str">
        <f t="shared" ca="1" si="2"/>
        <v/>
      </c>
      <c r="K31" s="13" t="str">
        <f t="shared" ca="1" si="1"/>
        <v/>
      </c>
    </row>
    <row r="32" spans="1:16">
      <c r="G32" s="12" t="str">
        <f t="shared" si="3"/>
        <v/>
      </c>
      <c r="H32" s="12" t="str">
        <f t="shared" si="4"/>
        <v/>
      </c>
      <c r="I32" s="12"/>
      <c r="J32" s="12" t="str">
        <f t="shared" ca="1" si="2"/>
        <v/>
      </c>
      <c r="K32" s="13" t="str">
        <f t="shared" ca="1" si="1"/>
        <v/>
      </c>
    </row>
    <row r="33" spans="7:11">
      <c r="G33" s="12" t="str">
        <f t="shared" si="3"/>
        <v/>
      </c>
      <c r="H33" s="12" t="str">
        <f t="shared" si="4"/>
        <v/>
      </c>
      <c r="I33" s="12"/>
      <c r="J33" s="12" t="str">
        <f t="shared" ca="1" si="2"/>
        <v/>
      </c>
      <c r="K33" s="13" t="str">
        <f t="shared" ca="1" si="1"/>
        <v/>
      </c>
    </row>
    <row r="34" spans="7:11">
      <c r="G34" s="12" t="str">
        <f t="shared" si="3"/>
        <v/>
      </c>
      <c r="H34" s="12" t="str">
        <f t="shared" si="4"/>
        <v/>
      </c>
      <c r="I34" s="12"/>
      <c r="J34" s="12" t="str">
        <f t="shared" ca="1" si="2"/>
        <v/>
      </c>
      <c r="K34" s="13" t="str">
        <f t="shared" ca="1" si="1"/>
        <v/>
      </c>
    </row>
    <row r="35" spans="7:11">
      <c r="G35" s="12" t="str">
        <f t="shared" si="3"/>
        <v/>
      </c>
      <c r="H35" s="12" t="str">
        <f t="shared" si="4"/>
        <v/>
      </c>
      <c r="I35" s="12"/>
      <c r="J35" s="12" t="str">
        <f t="shared" ca="1" si="2"/>
        <v/>
      </c>
      <c r="K35" s="13" t="str">
        <f t="shared" ca="1" si="1"/>
        <v/>
      </c>
    </row>
    <row r="36" spans="7:11">
      <c r="G36" s="12" t="str">
        <f t="shared" si="3"/>
        <v/>
      </c>
      <c r="H36" s="12" t="str">
        <f t="shared" si="4"/>
        <v/>
      </c>
      <c r="I36" s="12"/>
      <c r="J36" s="12" t="str">
        <f t="shared" ca="1" si="2"/>
        <v/>
      </c>
      <c r="K36" s="13" t="str">
        <f t="shared" ca="1" si="1"/>
        <v/>
      </c>
    </row>
    <row r="37" spans="7:11">
      <c r="G37" s="12" t="str">
        <f t="shared" si="3"/>
        <v/>
      </c>
      <c r="H37" s="12" t="str">
        <f t="shared" si="4"/>
        <v/>
      </c>
      <c r="I37" s="12"/>
      <c r="J37" s="12" t="str">
        <f t="shared" ca="1" si="2"/>
        <v/>
      </c>
      <c r="K37" s="13" t="str">
        <f t="shared" ca="1" si="1"/>
        <v/>
      </c>
    </row>
    <row r="38" spans="7:11">
      <c r="G38" s="12" t="str">
        <f t="shared" si="3"/>
        <v/>
      </c>
      <c r="H38" s="12" t="str">
        <f t="shared" si="4"/>
        <v/>
      </c>
      <c r="I38" s="12"/>
      <c r="J38" s="12" t="str">
        <f t="shared" ca="1" si="2"/>
        <v/>
      </c>
      <c r="K38" s="13" t="str">
        <f t="shared" ca="1" si="1"/>
        <v/>
      </c>
    </row>
    <row r="39" spans="7:11">
      <c r="G39" s="12" t="str">
        <f t="shared" si="3"/>
        <v/>
      </c>
      <c r="H39" s="12" t="str">
        <f t="shared" si="4"/>
        <v/>
      </c>
      <c r="I39" s="12"/>
      <c r="J39" s="12" t="str">
        <f t="shared" ca="1" si="2"/>
        <v/>
      </c>
      <c r="K39" s="13" t="str">
        <f t="shared" ca="1" si="1"/>
        <v/>
      </c>
    </row>
    <row r="40" spans="7:11">
      <c r="G40" s="12" t="str">
        <f t="shared" si="3"/>
        <v/>
      </c>
      <c r="H40" s="12" t="str">
        <f t="shared" si="4"/>
        <v/>
      </c>
      <c r="I40" s="12"/>
      <c r="J40" s="12" t="str">
        <f t="shared" ca="1" si="2"/>
        <v/>
      </c>
      <c r="K40" s="13" t="str">
        <f t="shared" ca="1" si="1"/>
        <v/>
      </c>
    </row>
    <row r="41" spans="7:11">
      <c r="G41" s="12" t="str">
        <f t="shared" si="3"/>
        <v/>
      </c>
      <c r="H41" s="12" t="str">
        <f t="shared" si="4"/>
        <v/>
      </c>
      <c r="I41" s="12"/>
      <c r="J41" s="12" t="str">
        <f t="shared" ca="1" si="2"/>
        <v/>
      </c>
      <c r="K41" s="13" t="str">
        <f t="shared" ca="1" si="1"/>
        <v/>
      </c>
    </row>
    <row r="42" spans="7:11">
      <c r="G42" s="12" t="str">
        <f t="shared" si="3"/>
        <v/>
      </c>
      <c r="H42" s="12" t="str">
        <f t="shared" si="4"/>
        <v/>
      </c>
      <c r="I42" s="12"/>
      <c r="J42" s="12" t="str">
        <f t="shared" ca="1" si="2"/>
        <v/>
      </c>
      <c r="K42" s="13" t="str">
        <f t="shared" ca="1" si="1"/>
        <v/>
      </c>
    </row>
    <row r="43" spans="7:11">
      <c r="G43" s="12" t="str">
        <f t="shared" si="3"/>
        <v/>
      </c>
      <c r="H43" s="12" t="str">
        <f t="shared" si="4"/>
        <v/>
      </c>
      <c r="I43" s="12"/>
      <c r="J43" s="12" t="str">
        <f t="shared" ca="1" si="2"/>
        <v/>
      </c>
      <c r="K43" s="13" t="str">
        <f t="shared" ca="1" si="1"/>
        <v/>
      </c>
    </row>
    <row r="44" spans="7:11">
      <c r="G44" s="12" t="str">
        <f t="shared" si="3"/>
        <v/>
      </c>
      <c r="H44" s="12" t="str">
        <f t="shared" si="4"/>
        <v/>
      </c>
      <c r="I44" s="12"/>
      <c r="J44" s="12" t="str">
        <f t="shared" ca="1" si="2"/>
        <v/>
      </c>
      <c r="K44" s="13" t="str">
        <f t="shared" ca="1" si="1"/>
        <v/>
      </c>
    </row>
    <row r="45" spans="7:11">
      <c r="G45" s="12" t="str">
        <f t="shared" si="3"/>
        <v/>
      </c>
      <c r="H45" s="12" t="str">
        <f t="shared" si="4"/>
        <v/>
      </c>
      <c r="I45" s="12"/>
      <c r="J45" s="12" t="str">
        <f t="shared" ca="1" si="2"/>
        <v/>
      </c>
      <c r="K45" s="13" t="str">
        <f t="shared" ca="1" si="1"/>
        <v/>
      </c>
    </row>
    <row r="46" spans="7:11">
      <c r="G46" s="12" t="str">
        <f t="shared" si="3"/>
        <v/>
      </c>
      <c r="H46" s="12" t="str">
        <f t="shared" si="4"/>
        <v/>
      </c>
      <c r="I46" s="12"/>
      <c r="J46" s="12" t="str">
        <f t="shared" ca="1" si="2"/>
        <v/>
      </c>
      <c r="K46" s="13" t="str">
        <f t="shared" ca="1" si="1"/>
        <v/>
      </c>
    </row>
    <row r="47" spans="7:11">
      <c r="G47" s="12" t="str">
        <f t="shared" si="3"/>
        <v/>
      </c>
      <c r="H47" s="12" t="str">
        <f t="shared" si="4"/>
        <v/>
      </c>
      <c r="I47" s="12"/>
      <c r="J47" s="12" t="str">
        <f t="shared" ca="1" si="2"/>
        <v/>
      </c>
      <c r="K47" s="13" t="str">
        <f t="shared" ca="1" si="1"/>
        <v/>
      </c>
    </row>
    <row r="48" spans="7:11">
      <c r="G48" s="12" t="str">
        <f t="shared" si="3"/>
        <v/>
      </c>
      <c r="H48" s="12" t="str">
        <f t="shared" si="4"/>
        <v/>
      </c>
      <c r="I48" s="12"/>
      <c r="J48" s="12" t="str">
        <f t="shared" ca="1" si="2"/>
        <v/>
      </c>
      <c r="K48" s="13" t="str">
        <f t="shared" ca="1" si="1"/>
        <v/>
      </c>
    </row>
    <row r="49" spans="7:11">
      <c r="G49" s="12" t="str">
        <f t="shared" si="3"/>
        <v/>
      </c>
      <c r="H49" s="12" t="str">
        <f t="shared" si="4"/>
        <v/>
      </c>
      <c r="I49" s="12"/>
      <c r="J49" s="12" t="str">
        <f t="shared" ca="1" si="2"/>
        <v/>
      </c>
      <c r="K49" s="13" t="str">
        <f t="shared" ca="1" si="1"/>
        <v/>
      </c>
    </row>
    <row r="50" spans="7:11">
      <c r="G50" s="12" t="str">
        <f t="shared" si="3"/>
        <v/>
      </c>
      <c r="H50" s="12" t="str">
        <f t="shared" si="4"/>
        <v/>
      </c>
      <c r="I50" s="12"/>
      <c r="J50" s="12" t="str">
        <f t="shared" ca="1" si="2"/>
        <v/>
      </c>
      <c r="K50" s="13" t="str">
        <f t="shared" ca="1" si="1"/>
        <v/>
      </c>
    </row>
    <row r="51" spans="7:11">
      <c r="G51" s="12" t="str">
        <f t="shared" si="3"/>
        <v/>
      </c>
      <c r="H51" s="12" t="str">
        <f t="shared" si="4"/>
        <v/>
      </c>
      <c r="I51" s="12"/>
      <c r="J51" s="12" t="str">
        <f t="shared" ca="1" si="2"/>
        <v/>
      </c>
      <c r="K51" s="13" t="str">
        <f t="shared" ca="1" si="1"/>
        <v/>
      </c>
    </row>
    <row r="52" spans="7:11">
      <c r="G52" s="12" t="str">
        <f t="shared" si="3"/>
        <v/>
      </c>
      <c r="H52" s="12" t="str">
        <f t="shared" si="4"/>
        <v/>
      </c>
      <c r="I52" s="12"/>
      <c r="J52" s="12" t="str">
        <f t="shared" ca="1" si="2"/>
        <v/>
      </c>
      <c r="K52" s="13" t="str">
        <f t="shared" ca="1" si="1"/>
        <v/>
      </c>
    </row>
    <row r="53" spans="7:11">
      <c r="G53" s="12" t="str">
        <f t="shared" si="3"/>
        <v/>
      </c>
      <c r="H53" s="12" t="str">
        <f t="shared" si="4"/>
        <v/>
      </c>
      <c r="I53" s="12"/>
      <c r="J53" s="12" t="str">
        <f t="shared" ca="1" si="2"/>
        <v/>
      </c>
      <c r="K53" s="13" t="str">
        <f t="shared" ca="1" si="1"/>
        <v/>
      </c>
    </row>
    <row r="54" spans="7:11">
      <c r="G54" s="12" t="str">
        <f t="shared" si="3"/>
        <v/>
      </c>
      <c r="H54" s="12" t="str">
        <f t="shared" si="4"/>
        <v/>
      </c>
      <c r="I54" s="12"/>
      <c r="J54" s="12" t="str">
        <f t="shared" ca="1" si="2"/>
        <v/>
      </c>
      <c r="K54" s="13" t="str">
        <f t="shared" ca="1" si="1"/>
        <v/>
      </c>
    </row>
    <row r="55" spans="7:11">
      <c r="G55" s="12" t="str">
        <f t="shared" si="3"/>
        <v/>
      </c>
      <c r="H55" s="12" t="str">
        <f t="shared" si="4"/>
        <v/>
      </c>
      <c r="I55" s="12"/>
      <c r="J55" s="12" t="str">
        <f t="shared" ca="1" si="2"/>
        <v/>
      </c>
      <c r="K55" s="13" t="str">
        <f t="shared" ca="1" si="1"/>
        <v/>
      </c>
    </row>
    <row r="56" spans="7:11">
      <c r="G56" s="12" t="str">
        <f t="shared" si="3"/>
        <v/>
      </c>
      <c r="H56" s="12" t="str">
        <f t="shared" si="4"/>
        <v/>
      </c>
      <c r="I56" s="12"/>
      <c r="J56" s="12" t="str">
        <f t="shared" ca="1" si="2"/>
        <v/>
      </c>
      <c r="K56" s="13" t="str">
        <f t="shared" ca="1" si="1"/>
        <v/>
      </c>
    </row>
    <row r="57" spans="7:11">
      <c r="G57" s="12" t="str">
        <f t="shared" si="3"/>
        <v/>
      </c>
      <c r="H57" s="12" t="str">
        <f t="shared" si="4"/>
        <v/>
      </c>
      <c r="I57" s="12"/>
      <c r="J57" s="12" t="str">
        <f t="shared" ca="1" si="2"/>
        <v/>
      </c>
      <c r="K57" s="13" t="str">
        <f t="shared" ca="1" si="1"/>
        <v/>
      </c>
    </row>
    <row r="58" spans="7:11">
      <c r="G58" s="12" t="str">
        <f t="shared" si="3"/>
        <v/>
      </c>
      <c r="H58" s="12" t="str">
        <f t="shared" si="4"/>
        <v/>
      </c>
      <c r="I58" s="12"/>
      <c r="J58" s="12" t="str">
        <f t="shared" ca="1" si="2"/>
        <v/>
      </c>
      <c r="K58" s="13" t="str">
        <f t="shared" ca="1" si="1"/>
        <v/>
      </c>
    </row>
    <row r="59" spans="7:11">
      <c r="G59" s="12" t="str">
        <f t="shared" si="3"/>
        <v/>
      </c>
      <c r="H59" s="12" t="str">
        <f t="shared" si="4"/>
        <v/>
      </c>
      <c r="I59" s="12"/>
      <c r="J59" s="12" t="str">
        <f t="shared" ca="1" si="2"/>
        <v/>
      </c>
      <c r="K59" s="13" t="str">
        <f t="shared" ca="1" si="1"/>
        <v/>
      </c>
    </row>
    <row r="60" spans="7:11">
      <c r="G60" s="12" t="str">
        <f t="shared" si="3"/>
        <v/>
      </c>
      <c r="H60" s="12" t="str">
        <f t="shared" si="4"/>
        <v/>
      </c>
      <c r="I60" s="12"/>
      <c r="J60" s="12" t="str">
        <f t="shared" ca="1" si="2"/>
        <v/>
      </c>
      <c r="K60" s="13" t="str">
        <f t="shared" ca="1" si="1"/>
        <v/>
      </c>
    </row>
    <row r="61" spans="7:11">
      <c r="G61" s="12" t="str">
        <f t="shared" si="3"/>
        <v/>
      </c>
      <c r="H61" s="12" t="str">
        <f t="shared" si="4"/>
        <v/>
      </c>
      <c r="I61" s="12"/>
      <c r="J61" s="12" t="str">
        <f t="shared" ca="1" si="2"/>
        <v/>
      </c>
      <c r="K61" s="13" t="str">
        <f t="shared" ca="1" si="1"/>
        <v/>
      </c>
    </row>
    <row r="62" spans="7:11">
      <c r="G62" s="12" t="str">
        <f t="shared" si="3"/>
        <v/>
      </c>
      <c r="H62" s="12" t="str">
        <f t="shared" si="4"/>
        <v/>
      </c>
      <c r="I62" s="12"/>
      <c r="J62" s="12" t="str">
        <f t="shared" ca="1" si="2"/>
        <v/>
      </c>
      <c r="K62" s="13" t="str">
        <f t="shared" ca="1" si="1"/>
        <v/>
      </c>
    </row>
    <row r="63" spans="7:11">
      <c r="G63" s="12" t="str">
        <f t="shared" si="3"/>
        <v/>
      </c>
      <c r="H63" s="12" t="str">
        <f t="shared" si="4"/>
        <v/>
      </c>
      <c r="I63" s="12"/>
      <c r="J63" s="12" t="str">
        <f t="shared" ca="1" si="2"/>
        <v/>
      </c>
      <c r="K63" s="13" t="str">
        <f t="shared" ca="1" si="1"/>
        <v/>
      </c>
    </row>
    <row r="64" spans="7:11">
      <c r="G64" s="12" t="str">
        <f t="shared" si="3"/>
        <v/>
      </c>
      <c r="H64" s="12" t="str">
        <f t="shared" si="4"/>
        <v/>
      </c>
      <c r="I64" s="12"/>
      <c r="J64" s="12" t="str">
        <f t="shared" ca="1" si="2"/>
        <v/>
      </c>
      <c r="K64" s="13" t="str">
        <f t="shared" ca="1" si="1"/>
        <v/>
      </c>
    </row>
    <row r="65" spans="7:11">
      <c r="G65" s="12" t="str">
        <f t="shared" ref="G65:G86" si="6">IF(F65="","",H65-30)</f>
        <v/>
      </c>
      <c r="H65" s="12" t="str">
        <f t="shared" ref="H65:H86" si="7">IF(F65="","",F65+E65)</f>
        <v/>
      </c>
      <c r="I65" s="12"/>
      <c r="J65" s="12" t="str">
        <f t="shared" ca="1" si="2"/>
        <v/>
      </c>
      <c r="K65" s="13" t="str">
        <f t="shared" ca="1" si="1"/>
        <v/>
      </c>
    </row>
    <row r="66" spans="7:11">
      <c r="G66" s="12" t="str">
        <f t="shared" si="6"/>
        <v/>
      </c>
      <c r="H66" s="12" t="str">
        <f t="shared" si="7"/>
        <v/>
      </c>
      <c r="I66" s="12"/>
      <c r="J66" s="12" t="str">
        <f t="shared" ca="1" si="2"/>
        <v/>
      </c>
      <c r="K66" s="13" t="str">
        <f t="shared" ca="1" si="1"/>
        <v/>
      </c>
    </row>
    <row r="67" spans="7:11">
      <c r="G67" s="12" t="str">
        <f t="shared" si="6"/>
        <v/>
      </c>
      <c r="H67" s="12" t="str">
        <f t="shared" si="7"/>
        <v/>
      </c>
      <c r="I67" s="12"/>
      <c r="J67" s="12" t="str">
        <f t="shared" ca="1" si="2"/>
        <v/>
      </c>
      <c r="K67" s="13" t="str">
        <f t="shared" ref="K67:K86" ca="1" si="8">IF(J67="","",IF(J67&lt;&gt;"RETARD",CONCATENATE("à faire au plus tard dans ",IF(H67&gt;TODAY(),DATEDIF(TODAY(),H67,"d"),"")," jour(s)"),"DEPECHEZ-VOUS DE PROGRAMMER VOTRE CONTROLE"))</f>
        <v/>
      </c>
    </row>
    <row r="68" spans="7:11">
      <c r="G68" s="12" t="str">
        <f t="shared" si="6"/>
        <v/>
      </c>
      <c r="H68" s="12" t="str">
        <f t="shared" si="7"/>
        <v/>
      </c>
      <c r="I68" s="12"/>
      <c r="J68" s="12" t="str">
        <f t="shared" ca="1" si="2"/>
        <v/>
      </c>
      <c r="K68" s="13" t="str">
        <f t="shared" ca="1" si="8"/>
        <v/>
      </c>
    </row>
    <row r="69" spans="7:11">
      <c r="G69" s="12" t="str">
        <f t="shared" si="6"/>
        <v/>
      </c>
      <c r="H69" s="12" t="str">
        <f t="shared" si="7"/>
        <v/>
      </c>
      <c r="I69" s="12"/>
      <c r="J69" s="12" t="str">
        <f t="shared" ref="J69:J86" ca="1" si="9">IF(E69&lt;&gt;"",IF(TODAY()&gt;H69,"RETARD",IF(TODAY()&lt;G69,"EN COURS DE VALIDITE",IF(OR(G69&lt;TODAY(),H69&lt;TODAY()),"A FAIRE",""))),"")</f>
        <v/>
      </c>
      <c r="K69" s="13" t="str">
        <f t="shared" ca="1" si="8"/>
        <v/>
      </c>
    </row>
    <row r="70" spans="7:11">
      <c r="G70" s="12" t="str">
        <f t="shared" si="6"/>
        <v/>
      </c>
      <c r="H70" s="12" t="str">
        <f t="shared" si="7"/>
        <v/>
      </c>
      <c r="I70" s="12"/>
      <c r="J70" s="12" t="str">
        <f t="shared" ca="1" si="9"/>
        <v/>
      </c>
      <c r="K70" s="13" t="str">
        <f t="shared" ca="1" si="8"/>
        <v/>
      </c>
    </row>
    <row r="71" spans="7:11">
      <c r="G71" s="12" t="str">
        <f t="shared" si="6"/>
        <v/>
      </c>
      <c r="H71" s="12" t="str">
        <f t="shared" si="7"/>
        <v/>
      </c>
      <c r="I71" s="12"/>
      <c r="J71" s="12" t="str">
        <f t="shared" ca="1" si="9"/>
        <v/>
      </c>
      <c r="K71" s="13" t="str">
        <f t="shared" ca="1" si="8"/>
        <v/>
      </c>
    </row>
    <row r="72" spans="7:11">
      <c r="G72" s="12" t="str">
        <f t="shared" si="6"/>
        <v/>
      </c>
      <c r="H72" s="12" t="str">
        <f t="shared" si="7"/>
        <v/>
      </c>
      <c r="I72" s="12"/>
      <c r="J72" s="12" t="str">
        <f t="shared" ca="1" si="9"/>
        <v/>
      </c>
      <c r="K72" s="13" t="str">
        <f t="shared" ca="1" si="8"/>
        <v/>
      </c>
    </row>
    <row r="73" spans="7:11">
      <c r="G73" s="12" t="str">
        <f t="shared" si="6"/>
        <v/>
      </c>
      <c r="H73" s="12" t="str">
        <f t="shared" si="7"/>
        <v/>
      </c>
      <c r="I73" s="12"/>
      <c r="J73" s="12" t="str">
        <f t="shared" ca="1" si="9"/>
        <v/>
      </c>
      <c r="K73" s="13" t="str">
        <f t="shared" ca="1" si="8"/>
        <v/>
      </c>
    </row>
    <row r="74" spans="7:11">
      <c r="G74" s="12" t="str">
        <f t="shared" si="6"/>
        <v/>
      </c>
      <c r="H74" s="12" t="str">
        <f t="shared" si="7"/>
        <v/>
      </c>
      <c r="I74" s="12"/>
      <c r="J74" s="12" t="str">
        <f t="shared" ca="1" si="9"/>
        <v/>
      </c>
      <c r="K74" s="13" t="str">
        <f t="shared" ca="1" si="8"/>
        <v/>
      </c>
    </row>
    <row r="75" spans="7:11">
      <c r="G75" s="12" t="str">
        <f t="shared" si="6"/>
        <v/>
      </c>
      <c r="H75" s="12" t="str">
        <f t="shared" si="7"/>
        <v/>
      </c>
      <c r="I75" s="12"/>
      <c r="J75" s="12" t="str">
        <f t="shared" ca="1" si="9"/>
        <v/>
      </c>
      <c r="K75" s="13" t="str">
        <f t="shared" ca="1" si="8"/>
        <v/>
      </c>
    </row>
    <row r="76" spans="7:11">
      <c r="G76" s="12" t="str">
        <f t="shared" si="6"/>
        <v/>
      </c>
      <c r="H76" s="12" t="str">
        <f t="shared" si="7"/>
        <v/>
      </c>
      <c r="I76" s="12"/>
      <c r="J76" s="12" t="str">
        <f t="shared" ca="1" si="9"/>
        <v/>
      </c>
      <c r="K76" s="13" t="str">
        <f t="shared" ca="1" si="8"/>
        <v/>
      </c>
    </row>
    <row r="77" spans="7:11">
      <c r="G77" s="12" t="str">
        <f t="shared" si="6"/>
        <v/>
      </c>
      <c r="H77" s="12" t="str">
        <f t="shared" si="7"/>
        <v/>
      </c>
      <c r="I77" s="12"/>
      <c r="J77" s="12" t="str">
        <f t="shared" ca="1" si="9"/>
        <v/>
      </c>
      <c r="K77" s="13" t="str">
        <f t="shared" ca="1" si="8"/>
        <v/>
      </c>
    </row>
    <row r="78" spans="7:11">
      <c r="G78" s="12" t="str">
        <f t="shared" si="6"/>
        <v/>
      </c>
      <c r="H78" s="12" t="str">
        <f t="shared" si="7"/>
        <v/>
      </c>
      <c r="I78" s="12"/>
      <c r="J78" s="12" t="str">
        <f t="shared" ca="1" si="9"/>
        <v/>
      </c>
      <c r="K78" s="13" t="str">
        <f t="shared" ca="1" si="8"/>
        <v/>
      </c>
    </row>
    <row r="79" spans="7:11">
      <c r="G79" s="12" t="str">
        <f t="shared" si="6"/>
        <v/>
      </c>
      <c r="H79" s="12" t="str">
        <f t="shared" si="7"/>
        <v/>
      </c>
      <c r="I79" s="12"/>
      <c r="J79" s="12" t="str">
        <f t="shared" ca="1" si="9"/>
        <v/>
      </c>
      <c r="K79" s="13" t="str">
        <f t="shared" ca="1" si="8"/>
        <v/>
      </c>
    </row>
    <row r="80" spans="7:11">
      <c r="G80" s="12" t="str">
        <f t="shared" si="6"/>
        <v/>
      </c>
      <c r="H80" s="12" t="str">
        <f t="shared" si="7"/>
        <v/>
      </c>
      <c r="I80" s="12"/>
      <c r="J80" s="12" t="str">
        <f t="shared" ca="1" si="9"/>
        <v/>
      </c>
      <c r="K80" s="13" t="str">
        <f t="shared" ca="1" si="8"/>
        <v/>
      </c>
    </row>
    <row r="81" spans="7:11">
      <c r="G81" s="12" t="str">
        <f t="shared" si="6"/>
        <v/>
      </c>
      <c r="H81" s="12" t="str">
        <f t="shared" si="7"/>
        <v/>
      </c>
      <c r="I81" s="12"/>
      <c r="J81" s="12" t="str">
        <f t="shared" ca="1" si="9"/>
        <v/>
      </c>
      <c r="K81" s="13" t="str">
        <f t="shared" ca="1" si="8"/>
        <v/>
      </c>
    </row>
    <row r="82" spans="7:11">
      <c r="G82" s="12" t="str">
        <f t="shared" si="6"/>
        <v/>
      </c>
      <c r="H82" s="12" t="str">
        <f t="shared" si="7"/>
        <v/>
      </c>
      <c r="I82" s="12"/>
      <c r="J82" s="12" t="str">
        <f t="shared" ca="1" si="9"/>
        <v/>
      </c>
      <c r="K82" s="13" t="str">
        <f t="shared" ca="1" si="8"/>
        <v/>
      </c>
    </row>
    <row r="83" spans="7:11">
      <c r="G83" s="12" t="str">
        <f t="shared" si="6"/>
        <v/>
      </c>
      <c r="H83" s="12" t="str">
        <f t="shared" si="7"/>
        <v/>
      </c>
      <c r="I83" s="12"/>
      <c r="J83" s="12" t="str">
        <f t="shared" ca="1" si="9"/>
        <v/>
      </c>
      <c r="K83" s="13" t="str">
        <f t="shared" ca="1" si="8"/>
        <v/>
      </c>
    </row>
    <row r="84" spans="7:11">
      <c r="G84" s="12" t="str">
        <f t="shared" si="6"/>
        <v/>
      </c>
      <c r="H84" s="12" t="str">
        <f t="shared" si="7"/>
        <v/>
      </c>
      <c r="I84" s="12"/>
      <c r="J84" s="12" t="str">
        <f t="shared" ca="1" si="9"/>
        <v/>
      </c>
      <c r="K84" s="13" t="str">
        <f t="shared" ca="1" si="8"/>
        <v/>
      </c>
    </row>
    <row r="85" spans="7:11">
      <c r="G85" s="12" t="str">
        <f t="shared" si="6"/>
        <v/>
      </c>
      <c r="H85" s="12" t="str">
        <f t="shared" si="7"/>
        <v/>
      </c>
      <c r="I85" s="12"/>
      <c r="J85" s="12" t="str">
        <f t="shared" ca="1" si="9"/>
        <v/>
      </c>
      <c r="K85" s="13" t="str">
        <f t="shared" ca="1" si="8"/>
        <v/>
      </c>
    </row>
    <row r="86" spans="7:11">
      <c r="G86" s="12" t="str">
        <f t="shared" si="6"/>
        <v/>
      </c>
      <c r="H86" s="12" t="str">
        <f t="shared" si="7"/>
        <v/>
      </c>
      <c r="I86" s="12"/>
      <c r="J86" s="12" t="str">
        <f t="shared" ca="1" si="9"/>
        <v/>
      </c>
      <c r="K86" s="13" t="str">
        <f t="shared" ca="1" si="8"/>
        <v/>
      </c>
    </row>
  </sheetData>
  <dataConsolidate/>
  <mergeCells count="2">
    <mergeCell ref="A1:F1"/>
    <mergeCell ref="G1:H1"/>
  </mergeCells>
  <conditionalFormatting sqref="J3:J10 J12:J86">
    <cfRule type="cellIs" dxfId="9" priority="10" operator="equal">
      <formula>"RETARD"</formula>
    </cfRule>
  </conditionalFormatting>
  <conditionalFormatting sqref="J3:J10 J12:J86">
    <cfRule type="cellIs" dxfId="8" priority="8" operator="equal">
      <formula>"A FAIRE"</formula>
    </cfRule>
    <cfRule type="cellIs" dxfId="7" priority="9" operator="equal">
      <formula>"EN COURS DE VALIDITE"</formula>
    </cfRule>
  </conditionalFormatting>
  <conditionalFormatting sqref="J11">
    <cfRule type="cellIs" dxfId="6" priority="7" operator="equal">
      <formula>"RETARD"</formula>
    </cfRule>
  </conditionalFormatting>
  <conditionalFormatting sqref="J11">
    <cfRule type="cellIs" dxfId="5" priority="5" operator="equal">
      <formula>"A FAIRE"</formula>
    </cfRule>
    <cfRule type="cellIs" dxfId="4" priority="6" operator="equal">
      <formula>"EN COURS DE VALIDITE"</formula>
    </cfRule>
  </conditionalFormatting>
  <conditionalFormatting sqref="O3">
    <cfRule type="cellIs" dxfId="3" priority="3" operator="equal">
      <formula>"à commander"</formula>
    </cfRule>
    <cfRule type="cellIs" dxfId="2" priority="4" operator="equal">
      <formula>"stock suffisant"</formula>
    </cfRule>
  </conditionalFormatting>
  <conditionalFormatting sqref="O4:O30">
    <cfRule type="cellIs" dxfId="1" priority="1" operator="equal">
      <formula>"à commander"</formula>
    </cfRule>
    <cfRule type="cellIs" dxfId="0" priority="2" operator="equal">
      <formula>"stock suffisant"</formula>
    </cfRule>
  </conditionalFormatting>
  <pageMargins left="0.78740157480314965" right="0.59055118110236227" top="0.98425196850393704" bottom="0.59055118110236227" header="0.31496062992125984" footer="0.31496062992125984"/>
  <pageSetup paperSize="9" orientation="landscape" r:id="rId1"/>
  <headerFooter>
    <oddHeader>&amp;L&amp;G&amp;C&amp;"-,Gras"&amp;16Gestion des E.P.I. de Classe 3&amp;R&amp;"-,Italique"&amp;8Impression du &amp;D - &amp;T</oddHeader>
    <oddFooter>&amp;C&amp;"-,Italique"&amp;8&amp;Z&amp;F</oddFooter>
  </headerFooter>
  <legacyDrawing r:id="rId2"/>
  <legacyDrawingHF r:id="rId3"/>
  <extLst xmlns:x14="http://schemas.microsoft.com/office/spreadsheetml/2009/9/main">
    <ext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Tables!$A$2:$A$17</xm:f>
          </x14:formula1>
          <xm:sqref>C3:C30</xm:sqref>
        </x14:dataValidation>
        <x14:dataValidation type="list" allowBlank="1" showInputMessage="1" showErrorMessage="1">
          <x14:formula1>
            <xm:f>Tables!$C$2:$C$23</xm:f>
          </x14:formula1>
          <xm:sqref>D3:D30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6"/>
  <dimension ref="A1:C25"/>
  <sheetViews>
    <sheetView workbookViewId="0">
      <selection activeCell="C1" sqref="C1:C23"/>
    </sheetView>
  </sheetViews>
  <sheetFormatPr baseColWidth="10" defaultRowHeight="15"/>
  <cols>
    <col min="1" max="1" width="31.7109375" customWidth="1"/>
    <col min="3" max="3" width="42.85546875" style="56" customWidth="1"/>
  </cols>
  <sheetData>
    <row r="1" spans="1:3" s="53" customFormat="1" ht="15.75" customHeight="1">
      <c r="A1" s="53" t="s">
        <v>58</v>
      </c>
      <c r="C1" s="57" t="s">
        <v>105</v>
      </c>
    </row>
    <row r="2" spans="1:3" s="53" customFormat="1" ht="15.75" customHeight="1">
      <c r="A2" s="53" t="s">
        <v>59</v>
      </c>
      <c r="C2" s="58" t="s">
        <v>59</v>
      </c>
    </row>
    <row r="3" spans="1:3" s="53" customFormat="1" ht="15.75" customHeight="1">
      <c r="A3" s="53" t="s">
        <v>60</v>
      </c>
      <c r="C3" s="27" t="s">
        <v>73</v>
      </c>
    </row>
    <row r="4" spans="1:3" s="53" customFormat="1" ht="15.75" customHeight="1">
      <c r="A4" s="53" t="s">
        <v>61</v>
      </c>
      <c r="C4" s="55" t="s">
        <v>77</v>
      </c>
    </row>
    <row r="5" spans="1:3" s="53" customFormat="1" ht="15.75" customHeight="1">
      <c r="A5" s="53" t="s">
        <v>62</v>
      </c>
      <c r="C5" s="27" t="s">
        <v>79</v>
      </c>
    </row>
    <row r="6" spans="1:3" s="53" customFormat="1" ht="15.75" customHeight="1">
      <c r="A6" s="53" t="s">
        <v>63</v>
      </c>
      <c r="C6" s="27" t="s">
        <v>78</v>
      </c>
    </row>
    <row r="7" spans="1:3" s="53" customFormat="1" ht="15.75" customHeight="1">
      <c r="A7" s="53" t="s">
        <v>64</v>
      </c>
      <c r="C7" s="27" t="s">
        <v>19</v>
      </c>
    </row>
    <row r="8" spans="1:3" s="53" customFormat="1" ht="15.75" customHeight="1">
      <c r="A8" s="53" t="s">
        <v>65</v>
      </c>
      <c r="C8" s="27" t="s">
        <v>99</v>
      </c>
    </row>
    <row r="9" spans="1:3" s="53" customFormat="1" ht="15.75" customHeight="1">
      <c r="A9" s="53" t="s">
        <v>66</v>
      </c>
      <c r="C9" s="27" t="s">
        <v>12</v>
      </c>
    </row>
    <row r="10" spans="1:3" s="53" customFormat="1" ht="15.75" customHeight="1">
      <c r="A10" s="53" t="s">
        <v>67</v>
      </c>
      <c r="C10" s="27" t="s">
        <v>82</v>
      </c>
    </row>
    <row r="11" spans="1:3" s="53" customFormat="1" ht="15.75" customHeight="1">
      <c r="A11" s="53" t="s">
        <v>71</v>
      </c>
      <c r="C11" s="27" t="s">
        <v>83</v>
      </c>
    </row>
    <row r="12" spans="1:3" s="53" customFormat="1" ht="15.75" customHeight="1">
      <c r="A12" s="53" t="s">
        <v>68</v>
      </c>
      <c r="C12" s="27" t="s">
        <v>85</v>
      </c>
    </row>
    <row r="13" spans="1:3" s="53" customFormat="1" ht="15.75" customHeight="1">
      <c r="A13" s="53" t="s">
        <v>69</v>
      </c>
      <c r="C13" s="27" t="s">
        <v>57</v>
      </c>
    </row>
    <row r="14" spans="1:3" s="53" customFormat="1" ht="15.75" customHeight="1">
      <c r="A14" s="53" t="s">
        <v>70</v>
      </c>
      <c r="C14" s="27" t="s">
        <v>25</v>
      </c>
    </row>
    <row r="15" spans="1:3" s="53" customFormat="1" ht="15.75" customHeight="1">
      <c r="A15" s="53" t="s">
        <v>92</v>
      </c>
      <c r="C15" s="27" t="s">
        <v>86</v>
      </c>
    </row>
    <row r="16" spans="1:3" s="53" customFormat="1" ht="15.75" customHeight="1">
      <c r="A16" s="53" t="s">
        <v>93</v>
      </c>
      <c r="C16" s="27" t="s">
        <v>87</v>
      </c>
    </row>
    <row r="17" spans="1:3" s="53" customFormat="1" ht="15.75" customHeight="1">
      <c r="A17" s="53" t="s">
        <v>97</v>
      </c>
      <c r="C17" s="27" t="s">
        <v>88</v>
      </c>
    </row>
    <row r="18" spans="1:3" s="53" customFormat="1" ht="15.75" customHeight="1">
      <c r="C18" s="27" t="s">
        <v>89</v>
      </c>
    </row>
    <row r="19" spans="1:3" s="53" customFormat="1" ht="15.75" customHeight="1">
      <c r="C19" s="27" t="s">
        <v>90</v>
      </c>
    </row>
    <row r="20" spans="1:3" s="53" customFormat="1" ht="15.75" customHeight="1">
      <c r="C20" s="27" t="s">
        <v>94</v>
      </c>
    </row>
    <row r="21" spans="1:3" s="53" customFormat="1" ht="15.75" customHeight="1">
      <c r="C21" s="27" t="s">
        <v>95</v>
      </c>
    </row>
    <row r="22" spans="1:3" s="53" customFormat="1" ht="15.75" customHeight="1">
      <c r="C22" s="27" t="s">
        <v>96</v>
      </c>
    </row>
    <row r="23" spans="1:3" s="53" customFormat="1" ht="15.75" customHeight="1">
      <c r="C23" s="27" t="s">
        <v>98</v>
      </c>
    </row>
    <row r="24" spans="1:3" s="53" customFormat="1" ht="15.75" customHeight="1">
      <c r="C24" s="54"/>
    </row>
    <row r="25" spans="1:3" s="53" customFormat="1" ht="15.75" customHeight="1">
      <c r="C25" s="5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Suivi EPI de Eve </vt:lpstr>
      <vt:lpstr>Suivi EPI de Sam</vt:lpstr>
      <vt:lpstr>Suivi EPI de Luc</vt:lpstr>
      <vt:lpstr>Suivi EPI de Thi</vt:lpstr>
      <vt:lpstr>Réserve</vt:lpstr>
      <vt:lpstr>Tables</vt:lpstr>
      <vt:lpstr>Onglets</vt:lpstr>
      <vt:lpstr>'Suivi EPI de Luc'!Zone_d_impression</vt:lpstr>
      <vt:lpstr>'Suivi EPI de Sam'!Zone_d_impression</vt:lpstr>
      <vt:lpstr>'Suivi EPI de Thi'!Zone_d_impression</vt:lpstr>
    </vt:vector>
  </TitlesOfParts>
  <Company>PROTECTHOMS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p.laise</dc:creator>
  <cp:lastModifiedBy>Michel</cp:lastModifiedBy>
  <cp:lastPrinted>2018-09-11T08:15:04Z</cp:lastPrinted>
  <dcterms:created xsi:type="dcterms:W3CDTF">2015-05-07T06:12:20Z</dcterms:created>
  <dcterms:modified xsi:type="dcterms:W3CDTF">2018-09-11T17:10:20Z</dcterms:modified>
</cp:coreProperties>
</file>