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0" yWindow="15" windowWidth="15675" windowHeight="6900" tabRatio="816"/>
  </bookViews>
  <sheets>
    <sheet name="Base de Données (2014)" sheetId="1" r:id="rId1"/>
    <sheet name="Q1" sheetId="5" r:id="rId2"/>
    <sheet name="Q2" sheetId="6" r:id="rId3"/>
    <sheet name="Q3" sheetId="7" r:id="rId4"/>
    <sheet name="Q4" sheetId="8" r:id="rId5"/>
    <sheet name="Q5" sheetId="10" r:id="rId6"/>
    <sheet name="Q6" sheetId="9" r:id="rId7"/>
    <sheet name="Base de Données (2)" sheetId="4" state="hidden" r:id="rId8"/>
  </sheets>
  <definedNames>
    <definedName name="_xlnm._FilterDatabase" localSheetId="7" hidden="1">'Base de Données (2)'!$A$1:$S$513</definedName>
    <definedName name="_xlnm._FilterDatabase" localSheetId="0" hidden="1">'Base de Données (2014)'!$A$1:$Q$286</definedName>
    <definedName name="DateEnreG">#REF!</definedName>
    <definedName name="Feuille_base_de_données">'Base de Données (2014)'!$1:$1048576</definedName>
    <definedName name="TailleFichier">#REF!</definedName>
    <definedName name="version">#REF!</definedName>
  </definedNames>
  <calcPr calcId="125725"/>
  <pivotCaches>
    <pivotCache cacheId="12" r:id="rId9"/>
  </pivotCaches>
</workbook>
</file>

<file path=xl/calcChain.xml><?xml version="1.0" encoding="utf-8"?>
<calcChain xmlns="http://schemas.openxmlformats.org/spreadsheetml/2006/main">
  <c r="K3" i="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9"/>
  <c r="K31"/>
  <c r="K32"/>
  <c r="K33"/>
  <c r="K34"/>
  <c r="K35"/>
  <c r="K36"/>
  <c r="K37"/>
  <c r="K38"/>
  <c r="K39"/>
  <c r="K40"/>
  <c r="K41"/>
  <c r="K42"/>
  <c r="K43"/>
  <c r="K44"/>
  <c r="K45"/>
  <c r="K47"/>
  <c r="K48"/>
  <c r="K49"/>
  <c r="K50"/>
  <c r="K51"/>
  <c r="K53"/>
  <c r="K54"/>
  <c r="K55"/>
  <c r="K56"/>
  <c r="K57"/>
  <c r="K58"/>
  <c r="K59"/>
  <c r="K60"/>
  <c r="K61"/>
  <c r="K62"/>
  <c r="K63"/>
  <c r="K64"/>
  <c r="K65"/>
  <c r="K66"/>
  <c r="K67"/>
  <c r="K69"/>
  <c r="K71"/>
  <c r="K72"/>
  <c r="K73"/>
  <c r="K74"/>
  <c r="K75"/>
  <c r="K76"/>
  <c r="K77"/>
  <c r="K79"/>
  <c r="K80"/>
  <c r="K81"/>
  <c r="K82"/>
  <c r="K83"/>
  <c r="K84"/>
  <c r="K85"/>
  <c r="K86"/>
  <c r="K87"/>
  <c r="K88"/>
  <c r="K89"/>
  <c r="K90"/>
  <c r="K91"/>
  <c r="K93"/>
  <c r="K94"/>
  <c r="K95"/>
  <c r="K96"/>
  <c r="K97"/>
  <c r="K98"/>
  <c r="K99"/>
  <c r="K100"/>
  <c r="K101"/>
  <c r="K103"/>
  <c r="K104"/>
  <c r="K105"/>
  <c r="K106"/>
  <c r="K107"/>
  <c r="K109"/>
  <c r="K111"/>
  <c r="K112"/>
  <c r="K113"/>
  <c r="K114"/>
  <c r="K115"/>
  <c r="K117"/>
  <c r="K118"/>
  <c r="K119"/>
  <c r="K120"/>
  <c r="K121"/>
  <c r="K122"/>
  <c r="K123"/>
  <c r="K124"/>
  <c r="K125"/>
  <c r="K127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9"/>
  <c r="K150"/>
  <c r="K151"/>
  <c r="K152"/>
  <c r="K153"/>
  <c r="K154"/>
  <c r="K155"/>
  <c r="K157"/>
  <c r="K158"/>
  <c r="K159"/>
  <c r="K161"/>
  <c r="K162"/>
  <c r="K163"/>
  <c r="K165"/>
  <c r="K167"/>
  <c r="K168"/>
  <c r="K169"/>
  <c r="K170"/>
  <c r="K171"/>
  <c r="K172"/>
  <c r="K173"/>
  <c r="K175"/>
  <c r="K177"/>
  <c r="K178"/>
  <c r="K179"/>
  <c r="K180"/>
  <c r="K181"/>
  <c r="K182"/>
  <c r="K183"/>
  <c r="K185"/>
  <c r="K186"/>
  <c r="K187"/>
  <c r="K189"/>
  <c r="K190"/>
  <c r="K191"/>
  <c r="K192"/>
  <c r="K193"/>
  <c r="K194"/>
  <c r="K195"/>
  <c r="K197"/>
  <c r="K199"/>
  <c r="K200"/>
  <c r="K201"/>
  <c r="K202"/>
  <c r="K203"/>
  <c r="K204"/>
  <c r="K205"/>
  <c r="K206"/>
  <c r="K207"/>
  <c r="K209"/>
  <c r="K210"/>
  <c r="K211"/>
  <c r="K212"/>
  <c r="K213"/>
  <c r="K214"/>
  <c r="K215"/>
  <c r="K216"/>
  <c r="K217"/>
  <c r="K218"/>
  <c r="K219"/>
  <c r="K220"/>
  <c r="K221"/>
  <c r="K223"/>
  <c r="K224"/>
  <c r="K225"/>
  <c r="K226"/>
  <c r="K227"/>
  <c r="K228"/>
  <c r="K229"/>
  <c r="K230"/>
  <c r="K231"/>
  <c r="K232"/>
  <c r="K233"/>
  <c r="K234"/>
  <c r="K235"/>
  <c r="K237"/>
  <c r="K238"/>
  <c r="K239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5"/>
  <c r="K2"/>
  <c r="C1"/>
  <c r="D1"/>
  <c r="E1"/>
  <c r="F1"/>
  <c r="G1"/>
  <c r="H1"/>
  <c r="I1"/>
  <c r="J1"/>
  <c r="K1"/>
  <c r="C2"/>
  <c r="D2"/>
  <c r="E2"/>
  <c r="F2"/>
  <c r="G2"/>
  <c r="H2"/>
  <c r="P2" s="1"/>
  <c r="I2"/>
  <c r="R2" s="1"/>
  <c r="J2"/>
  <c r="C3"/>
  <c r="D3"/>
  <c r="E3"/>
  <c r="F3"/>
  <c r="G3"/>
  <c r="H3"/>
  <c r="P3" s="1"/>
  <c r="I3"/>
  <c r="J3"/>
  <c r="C4"/>
  <c r="D4"/>
  <c r="N4" s="1"/>
  <c r="E4"/>
  <c r="F4"/>
  <c r="G4"/>
  <c r="H4"/>
  <c r="P4" s="1"/>
  <c r="I4"/>
  <c r="J4"/>
  <c r="C5"/>
  <c r="D5"/>
  <c r="E5"/>
  <c r="F5"/>
  <c r="G5"/>
  <c r="H5"/>
  <c r="I5"/>
  <c r="J5"/>
  <c r="C6"/>
  <c r="D6"/>
  <c r="E6"/>
  <c r="F6"/>
  <c r="G6"/>
  <c r="H6"/>
  <c r="I6"/>
  <c r="J6"/>
  <c r="C7"/>
  <c r="D7"/>
  <c r="N7" s="1"/>
  <c r="E7"/>
  <c r="F7"/>
  <c r="G7"/>
  <c r="H7"/>
  <c r="I7"/>
  <c r="J7"/>
  <c r="C8"/>
  <c r="D8"/>
  <c r="N8" s="1"/>
  <c r="E8"/>
  <c r="F8"/>
  <c r="G8"/>
  <c r="H8"/>
  <c r="P8" s="1"/>
  <c r="I8"/>
  <c r="J8"/>
  <c r="C9"/>
  <c r="D9"/>
  <c r="N9" s="1"/>
  <c r="E9"/>
  <c r="F9"/>
  <c r="G9"/>
  <c r="H9"/>
  <c r="P9" s="1"/>
  <c r="I9"/>
  <c r="J9"/>
  <c r="C10"/>
  <c r="D10"/>
  <c r="E10"/>
  <c r="F10"/>
  <c r="G10"/>
  <c r="H10"/>
  <c r="I10"/>
  <c r="J10"/>
  <c r="C11"/>
  <c r="D11"/>
  <c r="E11"/>
  <c r="F11"/>
  <c r="G11"/>
  <c r="H11"/>
  <c r="I11"/>
  <c r="J11"/>
  <c r="C12"/>
  <c r="D12"/>
  <c r="N12" s="1"/>
  <c r="E12"/>
  <c r="F12"/>
  <c r="G12"/>
  <c r="H12"/>
  <c r="P12" s="1"/>
  <c r="I12"/>
  <c r="J12"/>
  <c r="C13"/>
  <c r="D13"/>
  <c r="E13"/>
  <c r="F13"/>
  <c r="G13"/>
  <c r="H13"/>
  <c r="I13"/>
  <c r="J13"/>
  <c r="C14"/>
  <c r="D14"/>
  <c r="E14"/>
  <c r="F14"/>
  <c r="G14"/>
  <c r="H14"/>
  <c r="I14"/>
  <c r="J14"/>
  <c r="C15"/>
  <c r="D15"/>
  <c r="N15" s="1"/>
  <c r="E15"/>
  <c r="F15"/>
  <c r="G15"/>
  <c r="H15"/>
  <c r="I15"/>
  <c r="J15"/>
  <c r="C16"/>
  <c r="D16"/>
  <c r="N16" s="1"/>
  <c r="E16"/>
  <c r="F16"/>
  <c r="G16"/>
  <c r="H16"/>
  <c r="P16" s="1"/>
  <c r="I16"/>
  <c r="J16"/>
  <c r="C17"/>
  <c r="D17"/>
  <c r="E17"/>
  <c r="F17"/>
  <c r="G17"/>
  <c r="H17"/>
  <c r="P17" s="1"/>
  <c r="I17"/>
  <c r="J17"/>
  <c r="C18"/>
  <c r="D18"/>
  <c r="E18"/>
  <c r="F18"/>
  <c r="G18"/>
  <c r="H18"/>
  <c r="P18" s="1"/>
  <c r="I18"/>
  <c r="J18"/>
  <c r="C19"/>
  <c r="D19"/>
  <c r="E19"/>
  <c r="F19"/>
  <c r="G19"/>
  <c r="H19"/>
  <c r="P19" s="1"/>
  <c r="I19"/>
  <c r="J19"/>
  <c r="C20"/>
  <c r="D20"/>
  <c r="E20"/>
  <c r="F20"/>
  <c r="G20"/>
  <c r="H20"/>
  <c r="I20"/>
  <c r="J20"/>
  <c r="C21"/>
  <c r="D21"/>
  <c r="E21"/>
  <c r="F21"/>
  <c r="G21"/>
  <c r="H21"/>
  <c r="I21"/>
  <c r="J21"/>
  <c r="C22"/>
  <c r="D22"/>
  <c r="E22"/>
  <c r="F22"/>
  <c r="G22"/>
  <c r="H22"/>
  <c r="P22" s="1"/>
  <c r="I22"/>
  <c r="J22"/>
  <c r="C23"/>
  <c r="D23"/>
  <c r="E23"/>
  <c r="F23"/>
  <c r="G23"/>
  <c r="H23"/>
  <c r="I23"/>
  <c r="J23"/>
  <c r="C24"/>
  <c r="D24"/>
  <c r="E24"/>
  <c r="F24"/>
  <c r="G24"/>
  <c r="H24"/>
  <c r="P24" s="1"/>
  <c r="I24"/>
  <c r="J24"/>
  <c r="C25"/>
  <c r="D25"/>
  <c r="E25"/>
  <c r="F25"/>
  <c r="G25"/>
  <c r="H25"/>
  <c r="I25"/>
  <c r="J25"/>
  <c r="C26"/>
  <c r="D26"/>
  <c r="N26" s="1"/>
  <c r="E26"/>
  <c r="F26"/>
  <c r="G26"/>
  <c r="H26"/>
  <c r="I26"/>
  <c r="J26"/>
  <c r="C27"/>
  <c r="D27"/>
  <c r="E27"/>
  <c r="F27"/>
  <c r="G27"/>
  <c r="H27"/>
  <c r="I27"/>
  <c r="J27"/>
  <c r="C28"/>
  <c r="D28"/>
  <c r="N28" s="1"/>
  <c r="E28"/>
  <c r="F28"/>
  <c r="G28"/>
  <c r="H28"/>
  <c r="P28" s="1"/>
  <c r="I28"/>
  <c r="J28"/>
  <c r="C29"/>
  <c r="D29"/>
  <c r="E29"/>
  <c r="F29"/>
  <c r="G29"/>
  <c r="H29"/>
  <c r="P29" s="1"/>
  <c r="I29"/>
  <c r="J29"/>
  <c r="C30"/>
  <c r="D30"/>
  <c r="N30" s="1"/>
  <c r="E30"/>
  <c r="F30"/>
  <c r="G30"/>
  <c r="H30"/>
  <c r="P30" s="1"/>
  <c r="I30"/>
  <c r="J30"/>
  <c r="C31"/>
  <c r="D31"/>
  <c r="E31"/>
  <c r="F31"/>
  <c r="G31"/>
  <c r="H31"/>
  <c r="P31" s="1"/>
  <c r="I31"/>
  <c r="J31"/>
  <c r="C32"/>
  <c r="D32"/>
  <c r="E32"/>
  <c r="F32"/>
  <c r="G32"/>
  <c r="H32"/>
  <c r="I32"/>
  <c r="J32"/>
  <c r="C33"/>
  <c r="D33"/>
  <c r="E33"/>
  <c r="F33"/>
  <c r="G33"/>
  <c r="H33"/>
  <c r="I33"/>
  <c r="J33"/>
  <c r="C34"/>
  <c r="D34"/>
  <c r="E34"/>
  <c r="F34"/>
  <c r="G34"/>
  <c r="H34"/>
  <c r="I34"/>
  <c r="R34" s="1"/>
  <c r="J34"/>
  <c r="C35"/>
  <c r="D35"/>
  <c r="E35"/>
  <c r="F35"/>
  <c r="G35"/>
  <c r="H35"/>
  <c r="P35" s="1"/>
  <c r="I35"/>
  <c r="R35" s="1"/>
  <c r="J35"/>
  <c r="C36"/>
  <c r="D36"/>
  <c r="E36"/>
  <c r="F36"/>
  <c r="G36"/>
  <c r="H36"/>
  <c r="I36"/>
  <c r="J36"/>
  <c r="C37"/>
  <c r="D37"/>
  <c r="E37"/>
  <c r="F37"/>
  <c r="G37"/>
  <c r="H37"/>
  <c r="P37" s="1"/>
  <c r="I37"/>
  <c r="J37"/>
  <c r="C38"/>
  <c r="D38"/>
  <c r="N38" s="1"/>
  <c r="E38"/>
  <c r="F38"/>
  <c r="G38"/>
  <c r="H38"/>
  <c r="P38" s="1"/>
  <c r="I38"/>
  <c r="J38"/>
  <c r="C39"/>
  <c r="D39"/>
  <c r="E39"/>
  <c r="F39"/>
  <c r="G39"/>
  <c r="H39"/>
  <c r="P39" s="1"/>
  <c r="I39"/>
  <c r="J39"/>
  <c r="C40"/>
  <c r="D40"/>
  <c r="E40"/>
  <c r="F40"/>
  <c r="G40"/>
  <c r="H40"/>
  <c r="P40" s="1"/>
  <c r="I40"/>
  <c r="J40"/>
  <c r="C41"/>
  <c r="D41"/>
  <c r="N41" s="1"/>
  <c r="E41"/>
  <c r="F41"/>
  <c r="G41"/>
  <c r="H41"/>
  <c r="P41" s="1"/>
  <c r="I41"/>
  <c r="J41"/>
  <c r="C42"/>
  <c r="D42"/>
  <c r="N42" s="1"/>
  <c r="E42"/>
  <c r="F42"/>
  <c r="G42"/>
  <c r="H42"/>
  <c r="P42" s="1"/>
  <c r="I42"/>
  <c r="J42"/>
  <c r="C43"/>
  <c r="D43"/>
  <c r="E43"/>
  <c r="F43"/>
  <c r="G43"/>
  <c r="H43"/>
  <c r="P43" s="1"/>
  <c r="I43"/>
  <c r="J43"/>
  <c r="C44"/>
  <c r="D44"/>
  <c r="N44" s="1"/>
  <c r="E44"/>
  <c r="F44"/>
  <c r="G44"/>
  <c r="H44"/>
  <c r="I44"/>
  <c r="J44"/>
  <c r="C45"/>
  <c r="D45"/>
  <c r="E45"/>
  <c r="F45"/>
  <c r="G45"/>
  <c r="H45"/>
  <c r="I45"/>
  <c r="J45"/>
  <c r="C46"/>
  <c r="D46"/>
  <c r="E46"/>
  <c r="F46"/>
  <c r="G46"/>
  <c r="H46"/>
  <c r="P46" s="1"/>
  <c r="I46"/>
  <c r="J46"/>
  <c r="C47"/>
  <c r="D47"/>
  <c r="N47" s="1"/>
  <c r="E47"/>
  <c r="F47"/>
  <c r="G47"/>
  <c r="H47"/>
  <c r="I47"/>
  <c r="J47"/>
  <c r="C48"/>
  <c r="D48"/>
  <c r="N48" s="1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P51" s="1"/>
  <c r="I51"/>
  <c r="J51"/>
  <c r="C52"/>
  <c r="D52"/>
  <c r="E52"/>
  <c r="F52"/>
  <c r="G52"/>
  <c r="H52"/>
  <c r="I52"/>
  <c r="J52"/>
  <c r="C53"/>
  <c r="D53"/>
  <c r="E53"/>
  <c r="F53"/>
  <c r="G53"/>
  <c r="H53"/>
  <c r="I53"/>
  <c r="J53"/>
  <c r="C54"/>
  <c r="D54"/>
  <c r="N54" s="1"/>
  <c r="E54"/>
  <c r="F54"/>
  <c r="G54"/>
  <c r="H54"/>
  <c r="I54"/>
  <c r="J54"/>
  <c r="C55"/>
  <c r="D55"/>
  <c r="E55"/>
  <c r="F55"/>
  <c r="G55"/>
  <c r="H55"/>
  <c r="P55" s="1"/>
  <c r="I55"/>
  <c r="J55"/>
  <c r="C56"/>
  <c r="D56"/>
  <c r="E56"/>
  <c r="F56"/>
  <c r="G56"/>
  <c r="H56"/>
  <c r="I56"/>
  <c r="J56"/>
  <c r="C57"/>
  <c r="D57"/>
  <c r="E57"/>
  <c r="F57"/>
  <c r="G57"/>
  <c r="H57"/>
  <c r="I57"/>
  <c r="J57"/>
  <c r="C58"/>
  <c r="D58"/>
  <c r="E58"/>
  <c r="F58"/>
  <c r="G58"/>
  <c r="H58"/>
  <c r="P58" s="1"/>
  <c r="I58"/>
  <c r="J58"/>
  <c r="C59"/>
  <c r="D59"/>
  <c r="E59"/>
  <c r="F59"/>
  <c r="G59"/>
  <c r="H59"/>
  <c r="I59"/>
  <c r="J59"/>
  <c r="C60"/>
  <c r="D60"/>
  <c r="E60"/>
  <c r="F60"/>
  <c r="G60"/>
  <c r="H60"/>
  <c r="P60" s="1"/>
  <c r="I60"/>
  <c r="J60"/>
  <c r="C61"/>
  <c r="D61"/>
  <c r="E61"/>
  <c r="F61"/>
  <c r="G61"/>
  <c r="H61"/>
  <c r="P61" s="1"/>
  <c r="I61"/>
  <c r="J61"/>
  <c r="C62"/>
  <c r="D62"/>
  <c r="E62"/>
  <c r="F62"/>
  <c r="G62"/>
  <c r="H62"/>
  <c r="I62"/>
  <c r="J62"/>
  <c r="C63"/>
  <c r="D63"/>
  <c r="E63"/>
  <c r="F63"/>
  <c r="G63"/>
  <c r="H63"/>
  <c r="I63"/>
  <c r="J63"/>
  <c r="C64"/>
  <c r="D64"/>
  <c r="E64"/>
  <c r="F64"/>
  <c r="G64"/>
  <c r="H64"/>
  <c r="I64"/>
  <c r="J64"/>
  <c r="C65"/>
  <c r="D65"/>
  <c r="E65"/>
  <c r="F65"/>
  <c r="G65"/>
  <c r="H65"/>
  <c r="I65"/>
  <c r="J65"/>
  <c r="C66"/>
  <c r="D66"/>
  <c r="E66"/>
  <c r="F66"/>
  <c r="G66"/>
  <c r="H66"/>
  <c r="P66" s="1"/>
  <c r="I66"/>
  <c r="J66"/>
  <c r="C67"/>
  <c r="D67"/>
  <c r="E67"/>
  <c r="F67"/>
  <c r="G67"/>
  <c r="H67"/>
  <c r="I67"/>
  <c r="J67"/>
  <c r="C68"/>
  <c r="D68"/>
  <c r="N68" s="1"/>
  <c r="E68"/>
  <c r="F68"/>
  <c r="G68"/>
  <c r="H68"/>
  <c r="P68" s="1"/>
  <c r="I68"/>
  <c r="J68"/>
  <c r="C69"/>
  <c r="D69"/>
  <c r="N69" s="1"/>
  <c r="E69"/>
  <c r="F69"/>
  <c r="G69"/>
  <c r="H69"/>
  <c r="P69" s="1"/>
  <c r="I69"/>
  <c r="J69"/>
  <c r="C70"/>
  <c r="D70"/>
  <c r="E70"/>
  <c r="F70"/>
  <c r="G70"/>
  <c r="H70"/>
  <c r="P70" s="1"/>
  <c r="I70"/>
  <c r="J70"/>
  <c r="C71"/>
  <c r="D71"/>
  <c r="E71"/>
  <c r="F71"/>
  <c r="G71"/>
  <c r="H71"/>
  <c r="P71" s="1"/>
  <c r="I71"/>
  <c r="J71"/>
  <c r="C72"/>
  <c r="D72"/>
  <c r="E72"/>
  <c r="F72"/>
  <c r="G72"/>
  <c r="H72"/>
  <c r="I72"/>
  <c r="J72"/>
  <c r="C73"/>
  <c r="D73"/>
  <c r="E73"/>
  <c r="F73"/>
  <c r="G73"/>
  <c r="H73"/>
  <c r="I73"/>
  <c r="J73"/>
  <c r="C74"/>
  <c r="D74"/>
  <c r="N74" s="1"/>
  <c r="E74"/>
  <c r="F74"/>
  <c r="G74"/>
  <c r="H74"/>
  <c r="I74"/>
  <c r="J74"/>
  <c r="C75"/>
  <c r="D75"/>
  <c r="N75" s="1"/>
  <c r="E75"/>
  <c r="F75"/>
  <c r="G75"/>
  <c r="H75"/>
  <c r="P75" s="1"/>
  <c r="I75"/>
  <c r="J75"/>
  <c r="C76"/>
  <c r="D76"/>
  <c r="E76"/>
  <c r="F76"/>
  <c r="G76"/>
  <c r="H76"/>
  <c r="P76" s="1"/>
  <c r="I76"/>
  <c r="J76"/>
  <c r="C77"/>
  <c r="D77"/>
  <c r="E77"/>
  <c r="F77"/>
  <c r="G77"/>
  <c r="H77"/>
  <c r="I77"/>
  <c r="J77"/>
  <c r="C78"/>
  <c r="D78"/>
  <c r="E78"/>
  <c r="F78"/>
  <c r="G78"/>
  <c r="H78"/>
  <c r="I78"/>
  <c r="J78"/>
  <c r="C79"/>
  <c r="D79"/>
  <c r="N79" s="1"/>
  <c r="E79"/>
  <c r="F79"/>
  <c r="G79"/>
  <c r="H79"/>
  <c r="I79"/>
  <c r="J79"/>
  <c r="C80"/>
  <c r="D80"/>
  <c r="E80"/>
  <c r="F80"/>
  <c r="G80"/>
  <c r="H80"/>
  <c r="I80"/>
  <c r="J80"/>
  <c r="C81"/>
  <c r="D81"/>
  <c r="E81"/>
  <c r="F81"/>
  <c r="G81"/>
  <c r="H81"/>
  <c r="I81"/>
  <c r="J81"/>
  <c r="C82"/>
  <c r="D82"/>
  <c r="E82"/>
  <c r="F82"/>
  <c r="G82"/>
  <c r="H82"/>
  <c r="I82"/>
  <c r="J82"/>
  <c r="C83"/>
  <c r="D83"/>
  <c r="E83"/>
  <c r="F83"/>
  <c r="G83"/>
  <c r="H83"/>
  <c r="I83"/>
  <c r="J83"/>
  <c r="C84"/>
  <c r="D84"/>
  <c r="E84"/>
  <c r="F84"/>
  <c r="G84"/>
  <c r="H84"/>
  <c r="P84" s="1"/>
  <c r="I84"/>
  <c r="J84"/>
  <c r="C85"/>
  <c r="D85"/>
  <c r="N85" s="1"/>
  <c r="E85"/>
  <c r="F85"/>
  <c r="G85"/>
  <c r="H85"/>
  <c r="I85"/>
  <c r="J85"/>
  <c r="C86"/>
  <c r="D86"/>
  <c r="N86" s="1"/>
  <c r="E86"/>
  <c r="F86"/>
  <c r="G86"/>
  <c r="H86"/>
  <c r="I86"/>
  <c r="J86"/>
  <c r="C87"/>
  <c r="D87"/>
  <c r="N87" s="1"/>
  <c r="E87"/>
  <c r="F87"/>
  <c r="G87"/>
  <c r="H87"/>
  <c r="I87"/>
  <c r="J87"/>
  <c r="C88"/>
  <c r="D88"/>
  <c r="E88"/>
  <c r="F88"/>
  <c r="G88"/>
  <c r="H88"/>
  <c r="P88" s="1"/>
  <c r="I88"/>
  <c r="J88"/>
  <c r="C89"/>
  <c r="D89"/>
  <c r="E89"/>
  <c r="F89"/>
  <c r="G89"/>
  <c r="H89"/>
  <c r="P89" s="1"/>
  <c r="I89"/>
  <c r="J89"/>
  <c r="C90"/>
  <c r="D90"/>
  <c r="N90" s="1"/>
  <c r="E90"/>
  <c r="F90"/>
  <c r="G90"/>
  <c r="H90"/>
  <c r="I90"/>
  <c r="J90"/>
  <c r="C91"/>
  <c r="D91"/>
  <c r="N91" s="1"/>
  <c r="E91"/>
  <c r="F91"/>
  <c r="G91"/>
  <c r="H91"/>
  <c r="P91" s="1"/>
  <c r="I91"/>
  <c r="J91"/>
  <c r="C92"/>
  <c r="D92"/>
  <c r="E92"/>
  <c r="F92"/>
  <c r="G92"/>
  <c r="H92"/>
  <c r="I92"/>
  <c r="J92"/>
  <c r="C93"/>
  <c r="D93"/>
  <c r="E93"/>
  <c r="F93"/>
  <c r="G93"/>
  <c r="H93"/>
  <c r="P93" s="1"/>
  <c r="I93"/>
  <c r="J93"/>
  <c r="C94"/>
  <c r="D94"/>
  <c r="E94"/>
  <c r="F94"/>
  <c r="G94"/>
  <c r="H94"/>
  <c r="P94" s="1"/>
  <c r="I94"/>
  <c r="J94"/>
  <c r="C95"/>
  <c r="D95"/>
  <c r="E95"/>
  <c r="F95"/>
  <c r="G95"/>
  <c r="H95"/>
  <c r="I95"/>
  <c r="J95"/>
  <c r="C96"/>
  <c r="D96"/>
  <c r="N96" s="1"/>
  <c r="E96"/>
  <c r="F96"/>
  <c r="G96"/>
  <c r="H96"/>
  <c r="I96"/>
  <c r="J96"/>
  <c r="C97"/>
  <c r="D97"/>
  <c r="N97" s="1"/>
  <c r="E97"/>
  <c r="F97"/>
  <c r="G97"/>
  <c r="H97"/>
  <c r="I97"/>
  <c r="J97"/>
  <c r="C98"/>
  <c r="D98"/>
  <c r="E98"/>
  <c r="F98"/>
  <c r="G98"/>
  <c r="H98"/>
  <c r="I98"/>
  <c r="J98"/>
  <c r="C99"/>
  <c r="D99"/>
  <c r="N99" s="1"/>
  <c r="E99"/>
  <c r="F99"/>
  <c r="G99"/>
  <c r="H99"/>
  <c r="I99"/>
  <c r="J99"/>
  <c r="C100"/>
  <c r="D100"/>
  <c r="N100" s="1"/>
  <c r="E100"/>
  <c r="F100"/>
  <c r="G100"/>
  <c r="H100"/>
  <c r="I100"/>
  <c r="J100"/>
  <c r="C101"/>
  <c r="D101"/>
  <c r="N101" s="1"/>
  <c r="E101"/>
  <c r="F101"/>
  <c r="G101"/>
  <c r="H101"/>
  <c r="I101"/>
  <c r="J101"/>
  <c r="C102"/>
  <c r="D102"/>
  <c r="E102"/>
  <c r="F102"/>
  <c r="G102"/>
  <c r="H102"/>
  <c r="I102"/>
  <c r="J102"/>
  <c r="C103"/>
  <c r="D103"/>
  <c r="N103" s="1"/>
  <c r="E103"/>
  <c r="F103"/>
  <c r="G103"/>
  <c r="H103"/>
  <c r="I103"/>
  <c r="J103"/>
  <c r="C104"/>
  <c r="D104"/>
  <c r="E104"/>
  <c r="F104"/>
  <c r="G104"/>
  <c r="H104"/>
  <c r="P104" s="1"/>
  <c r="I104"/>
  <c r="J104"/>
  <c r="C105"/>
  <c r="D105"/>
  <c r="E105"/>
  <c r="F105"/>
  <c r="G105"/>
  <c r="H105"/>
  <c r="P105" s="1"/>
  <c r="I105"/>
  <c r="R105" s="1"/>
  <c r="J105"/>
  <c r="C106"/>
  <c r="D106"/>
  <c r="E106"/>
  <c r="F106"/>
  <c r="G106"/>
  <c r="H106"/>
  <c r="P106" s="1"/>
  <c r="I106"/>
  <c r="J106"/>
  <c r="C107"/>
  <c r="D107"/>
  <c r="E107"/>
  <c r="F107"/>
  <c r="G107"/>
  <c r="H107"/>
  <c r="P107" s="1"/>
  <c r="I107"/>
  <c r="J107"/>
  <c r="C108"/>
  <c r="D108"/>
  <c r="E108"/>
  <c r="F108"/>
  <c r="G108"/>
  <c r="H108"/>
  <c r="I108"/>
  <c r="J108"/>
  <c r="C109"/>
  <c r="D109"/>
  <c r="E109"/>
  <c r="F109"/>
  <c r="G109"/>
  <c r="H109"/>
  <c r="I109"/>
  <c r="J109"/>
  <c r="C110"/>
  <c r="D110"/>
  <c r="N110" s="1"/>
  <c r="E110"/>
  <c r="F110"/>
  <c r="G110"/>
  <c r="H110"/>
  <c r="I110"/>
  <c r="J110"/>
  <c r="C111"/>
  <c r="D111"/>
  <c r="N111" s="1"/>
  <c r="E111"/>
  <c r="F111"/>
  <c r="G111"/>
  <c r="H111"/>
  <c r="I111"/>
  <c r="J111"/>
  <c r="C112"/>
  <c r="D112"/>
  <c r="E112"/>
  <c r="F112"/>
  <c r="G112"/>
  <c r="H112"/>
  <c r="I112"/>
  <c r="J112"/>
  <c r="C113"/>
  <c r="D113"/>
  <c r="E113"/>
  <c r="F113"/>
  <c r="G113"/>
  <c r="H113"/>
  <c r="I113"/>
  <c r="J113"/>
  <c r="C114"/>
  <c r="D114"/>
  <c r="E114"/>
  <c r="F114"/>
  <c r="G114"/>
  <c r="H114"/>
  <c r="I114"/>
  <c r="J114"/>
  <c r="C115"/>
  <c r="D115"/>
  <c r="E115"/>
  <c r="F115"/>
  <c r="G115"/>
  <c r="H115"/>
  <c r="I115"/>
  <c r="J115"/>
  <c r="C116"/>
  <c r="D116"/>
  <c r="E116"/>
  <c r="F116"/>
  <c r="G116"/>
  <c r="H116"/>
  <c r="I116"/>
  <c r="J116"/>
  <c r="C117"/>
  <c r="D117"/>
  <c r="E117"/>
  <c r="F117"/>
  <c r="G117"/>
  <c r="H117"/>
  <c r="P117" s="1"/>
  <c r="I117"/>
  <c r="J117"/>
  <c r="C118"/>
  <c r="D118"/>
  <c r="E118"/>
  <c r="F118"/>
  <c r="G118"/>
  <c r="H118"/>
  <c r="I118"/>
  <c r="J118"/>
  <c r="C119"/>
  <c r="D119"/>
  <c r="E119"/>
  <c r="F119"/>
  <c r="G119"/>
  <c r="H119"/>
  <c r="P119" s="1"/>
  <c r="I119"/>
  <c r="J119"/>
  <c r="C120"/>
  <c r="D120"/>
  <c r="E120"/>
  <c r="F120"/>
  <c r="G120"/>
  <c r="H120"/>
  <c r="P120" s="1"/>
  <c r="I120"/>
  <c r="J120"/>
  <c r="C121"/>
  <c r="D121"/>
  <c r="E121"/>
  <c r="F121"/>
  <c r="G121"/>
  <c r="H121"/>
  <c r="I121"/>
  <c r="J121"/>
  <c r="C122"/>
  <c r="D122"/>
  <c r="N122" s="1"/>
  <c r="E122"/>
  <c r="F122"/>
  <c r="G122"/>
  <c r="H122"/>
  <c r="I122"/>
  <c r="J122"/>
  <c r="C123"/>
  <c r="D123"/>
  <c r="N123" s="1"/>
  <c r="E123"/>
  <c r="F123"/>
  <c r="G123"/>
  <c r="H123"/>
  <c r="I123"/>
  <c r="J123"/>
  <c r="C124"/>
  <c r="D124"/>
  <c r="E124"/>
  <c r="F124"/>
  <c r="G124"/>
  <c r="H124"/>
  <c r="P124" s="1"/>
  <c r="I124"/>
  <c r="J124"/>
  <c r="C125"/>
  <c r="D125"/>
  <c r="N125" s="1"/>
  <c r="E125"/>
  <c r="F125"/>
  <c r="G125"/>
  <c r="H125"/>
  <c r="I125"/>
  <c r="J125"/>
  <c r="C126"/>
  <c r="D126"/>
  <c r="E126"/>
  <c r="F126"/>
  <c r="G126"/>
  <c r="H126"/>
  <c r="I126"/>
  <c r="J126"/>
  <c r="C127"/>
  <c r="D127"/>
  <c r="N127" s="1"/>
  <c r="E127"/>
  <c r="F127"/>
  <c r="G127"/>
  <c r="H127"/>
  <c r="I127"/>
  <c r="J127"/>
  <c r="C128"/>
  <c r="D128"/>
  <c r="E128"/>
  <c r="F128"/>
  <c r="G128"/>
  <c r="H128"/>
  <c r="I128"/>
  <c r="J128"/>
  <c r="C129"/>
  <c r="D129"/>
  <c r="E129"/>
  <c r="F129"/>
  <c r="G129"/>
  <c r="H129"/>
  <c r="P129" s="1"/>
  <c r="I129"/>
  <c r="J129"/>
  <c r="C130"/>
  <c r="D130"/>
  <c r="E130"/>
  <c r="F130"/>
  <c r="G130"/>
  <c r="H130"/>
  <c r="I130"/>
  <c r="J130"/>
  <c r="C131"/>
  <c r="D131"/>
  <c r="E131"/>
  <c r="F131"/>
  <c r="G131"/>
  <c r="H131"/>
  <c r="I131"/>
  <c r="R131" s="1"/>
  <c r="J131"/>
  <c r="C132"/>
  <c r="D132"/>
  <c r="N132" s="1"/>
  <c r="E132"/>
  <c r="F132"/>
  <c r="G132"/>
  <c r="H132"/>
  <c r="I132"/>
  <c r="J132"/>
  <c r="C133"/>
  <c r="D133"/>
  <c r="E133"/>
  <c r="F133"/>
  <c r="G133"/>
  <c r="H133"/>
  <c r="I133"/>
  <c r="J133"/>
  <c r="C134"/>
  <c r="D134"/>
  <c r="E134"/>
  <c r="F134"/>
  <c r="G134"/>
  <c r="H134"/>
  <c r="I134"/>
  <c r="J134"/>
  <c r="C135"/>
  <c r="D135"/>
  <c r="E135"/>
  <c r="F135"/>
  <c r="G135"/>
  <c r="H135"/>
  <c r="I135"/>
  <c r="J135"/>
  <c r="C136"/>
  <c r="D136"/>
  <c r="E136"/>
  <c r="F136"/>
  <c r="G136"/>
  <c r="H136"/>
  <c r="I136"/>
  <c r="J136"/>
  <c r="C137"/>
  <c r="D137"/>
  <c r="E137"/>
  <c r="F137"/>
  <c r="G137"/>
  <c r="H137"/>
  <c r="I137"/>
  <c r="J137"/>
  <c r="C138"/>
  <c r="D138"/>
  <c r="N138" s="1"/>
  <c r="E138"/>
  <c r="F138"/>
  <c r="G138"/>
  <c r="H138"/>
  <c r="I138"/>
  <c r="J138"/>
  <c r="C139"/>
  <c r="D139"/>
  <c r="E139"/>
  <c r="F139"/>
  <c r="G139"/>
  <c r="H139"/>
  <c r="I139"/>
  <c r="J139"/>
  <c r="C140"/>
  <c r="D140"/>
  <c r="E140"/>
  <c r="F140"/>
  <c r="G140"/>
  <c r="H140"/>
  <c r="P140" s="1"/>
  <c r="I140"/>
  <c r="J140"/>
  <c r="C141"/>
  <c r="D141"/>
  <c r="E141"/>
  <c r="F141"/>
  <c r="G141"/>
  <c r="H141"/>
  <c r="I141"/>
  <c r="J141"/>
  <c r="C142"/>
  <c r="D142"/>
  <c r="E142"/>
  <c r="F142"/>
  <c r="G142"/>
  <c r="H142"/>
  <c r="I142"/>
  <c r="J142"/>
  <c r="C143"/>
  <c r="D143"/>
  <c r="E143"/>
  <c r="F143"/>
  <c r="G143"/>
  <c r="H143"/>
  <c r="I143"/>
  <c r="J143"/>
  <c r="C144"/>
  <c r="D144"/>
  <c r="E144"/>
  <c r="F144"/>
  <c r="G144"/>
  <c r="H144"/>
  <c r="I144"/>
  <c r="J144"/>
  <c r="C145"/>
  <c r="D145"/>
  <c r="E145"/>
  <c r="F145"/>
  <c r="G145"/>
  <c r="H145"/>
  <c r="I145"/>
  <c r="J145"/>
  <c r="C146"/>
  <c r="D146"/>
  <c r="E146"/>
  <c r="F146"/>
  <c r="G146"/>
  <c r="H146"/>
  <c r="P146" s="1"/>
  <c r="I146"/>
  <c r="J146"/>
  <c r="C147"/>
  <c r="D147"/>
  <c r="E147"/>
  <c r="F147"/>
  <c r="G147"/>
  <c r="H147"/>
  <c r="I147"/>
  <c r="J147"/>
  <c r="C148"/>
  <c r="D148"/>
  <c r="E148"/>
  <c r="F148"/>
  <c r="G148"/>
  <c r="H148"/>
  <c r="P148" s="1"/>
  <c r="I148"/>
  <c r="J148"/>
  <c r="C149"/>
  <c r="D149"/>
  <c r="E149"/>
  <c r="F149"/>
  <c r="G149"/>
  <c r="H149"/>
  <c r="I149"/>
  <c r="J149"/>
  <c r="C150"/>
  <c r="D150"/>
  <c r="E150"/>
  <c r="F150"/>
  <c r="G150"/>
  <c r="H150"/>
  <c r="I150"/>
  <c r="J150"/>
  <c r="C151"/>
  <c r="D151"/>
  <c r="E151"/>
  <c r="F151"/>
  <c r="G151"/>
  <c r="H151"/>
  <c r="I151"/>
  <c r="R151" s="1"/>
  <c r="J151"/>
  <c r="C152"/>
  <c r="D152"/>
  <c r="E152"/>
  <c r="F152"/>
  <c r="G152"/>
  <c r="H152"/>
  <c r="I152"/>
  <c r="J152"/>
  <c r="C153"/>
  <c r="D153"/>
  <c r="E153"/>
  <c r="F153"/>
  <c r="G153"/>
  <c r="H153"/>
  <c r="I153"/>
  <c r="J153"/>
  <c r="C154"/>
  <c r="D154"/>
  <c r="E154"/>
  <c r="F154"/>
  <c r="G154"/>
  <c r="H154"/>
  <c r="I154"/>
  <c r="J154"/>
  <c r="C155"/>
  <c r="D155"/>
  <c r="E155"/>
  <c r="F155"/>
  <c r="G155"/>
  <c r="H155"/>
  <c r="I155"/>
  <c r="J155"/>
  <c r="C156"/>
  <c r="D156"/>
  <c r="E156"/>
  <c r="F156"/>
  <c r="G156"/>
  <c r="H156"/>
  <c r="I156"/>
  <c r="J156"/>
  <c r="C157"/>
  <c r="D157"/>
  <c r="E157"/>
  <c r="F157"/>
  <c r="G157"/>
  <c r="H157"/>
  <c r="I157"/>
  <c r="J157"/>
  <c r="C158"/>
  <c r="D158"/>
  <c r="E158"/>
  <c r="F158"/>
  <c r="G158"/>
  <c r="H158"/>
  <c r="I158"/>
  <c r="J158"/>
  <c r="C159"/>
  <c r="D159"/>
  <c r="N159" s="1"/>
  <c r="E159"/>
  <c r="F159"/>
  <c r="G159"/>
  <c r="H159"/>
  <c r="I159"/>
  <c r="J159"/>
  <c r="C160"/>
  <c r="D160"/>
  <c r="N160" s="1"/>
  <c r="E160"/>
  <c r="F160"/>
  <c r="G160"/>
  <c r="H160"/>
  <c r="I160"/>
  <c r="J160"/>
  <c r="C161"/>
  <c r="D161"/>
  <c r="E161"/>
  <c r="F161"/>
  <c r="G161"/>
  <c r="H161"/>
  <c r="P161" s="1"/>
  <c r="I161"/>
  <c r="J161"/>
  <c r="C162"/>
  <c r="D162"/>
  <c r="E162"/>
  <c r="F162"/>
  <c r="G162"/>
  <c r="H162"/>
  <c r="P162" s="1"/>
  <c r="I162"/>
  <c r="J162"/>
  <c r="C163"/>
  <c r="D163"/>
  <c r="E163"/>
  <c r="F163"/>
  <c r="G163"/>
  <c r="H163"/>
  <c r="I163"/>
  <c r="J163"/>
  <c r="C164"/>
  <c r="D164"/>
  <c r="E164"/>
  <c r="F164"/>
  <c r="G164"/>
  <c r="H164"/>
  <c r="I164"/>
  <c r="J164"/>
  <c r="C165"/>
  <c r="D165"/>
  <c r="E165"/>
  <c r="F165"/>
  <c r="G165"/>
  <c r="H165"/>
  <c r="P165" s="1"/>
  <c r="I165"/>
  <c r="J165"/>
  <c r="C166"/>
  <c r="D166"/>
  <c r="N166" s="1"/>
  <c r="E166"/>
  <c r="F166"/>
  <c r="G166"/>
  <c r="H166"/>
  <c r="P166" s="1"/>
  <c r="I166"/>
  <c r="J166"/>
  <c r="C167"/>
  <c r="D167"/>
  <c r="E167"/>
  <c r="F167"/>
  <c r="G167"/>
  <c r="H167"/>
  <c r="I167"/>
  <c r="J167"/>
  <c r="C168"/>
  <c r="D168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C171"/>
  <c r="D171"/>
  <c r="N171" s="1"/>
  <c r="E171"/>
  <c r="F171"/>
  <c r="G171"/>
  <c r="H171"/>
  <c r="I171"/>
  <c r="J171"/>
  <c r="C172"/>
  <c r="D172"/>
  <c r="E172"/>
  <c r="F172"/>
  <c r="G172"/>
  <c r="H172"/>
  <c r="I172"/>
  <c r="J172"/>
  <c r="C173"/>
  <c r="D173"/>
  <c r="E173"/>
  <c r="F173"/>
  <c r="G173"/>
  <c r="H173"/>
  <c r="I173"/>
  <c r="J173"/>
  <c r="C174"/>
  <c r="D174"/>
  <c r="E174"/>
  <c r="F174"/>
  <c r="G174"/>
  <c r="H174"/>
  <c r="I174"/>
  <c r="J174"/>
  <c r="C175"/>
  <c r="D175"/>
  <c r="N175" s="1"/>
  <c r="E175"/>
  <c r="F175"/>
  <c r="G175"/>
  <c r="H175"/>
  <c r="I175"/>
  <c r="J175"/>
  <c r="C176"/>
  <c r="D176"/>
  <c r="N176" s="1"/>
  <c r="E176"/>
  <c r="F176"/>
  <c r="G176"/>
  <c r="H176"/>
  <c r="I176"/>
  <c r="J176"/>
  <c r="C177"/>
  <c r="D177"/>
  <c r="E177"/>
  <c r="F177"/>
  <c r="G177"/>
  <c r="H177"/>
  <c r="P177" s="1"/>
  <c r="I177"/>
  <c r="J177"/>
  <c r="C178"/>
  <c r="D178"/>
  <c r="N178" s="1"/>
  <c r="E178"/>
  <c r="F178"/>
  <c r="G178"/>
  <c r="H178"/>
  <c r="I178"/>
  <c r="J178"/>
  <c r="C179"/>
  <c r="D179"/>
  <c r="N179" s="1"/>
  <c r="E179"/>
  <c r="F179"/>
  <c r="G179"/>
  <c r="H179"/>
  <c r="I179"/>
  <c r="J179"/>
  <c r="C180"/>
  <c r="D180"/>
  <c r="E180"/>
  <c r="F180"/>
  <c r="G180"/>
  <c r="H180"/>
  <c r="I180"/>
  <c r="J180"/>
  <c r="C181"/>
  <c r="D181"/>
  <c r="E181"/>
  <c r="F181"/>
  <c r="G181"/>
  <c r="H181"/>
  <c r="I181"/>
  <c r="J181"/>
  <c r="C182"/>
  <c r="D182"/>
  <c r="E182"/>
  <c r="F182"/>
  <c r="G182"/>
  <c r="H182"/>
  <c r="P182" s="1"/>
  <c r="I182"/>
  <c r="J182"/>
  <c r="C183"/>
  <c r="D183"/>
  <c r="E183"/>
  <c r="F183"/>
  <c r="G183"/>
  <c r="H183"/>
  <c r="P183" s="1"/>
  <c r="I183"/>
  <c r="J183"/>
  <c r="C184"/>
  <c r="D184"/>
  <c r="E184"/>
  <c r="F184"/>
  <c r="G184"/>
  <c r="H184"/>
  <c r="I184"/>
  <c r="J184"/>
  <c r="C185"/>
  <c r="D185"/>
  <c r="N185" s="1"/>
  <c r="E185"/>
  <c r="F185"/>
  <c r="G185"/>
  <c r="H185"/>
  <c r="I185"/>
  <c r="J185"/>
  <c r="C186"/>
  <c r="D186"/>
  <c r="E186"/>
  <c r="F186"/>
  <c r="G186"/>
  <c r="H186"/>
  <c r="I186"/>
  <c r="J186"/>
  <c r="C187"/>
  <c r="D187"/>
  <c r="E187"/>
  <c r="F187"/>
  <c r="G187"/>
  <c r="H187"/>
  <c r="I187"/>
  <c r="J187"/>
  <c r="C188"/>
  <c r="D188"/>
  <c r="N188" s="1"/>
  <c r="E188"/>
  <c r="F188"/>
  <c r="G188"/>
  <c r="H188"/>
  <c r="I188"/>
  <c r="J188"/>
  <c r="C189"/>
  <c r="D189"/>
  <c r="E189"/>
  <c r="F189"/>
  <c r="G189"/>
  <c r="H189"/>
  <c r="I189"/>
  <c r="J189"/>
  <c r="C190"/>
  <c r="D190"/>
  <c r="E190"/>
  <c r="F190"/>
  <c r="G190"/>
  <c r="H190"/>
  <c r="I190"/>
  <c r="J190"/>
  <c r="C191"/>
  <c r="D191"/>
  <c r="E191"/>
  <c r="F191"/>
  <c r="G191"/>
  <c r="H191"/>
  <c r="I191"/>
  <c r="J191"/>
  <c r="C192"/>
  <c r="D192"/>
  <c r="E192"/>
  <c r="F192"/>
  <c r="G192"/>
  <c r="H192"/>
  <c r="I192"/>
  <c r="J192"/>
  <c r="C193"/>
  <c r="D193"/>
  <c r="E193"/>
  <c r="F193"/>
  <c r="G193"/>
  <c r="H193"/>
  <c r="I193"/>
  <c r="J193"/>
  <c r="C194"/>
  <c r="D194"/>
  <c r="E194"/>
  <c r="F194"/>
  <c r="G194"/>
  <c r="H194"/>
  <c r="I194"/>
  <c r="J194"/>
  <c r="C195"/>
  <c r="D195"/>
  <c r="E195"/>
  <c r="F195"/>
  <c r="G195"/>
  <c r="H195"/>
  <c r="I195"/>
  <c r="J195"/>
  <c r="C196"/>
  <c r="D196"/>
  <c r="E196"/>
  <c r="F196"/>
  <c r="G196"/>
  <c r="H196"/>
  <c r="P196" s="1"/>
  <c r="I196"/>
  <c r="J196"/>
  <c r="C197"/>
  <c r="D197"/>
  <c r="N197" s="1"/>
  <c r="E197"/>
  <c r="F197"/>
  <c r="G197"/>
  <c r="H197"/>
  <c r="P197" s="1"/>
  <c r="I197"/>
  <c r="J197"/>
  <c r="C198"/>
  <c r="D198"/>
  <c r="E198"/>
  <c r="F198"/>
  <c r="G198"/>
  <c r="H198"/>
  <c r="I198"/>
  <c r="J198"/>
  <c r="C199"/>
  <c r="D199"/>
  <c r="E199"/>
  <c r="F199"/>
  <c r="G199"/>
  <c r="H199"/>
  <c r="I199"/>
  <c r="J199"/>
  <c r="C200"/>
  <c r="D200"/>
  <c r="E200"/>
  <c r="F200"/>
  <c r="G200"/>
  <c r="H200"/>
  <c r="I200"/>
  <c r="J200"/>
  <c r="C201"/>
  <c r="D201"/>
  <c r="E201"/>
  <c r="F201"/>
  <c r="G201"/>
  <c r="H201"/>
  <c r="I201"/>
  <c r="J201"/>
  <c r="C202"/>
  <c r="D202"/>
  <c r="N202" s="1"/>
  <c r="E202"/>
  <c r="F202"/>
  <c r="G202"/>
  <c r="H202"/>
  <c r="P202" s="1"/>
  <c r="I202"/>
  <c r="J202"/>
  <c r="C203"/>
  <c r="D203"/>
  <c r="N203" s="1"/>
  <c r="E203"/>
  <c r="F203"/>
  <c r="G203"/>
  <c r="H203"/>
  <c r="I203"/>
  <c r="J203"/>
  <c r="C204"/>
  <c r="D204"/>
  <c r="E204"/>
  <c r="F204"/>
  <c r="G204"/>
  <c r="H204"/>
  <c r="I204"/>
  <c r="J204"/>
  <c r="C205"/>
  <c r="D205"/>
  <c r="N205" s="1"/>
  <c r="E205"/>
  <c r="F205"/>
  <c r="G205"/>
  <c r="H205"/>
  <c r="I205"/>
  <c r="J205"/>
  <c r="C206"/>
  <c r="D206"/>
  <c r="N206" s="1"/>
  <c r="E206"/>
  <c r="F206"/>
  <c r="G206"/>
  <c r="H206"/>
  <c r="P206" s="1"/>
  <c r="I206"/>
  <c r="J206"/>
  <c r="C207"/>
  <c r="D207"/>
  <c r="N207" s="1"/>
  <c r="E207"/>
  <c r="F207"/>
  <c r="G207"/>
  <c r="H207"/>
  <c r="I207"/>
  <c r="J207"/>
  <c r="C208"/>
  <c r="D208"/>
  <c r="E208"/>
  <c r="F208"/>
  <c r="G208"/>
  <c r="H208"/>
  <c r="I208"/>
  <c r="J208"/>
  <c r="C209"/>
  <c r="D209"/>
  <c r="N209" s="1"/>
  <c r="E209"/>
  <c r="F209"/>
  <c r="G209"/>
  <c r="H209"/>
  <c r="I209"/>
  <c r="J209"/>
  <c r="C210"/>
  <c r="D210"/>
  <c r="E210"/>
  <c r="F210"/>
  <c r="G210"/>
  <c r="H210"/>
  <c r="I210"/>
  <c r="J210"/>
  <c r="C211"/>
  <c r="D211"/>
  <c r="E211"/>
  <c r="F211"/>
  <c r="G211"/>
  <c r="H211"/>
  <c r="I211"/>
  <c r="J211"/>
  <c r="C212"/>
  <c r="D212"/>
  <c r="E212"/>
  <c r="F212"/>
  <c r="G212"/>
  <c r="H212"/>
  <c r="I212"/>
  <c r="J212"/>
  <c r="C213"/>
  <c r="D213"/>
  <c r="E213"/>
  <c r="F213"/>
  <c r="G213"/>
  <c r="H213"/>
  <c r="I213"/>
  <c r="J213"/>
  <c r="C214"/>
  <c r="D214"/>
  <c r="N214" s="1"/>
  <c r="E214"/>
  <c r="F214"/>
  <c r="G214"/>
  <c r="H214"/>
  <c r="I214"/>
  <c r="J214"/>
  <c r="C215"/>
  <c r="D215"/>
  <c r="E215"/>
  <c r="F215"/>
  <c r="G215"/>
  <c r="H215"/>
  <c r="I215"/>
  <c r="J215"/>
  <c r="C216"/>
  <c r="D216"/>
  <c r="N216" s="1"/>
  <c r="E216"/>
  <c r="F216"/>
  <c r="G216"/>
  <c r="H216"/>
  <c r="I216"/>
  <c r="J216"/>
  <c r="C217"/>
  <c r="D217"/>
  <c r="E217"/>
  <c r="F217"/>
  <c r="G217"/>
  <c r="H217"/>
  <c r="I217"/>
  <c r="J217"/>
  <c r="C218"/>
  <c r="D218"/>
  <c r="N218" s="1"/>
  <c r="E218"/>
  <c r="F218"/>
  <c r="G218"/>
  <c r="H218"/>
  <c r="I218"/>
  <c r="J218"/>
  <c r="C219"/>
  <c r="D219"/>
  <c r="N219" s="1"/>
  <c r="E219"/>
  <c r="F219"/>
  <c r="G219"/>
  <c r="H219"/>
  <c r="P219" s="1"/>
  <c r="I219"/>
  <c r="J219"/>
  <c r="C220"/>
  <c r="D220"/>
  <c r="N220" s="1"/>
  <c r="E220"/>
  <c r="F220"/>
  <c r="G220"/>
  <c r="H220"/>
  <c r="P220" s="1"/>
  <c r="I220"/>
  <c r="J220"/>
  <c r="C221"/>
  <c r="D221"/>
  <c r="E221"/>
  <c r="F221"/>
  <c r="G221"/>
  <c r="H221"/>
  <c r="I221"/>
  <c r="J221"/>
  <c r="C222"/>
  <c r="D222"/>
  <c r="N222" s="1"/>
  <c r="E222"/>
  <c r="F222"/>
  <c r="G222"/>
  <c r="H222"/>
  <c r="P222" s="1"/>
  <c r="I222"/>
  <c r="J222"/>
  <c r="C223"/>
  <c r="D223"/>
  <c r="E223"/>
  <c r="F223"/>
  <c r="G223"/>
  <c r="H223"/>
  <c r="I223"/>
  <c r="J223"/>
  <c r="C224"/>
  <c r="D224"/>
  <c r="E224"/>
  <c r="F224"/>
  <c r="G224"/>
  <c r="H224"/>
  <c r="I224"/>
  <c r="J224"/>
  <c r="C225"/>
  <c r="D225"/>
  <c r="E225"/>
  <c r="F225"/>
  <c r="G225"/>
  <c r="H225"/>
  <c r="I225"/>
  <c r="J225"/>
  <c r="C226"/>
  <c r="D226"/>
  <c r="E226"/>
  <c r="F226"/>
  <c r="G226"/>
  <c r="H226"/>
  <c r="I226"/>
  <c r="J226"/>
  <c r="C227"/>
  <c r="D227"/>
  <c r="E227"/>
  <c r="F227"/>
  <c r="G227"/>
  <c r="H227"/>
  <c r="I227"/>
  <c r="J227"/>
  <c r="C228"/>
  <c r="D228"/>
  <c r="E228"/>
  <c r="F228"/>
  <c r="G228"/>
  <c r="H228"/>
  <c r="I228"/>
  <c r="J228"/>
  <c r="C229"/>
  <c r="D229"/>
  <c r="N229" s="1"/>
  <c r="E229"/>
  <c r="F229"/>
  <c r="G229"/>
  <c r="H229"/>
  <c r="I229"/>
  <c r="R229" s="1"/>
  <c r="J229"/>
  <c r="C230"/>
  <c r="D230"/>
  <c r="E230"/>
  <c r="F230"/>
  <c r="G230"/>
  <c r="H230"/>
  <c r="I230"/>
  <c r="J230"/>
  <c r="C231"/>
  <c r="D231"/>
  <c r="N231" s="1"/>
  <c r="E231"/>
  <c r="F231"/>
  <c r="G231"/>
  <c r="H231"/>
  <c r="I231"/>
  <c r="J231"/>
  <c r="C232"/>
  <c r="D232"/>
  <c r="E232"/>
  <c r="F232"/>
  <c r="G232"/>
  <c r="H232"/>
  <c r="I232"/>
  <c r="R232" s="1"/>
  <c r="J232"/>
  <c r="C233"/>
  <c r="D233"/>
  <c r="E233"/>
  <c r="F233"/>
  <c r="G233"/>
  <c r="H233"/>
  <c r="I233"/>
  <c r="J233"/>
  <c r="C234"/>
  <c r="D234"/>
  <c r="E234"/>
  <c r="F234"/>
  <c r="G234"/>
  <c r="H234"/>
  <c r="I234"/>
  <c r="J234"/>
  <c r="C235"/>
  <c r="D235"/>
  <c r="N235" s="1"/>
  <c r="E235"/>
  <c r="F235"/>
  <c r="G235"/>
  <c r="H235"/>
  <c r="P235" s="1"/>
  <c r="I235"/>
  <c r="J235"/>
  <c r="C236"/>
  <c r="D236"/>
  <c r="N236" s="1"/>
  <c r="E236"/>
  <c r="F236"/>
  <c r="G236"/>
  <c r="H236"/>
  <c r="P236" s="1"/>
  <c r="I236"/>
  <c r="J236"/>
  <c r="C237"/>
  <c r="D237"/>
  <c r="E237"/>
  <c r="F237"/>
  <c r="G237"/>
  <c r="H237"/>
  <c r="I237"/>
  <c r="J237"/>
  <c r="C238"/>
  <c r="D238"/>
  <c r="N238" s="1"/>
  <c r="E238"/>
  <c r="F238"/>
  <c r="G238"/>
  <c r="H238"/>
  <c r="I238"/>
  <c r="J238"/>
  <c r="C239"/>
  <c r="D239"/>
  <c r="N239" s="1"/>
  <c r="E239"/>
  <c r="F239"/>
  <c r="G239"/>
  <c r="H239"/>
  <c r="I239"/>
  <c r="J239"/>
  <c r="C240"/>
  <c r="D240"/>
  <c r="E240"/>
  <c r="F240"/>
  <c r="G240"/>
  <c r="H240"/>
  <c r="I240"/>
  <c r="J240"/>
  <c r="C241"/>
  <c r="D241"/>
  <c r="E241"/>
  <c r="F241"/>
  <c r="G241"/>
  <c r="H241"/>
  <c r="I241"/>
  <c r="J241"/>
  <c r="C242"/>
  <c r="D242"/>
  <c r="N242" s="1"/>
  <c r="E242"/>
  <c r="F242"/>
  <c r="G242"/>
  <c r="H242"/>
  <c r="I242"/>
  <c r="J242"/>
  <c r="C243"/>
  <c r="D243"/>
  <c r="E243"/>
  <c r="F243"/>
  <c r="G243"/>
  <c r="H243"/>
  <c r="I243"/>
  <c r="J243"/>
  <c r="C244"/>
  <c r="D244"/>
  <c r="N244" s="1"/>
  <c r="E244"/>
  <c r="F244"/>
  <c r="G244"/>
  <c r="H244"/>
  <c r="P244" s="1"/>
  <c r="I244"/>
  <c r="J244"/>
  <c r="C245"/>
  <c r="D245"/>
  <c r="E245"/>
  <c r="F245"/>
  <c r="G245"/>
  <c r="H245"/>
  <c r="I245"/>
  <c r="J245"/>
  <c r="C246"/>
  <c r="D246"/>
  <c r="E246"/>
  <c r="F246"/>
  <c r="G246"/>
  <c r="H246"/>
  <c r="I246"/>
  <c r="J246"/>
  <c r="C247"/>
  <c r="D247"/>
  <c r="E247"/>
  <c r="F247"/>
  <c r="G247"/>
  <c r="H247"/>
  <c r="P247" s="1"/>
  <c r="I247"/>
  <c r="J247"/>
  <c r="C248"/>
  <c r="D248"/>
  <c r="E248"/>
  <c r="F248"/>
  <c r="G248"/>
  <c r="H248"/>
  <c r="I248"/>
  <c r="J248"/>
  <c r="C249"/>
  <c r="D249"/>
  <c r="E249"/>
  <c r="F249"/>
  <c r="G249"/>
  <c r="H249"/>
  <c r="I249"/>
  <c r="J249"/>
  <c r="C250"/>
  <c r="D250"/>
  <c r="E250"/>
  <c r="F250"/>
  <c r="G250"/>
  <c r="H250"/>
  <c r="I250"/>
  <c r="J250"/>
  <c r="C251"/>
  <c r="D251"/>
  <c r="E251"/>
  <c r="F251"/>
  <c r="G251"/>
  <c r="H251"/>
  <c r="I251"/>
  <c r="J251"/>
  <c r="C252"/>
  <c r="D252"/>
  <c r="E252"/>
  <c r="F252"/>
  <c r="G252"/>
  <c r="H252"/>
  <c r="P252" s="1"/>
  <c r="I252"/>
  <c r="J252"/>
  <c r="C253"/>
  <c r="D253"/>
  <c r="N253" s="1"/>
  <c r="E253"/>
  <c r="F253"/>
  <c r="G253"/>
  <c r="H253"/>
  <c r="I253"/>
  <c r="R253" s="1"/>
  <c r="J253"/>
  <c r="C254"/>
  <c r="D254"/>
  <c r="E254"/>
  <c r="F254"/>
  <c r="G254"/>
  <c r="H254"/>
  <c r="I254"/>
  <c r="R254" s="1"/>
  <c r="J254"/>
  <c r="C255"/>
  <c r="D255"/>
  <c r="E255"/>
  <c r="F255"/>
  <c r="G255"/>
  <c r="H255"/>
  <c r="I255"/>
  <c r="J255"/>
  <c r="C256"/>
  <c r="D256"/>
  <c r="N256" s="1"/>
  <c r="E256"/>
  <c r="F256"/>
  <c r="G256"/>
  <c r="H256"/>
  <c r="I256"/>
  <c r="J256"/>
  <c r="C257"/>
  <c r="D257"/>
  <c r="E257"/>
  <c r="F257"/>
  <c r="G257"/>
  <c r="H257"/>
  <c r="P257" s="1"/>
  <c r="I257"/>
  <c r="J257"/>
  <c r="C258"/>
  <c r="D258"/>
  <c r="E258"/>
  <c r="F258"/>
  <c r="G258"/>
  <c r="H258"/>
  <c r="P258" s="1"/>
  <c r="I258"/>
  <c r="J258"/>
  <c r="C259"/>
  <c r="D259"/>
  <c r="E259"/>
  <c r="F259"/>
  <c r="G259"/>
  <c r="H259"/>
  <c r="I259"/>
  <c r="J259"/>
  <c r="C260"/>
  <c r="D260"/>
  <c r="N260" s="1"/>
  <c r="E260"/>
  <c r="F260"/>
  <c r="G260"/>
  <c r="H260"/>
  <c r="P260" s="1"/>
  <c r="I260"/>
  <c r="J260"/>
  <c r="C261"/>
  <c r="D261"/>
  <c r="N261" s="1"/>
  <c r="E261"/>
  <c r="F261"/>
  <c r="G261"/>
  <c r="H261"/>
  <c r="I261"/>
  <c r="J261"/>
  <c r="C262"/>
  <c r="D262"/>
  <c r="N262" s="1"/>
  <c r="E262"/>
  <c r="F262"/>
  <c r="G262"/>
  <c r="H262"/>
  <c r="I262"/>
  <c r="J262"/>
  <c r="C263"/>
  <c r="D263"/>
  <c r="N263" s="1"/>
  <c r="E263"/>
  <c r="F263"/>
  <c r="G263"/>
  <c r="H263"/>
  <c r="I263"/>
  <c r="J263"/>
  <c r="C264"/>
  <c r="D264"/>
  <c r="E264"/>
  <c r="F264"/>
  <c r="G264"/>
  <c r="H264"/>
  <c r="I264"/>
  <c r="J264"/>
  <c r="C265"/>
  <c r="D265"/>
  <c r="E265"/>
  <c r="F265"/>
  <c r="G265"/>
  <c r="H265"/>
  <c r="P265" s="1"/>
  <c r="I265"/>
  <c r="J265"/>
  <c r="C266"/>
  <c r="D266"/>
  <c r="N266" s="1"/>
  <c r="E266"/>
  <c r="F266"/>
  <c r="G266"/>
  <c r="H266"/>
  <c r="I266"/>
  <c r="J266"/>
  <c r="C267"/>
  <c r="D267"/>
  <c r="E267"/>
  <c r="F267"/>
  <c r="G267"/>
  <c r="H267"/>
  <c r="I267"/>
  <c r="J267"/>
  <c r="C268"/>
  <c r="D268"/>
  <c r="N268" s="1"/>
  <c r="E268"/>
  <c r="F268"/>
  <c r="G268"/>
  <c r="H268"/>
  <c r="I268"/>
  <c r="J268"/>
  <c r="C269"/>
  <c r="D269"/>
  <c r="E269"/>
  <c r="F269"/>
  <c r="G269"/>
  <c r="H269"/>
  <c r="P269" s="1"/>
  <c r="I269"/>
  <c r="J269"/>
  <c r="C270"/>
  <c r="D270"/>
  <c r="E270"/>
  <c r="F270"/>
  <c r="G270"/>
  <c r="H270"/>
  <c r="I270"/>
  <c r="J270"/>
  <c r="C271"/>
  <c r="D271"/>
  <c r="N271" s="1"/>
  <c r="E271"/>
  <c r="F271"/>
  <c r="G271"/>
  <c r="H271"/>
  <c r="I271"/>
  <c r="J271"/>
  <c r="C272"/>
  <c r="D272"/>
  <c r="E272"/>
  <c r="F272"/>
  <c r="G272"/>
  <c r="H272"/>
  <c r="I272"/>
  <c r="J272"/>
  <c r="C273"/>
  <c r="D273"/>
  <c r="E273"/>
  <c r="F273"/>
  <c r="G273"/>
  <c r="H273"/>
  <c r="I273"/>
  <c r="J273"/>
  <c r="C274"/>
  <c r="D274"/>
  <c r="E274"/>
  <c r="F274"/>
  <c r="G274"/>
  <c r="H274"/>
  <c r="P274" s="1"/>
  <c r="I274"/>
  <c r="J274"/>
  <c r="C275"/>
  <c r="D275"/>
  <c r="E275"/>
  <c r="F275"/>
  <c r="G275"/>
  <c r="H275"/>
  <c r="I275"/>
  <c r="J275"/>
  <c r="C276"/>
  <c r="D276"/>
  <c r="E276"/>
  <c r="F276"/>
  <c r="G276"/>
  <c r="H276"/>
  <c r="I276"/>
  <c r="R276" s="1"/>
  <c r="J276"/>
  <c r="C277"/>
  <c r="D277"/>
  <c r="E277"/>
  <c r="F277"/>
  <c r="G277"/>
  <c r="H277"/>
  <c r="I277"/>
  <c r="J277"/>
  <c r="C278"/>
  <c r="D278"/>
  <c r="E278"/>
  <c r="F278"/>
  <c r="G278"/>
  <c r="H278"/>
  <c r="I278"/>
  <c r="J278"/>
  <c r="C279"/>
  <c r="D279"/>
  <c r="E279"/>
  <c r="F279"/>
  <c r="G279"/>
  <c r="H279"/>
  <c r="I279"/>
  <c r="J279"/>
  <c r="C280"/>
  <c r="D280"/>
  <c r="E280"/>
  <c r="F280"/>
  <c r="G280"/>
  <c r="H280"/>
  <c r="I280"/>
  <c r="J280"/>
  <c r="C281"/>
  <c r="D281"/>
  <c r="E281"/>
  <c r="F281"/>
  <c r="G281"/>
  <c r="H281"/>
  <c r="I281"/>
  <c r="J281"/>
  <c r="C282"/>
  <c r="D282"/>
  <c r="E282"/>
  <c r="F282"/>
  <c r="G282"/>
  <c r="H282"/>
  <c r="I282"/>
  <c r="J282"/>
  <c r="C283"/>
  <c r="D283"/>
  <c r="N283" s="1"/>
  <c r="E283"/>
  <c r="F283"/>
  <c r="G283"/>
  <c r="H283"/>
  <c r="I283"/>
  <c r="J283"/>
  <c r="C284"/>
  <c r="D284"/>
  <c r="N284" s="1"/>
  <c r="E284"/>
  <c r="F284"/>
  <c r="G284"/>
  <c r="H284"/>
  <c r="I284"/>
  <c r="R284" s="1"/>
  <c r="J284"/>
  <c r="C285"/>
  <c r="D285"/>
  <c r="E285"/>
  <c r="F285"/>
  <c r="G285"/>
  <c r="H285"/>
  <c r="I285"/>
  <c r="J285"/>
  <c r="C286"/>
  <c r="D286"/>
  <c r="E286"/>
  <c r="F286"/>
  <c r="G286"/>
  <c r="H286"/>
  <c r="I286"/>
  <c r="J286"/>
  <c r="B1"/>
  <c r="B2"/>
  <c r="S2" s="1"/>
  <c r="B3"/>
  <c r="S3" s="1"/>
  <c r="B4"/>
  <c r="S4" s="1"/>
  <c r="B5"/>
  <c r="S5" s="1"/>
  <c r="B6"/>
  <c r="S6" s="1"/>
  <c r="B7"/>
  <c r="S7" s="1"/>
  <c r="B8"/>
  <c r="S8" s="1"/>
  <c r="B9"/>
  <c r="S9" s="1"/>
  <c r="B10"/>
  <c r="S10" s="1"/>
  <c r="B11"/>
  <c r="S11" s="1"/>
  <c r="B12"/>
  <c r="S12" s="1"/>
  <c r="B13"/>
  <c r="S13" s="1"/>
  <c r="B14"/>
  <c r="S14" s="1"/>
  <c r="B15"/>
  <c r="S15" s="1"/>
  <c r="B16"/>
  <c r="S16" s="1"/>
  <c r="B17"/>
  <c r="S17" s="1"/>
  <c r="B18"/>
  <c r="S18" s="1"/>
  <c r="B19"/>
  <c r="S19" s="1"/>
  <c r="B20"/>
  <c r="S20" s="1"/>
  <c r="B21"/>
  <c r="S21" s="1"/>
  <c r="B22"/>
  <c r="S22" s="1"/>
  <c r="B23"/>
  <c r="S23" s="1"/>
  <c r="B24"/>
  <c r="S24" s="1"/>
  <c r="B25"/>
  <c r="S25" s="1"/>
  <c r="B26"/>
  <c r="S26" s="1"/>
  <c r="B27"/>
  <c r="S27" s="1"/>
  <c r="B28"/>
  <c r="S28" s="1"/>
  <c r="B29"/>
  <c r="S29" s="1"/>
  <c r="B30"/>
  <c r="S30" s="1"/>
  <c r="B31"/>
  <c r="S31" s="1"/>
  <c r="B32"/>
  <c r="S32" s="1"/>
  <c r="B33"/>
  <c r="S33" s="1"/>
  <c r="B34"/>
  <c r="S34" s="1"/>
  <c r="B35"/>
  <c r="S35" s="1"/>
  <c r="B36"/>
  <c r="S36" s="1"/>
  <c r="B37"/>
  <c r="S37" s="1"/>
  <c r="B38"/>
  <c r="S38" s="1"/>
  <c r="B39"/>
  <c r="S39" s="1"/>
  <c r="B40"/>
  <c r="S40" s="1"/>
  <c r="B41"/>
  <c r="S41" s="1"/>
  <c r="B42"/>
  <c r="S42" s="1"/>
  <c r="B43"/>
  <c r="S43" s="1"/>
  <c r="B44"/>
  <c r="S44" s="1"/>
  <c r="B45"/>
  <c r="S45" s="1"/>
  <c r="B46"/>
  <c r="S46" s="1"/>
  <c r="B47"/>
  <c r="S47" s="1"/>
  <c r="B48"/>
  <c r="S48" s="1"/>
  <c r="B49"/>
  <c r="S49" s="1"/>
  <c r="B50"/>
  <c r="S50" s="1"/>
  <c r="B51"/>
  <c r="S51" s="1"/>
  <c r="B52"/>
  <c r="S52" s="1"/>
  <c r="B53"/>
  <c r="S53" s="1"/>
  <c r="B54"/>
  <c r="S54" s="1"/>
  <c r="B55"/>
  <c r="S55" s="1"/>
  <c r="B56"/>
  <c r="S56" s="1"/>
  <c r="B57"/>
  <c r="S57" s="1"/>
  <c r="B58"/>
  <c r="S58" s="1"/>
  <c r="B59"/>
  <c r="S59" s="1"/>
  <c r="B60"/>
  <c r="S60" s="1"/>
  <c r="B61"/>
  <c r="S61" s="1"/>
  <c r="B62"/>
  <c r="S62" s="1"/>
  <c r="B63"/>
  <c r="S63" s="1"/>
  <c r="B64"/>
  <c r="S64" s="1"/>
  <c r="B65"/>
  <c r="S65" s="1"/>
  <c r="B66"/>
  <c r="S66" s="1"/>
  <c r="B67"/>
  <c r="S67" s="1"/>
  <c r="B68"/>
  <c r="S68" s="1"/>
  <c r="B69"/>
  <c r="S69" s="1"/>
  <c r="B70"/>
  <c r="S70" s="1"/>
  <c r="B71"/>
  <c r="S71" s="1"/>
  <c r="B72"/>
  <c r="S72" s="1"/>
  <c r="B73"/>
  <c r="S73" s="1"/>
  <c r="B74"/>
  <c r="S74" s="1"/>
  <c r="B75"/>
  <c r="S75" s="1"/>
  <c r="B76"/>
  <c r="S76" s="1"/>
  <c r="B77"/>
  <c r="S77" s="1"/>
  <c r="B78"/>
  <c r="S78" s="1"/>
  <c r="B79"/>
  <c r="S79" s="1"/>
  <c r="B80"/>
  <c r="S80" s="1"/>
  <c r="B81"/>
  <c r="S81" s="1"/>
  <c r="B82"/>
  <c r="S82" s="1"/>
  <c r="B83"/>
  <c r="S83" s="1"/>
  <c r="B84"/>
  <c r="S84" s="1"/>
  <c r="B85"/>
  <c r="S85" s="1"/>
  <c r="B86"/>
  <c r="S86" s="1"/>
  <c r="B87"/>
  <c r="S87" s="1"/>
  <c r="B88"/>
  <c r="S88" s="1"/>
  <c r="B89"/>
  <c r="S89" s="1"/>
  <c r="B90"/>
  <c r="S90" s="1"/>
  <c r="B91"/>
  <c r="S91" s="1"/>
  <c r="B92"/>
  <c r="S92" s="1"/>
  <c r="B93"/>
  <c r="S93" s="1"/>
  <c r="B94"/>
  <c r="S94" s="1"/>
  <c r="B95"/>
  <c r="S95" s="1"/>
  <c r="B96"/>
  <c r="S96" s="1"/>
  <c r="B97"/>
  <c r="S97" s="1"/>
  <c r="B98"/>
  <c r="S98" s="1"/>
  <c r="B99"/>
  <c r="S99" s="1"/>
  <c r="B100"/>
  <c r="S100" s="1"/>
  <c r="B101"/>
  <c r="S101" s="1"/>
  <c r="B102"/>
  <c r="S102" s="1"/>
  <c r="B103"/>
  <c r="S103" s="1"/>
  <c r="B104"/>
  <c r="S104" s="1"/>
  <c r="B105"/>
  <c r="S105" s="1"/>
  <c r="B106"/>
  <c r="S106" s="1"/>
  <c r="B107"/>
  <c r="S107" s="1"/>
  <c r="B108"/>
  <c r="S108" s="1"/>
  <c r="B109"/>
  <c r="S109" s="1"/>
  <c r="B110"/>
  <c r="S110" s="1"/>
  <c r="B111"/>
  <c r="S111" s="1"/>
  <c r="B112"/>
  <c r="S112" s="1"/>
  <c r="B113"/>
  <c r="S113" s="1"/>
  <c r="B114"/>
  <c r="S114" s="1"/>
  <c r="B115"/>
  <c r="S115" s="1"/>
  <c r="B116"/>
  <c r="S116" s="1"/>
  <c r="B117"/>
  <c r="S117" s="1"/>
  <c r="B118"/>
  <c r="S118" s="1"/>
  <c r="B119"/>
  <c r="S119" s="1"/>
  <c r="B120"/>
  <c r="S120" s="1"/>
  <c r="B121"/>
  <c r="S121" s="1"/>
  <c r="B122"/>
  <c r="S122" s="1"/>
  <c r="B123"/>
  <c r="S123" s="1"/>
  <c r="B124"/>
  <c r="S124" s="1"/>
  <c r="B125"/>
  <c r="S125" s="1"/>
  <c r="B126"/>
  <c r="S126" s="1"/>
  <c r="B127"/>
  <c r="S127" s="1"/>
  <c r="B128"/>
  <c r="S128" s="1"/>
  <c r="B129"/>
  <c r="S129" s="1"/>
  <c r="B130"/>
  <c r="S130" s="1"/>
  <c r="B131"/>
  <c r="S131" s="1"/>
  <c r="B132"/>
  <c r="S132" s="1"/>
  <c r="B133"/>
  <c r="S133" s="1"/>
  <c r="B134"/>
  <c r="S134" s="1"/>
  <c r="B135"/>
  <c r="S135" s="1"/>
  <c r="B136"/>
  <c r="S136" s="1"/>
  <c r="B137"/>
  <c r="S137" s="1"/>
  <c r="B138"/>
  <c r="S138" s="1"/>
  <c r="B139"/>
  <c r="S139" s="1"/>
  <c r="B140"/>
  <c r="S140" s="1"/>
  <c r="B141"/>
  <c r="S141" s="1"/>
  <c r="B142"/>
  <c r="S142" s="1"/>
  <c r="B143"/>
  <c r="S143" s="1"/>
  <c r="B144"/>
  <c r="S144" s="1"/>
  <c r="B145"/>
  <c r="S145" s="1"/>
  <c r="B146"/>
  <c r="S146" s="1"/>
  <c r="B147"/>
  <c r="S147" s="1"/>
  <c r="B148"/>
  <c r="S148" s="1"/>
  <c r="B149"/>
  <c r="S149" s="1"/>
  <c r="B150"/>
  <c r="S150" s="1"/>
  <c r="B151"/>
  <c r="S151" s="1"/>
  <c r="B152"/>
  <c r="S152" s="1"/>
  <c r="B153"/>
  <c r="S153" s="1"/>
  <c r="B154"/>
  <c r="S154" s="1"/>
  <c r="B155"/>
  <c r="S155" s="1"/>
  <c r="B156"/>
  <c r="S156" s="1"/>
  <c r="B157"/>
  <c r="S157" s="1"/>
  <c r="B158"/>
  <c r="S158" s="1"/>
  <c r="B159"/>
  <c r="S159" s="1"/>
  <c r="B160"/>
  <c r="S160" s="1"/>
  <c r="B161"/>
  <c r="S161" s="1"/>
  <c r="B162"/>
  <c r="S162" s="1"/>
  <c r="B163"/>
  <c r="S163" s="1"/>
  <c r="B164"/>
  <c r="S164" s="1"/>
  <c r="B165"/>
  <c r="S165" s="1"/>
  <c r="B166"/>
  <c r="S166" s="1"/>
  <c r="B167"/>
  <c r="S167" s="1"/>
  <c r="B168"/>
  <c r="S168" s="1"/>
  <c r="B169"/>
  <c r="S169" s="1"/>
  <c r="B170"/>
  <c r="S170" s="1"/>
  <c r="B171"/>
  <c r="S171" s="1"/>
  <c r="B172"/>
  <c r="S172" s="1"/>
  <c r="B173"/>
  <c r="S173" s="1"/>
  <c r="B174"/>
  <c r="S174" s="1"/>
  <c r="B175"/>
  <c r="S175" s="1"/>
  <c r="B176"/>
  <c r="S176" s="1"/>
  <c r="B177"/>
  <c r="S177" s="1"/>
  <c r="B178"/>
  <c r="S178" s="1"/>
  <c r="B179"/>
  <c r="S179" s="1"/>
  <c r="B180"/>
  <c r="S180" s="1"/>
  <c r="B181"/>
  <c r="S181" s="1"/>
  <c r="B182"/>
  <c r="S182" s="1"/>
  <c r="B183"/>
  <c r="S183" s="1"/>
  <c r="B184"/>
  <c r="S184" s="1"/>
  <c r="B185"/>
  <c r="S185" s="1"/>
  <c r="B186"/>
  <c r="S186" s="1"/>
  <c r="B187"/>
  <c r="S187" s="1"/>
  <c r="B188"/>
  <c r="S188" s="1"/>
  <c r="B189"/>
  <c r="S189" s="1"/>
  <c r="B190"/>
  <c r="S190" s="1"/>
  <c r="B191"/>
  <c r="S191" s="1"/>
  <c r="B192"/>
  <c r="S192" s="1"/>
  <c r="B193"/>
  <c r="S193" s="1"/>
  <c r="B194"/>
  <c r="S194" s="1"/>
  <c r="B195"/>
  <c r="S195" s="1"/>
  <c r="B196"/>
  <c r="S196" s="1"/>
  <c r="B197"/>
  <c r="S197" s="1"/>
  <c r="B198"/>
  <c r="S198" s="1"/>
  <c r="B199"/>
  <c r="S199" s="1"/>
  <c r="B200"/>
  <c r="S200" s="1"/>
  <c r="B201"/>
  <c r="S201" s="1"/>
  <c r="B202"/>
  <c r="S202" s="1"/>
  <c r="B203"/>
  <c r="S203" s="1"/>
  <c r="B204"/>
  <c r="S204" s="1"/>
  <c r="B205"/>
  <c r="S205" s="1"/>
  <c r="B206"/>
  <c r="S206" s="1"/>
  <c r="B207"/>
  <c r="S207" s="1"/>
  <c r="B208"/>
  <c r="S208" s="1"/>
  <c r="B209"/>
  <c r="S209" s="1"/>
  <c r="B210"/>
  <c r="S210" s="1"/>
  <c r="B211"/>
  <c r="S211" s="1"/>
  <c r="B212"/>
  <c r="S212" s="1"/>
  <c r="B213"/>
  <c r="S213" s="1"/>
  <c r="B214"/>
  <c r="S214" s="1"/>
  <c r="B215"/>
  <c r="S215" s="1"/>
  <c r="B216"/>
  <c r="S216" s="1"/>
  <c r="B217"/>
  <c r="S217" s="1"/>
  <c r="B218"/>
  <c r="S218" s="1"/>
  <c r="B219"/>
  <c r="S219" s="1"/>
  <c r="B220"/>
  <c r="S220" s="1"/>
  <c r="B221"/>
  <c r="S221" s="1"/>
  <c r="B222"/>
  <c r="S222" s="1"/>
  <c r="B223"/>
  <c r="S223" s="1"/>
  <c r="B224"/>
  <c r="S224" s="1"/>
  <c r="B225"/>
  <c r="S225" s="1"/>
  <c r="B226"/>
  <c r="S226" s="1"/>
  <c r="B227"/>
  <c r="S227" s="1"/>
  <c r="B228"/>
  <c r="S228" s="1"/>
  <c r="B229"/>
  <c r="S229" s="1"/>
  <c r="B230"/>
  <c r="S230" s="1"/>
  <c r="B231"/>
  <c r="S231" s="1"/>
  <c r="B232"/>
  <c r="S232" s="1"/>
  <c r="B233"/>
  <c r="S233" s="1"/>
  <c r="B234"/>
  <c r="S234" s="1"/>
  <c r="B235"/>
  <c r="S235" s="1"/>
  <c r="B236"/>
  <c r="S236" s="1"/>
  <c r="B237"/>
  <c r="S237" s="1"/>
  <c r="B238"/>
  <c r="S238" s="1"/>
  <c r="B239"/>
  <c r="S239" s="1"/>
  <c r="B240"/>
  <c r="S240" s="1"/>
  <c r="B241"/>
  <c r="S241" s="1"/>
  <c r="B242"/>
  <c r="S242" s="1"/>
  <c r="B243"/>
  <c r="S243" s="1"/>
  <c r="B244"/>
  <c r="S244" s="1"/>
  <c r="B245"/>
  <c r="S245" s="1"/>
  <c r="B246"/>
  <c r="S246" s="1"/>
  <c r="B247"/>
  <c r="S247" s="1"/>
  <c r="B248"/>
  <c r="S248" s="1"/>
  <c r="B249"/>
  <c r="S249" s="1"/>
  <c r="B250"/>
  <c r="S250" s="1"/>
  <c r="B251"/>
  <c r="S251" s="1"/>
  <c r="B252"/>
  <c r="S252" s="1"/>
  <c r="B253"/>
  <c r="S253" s="1"/>
  <c r="B254"/>
  <c r="S254" s="1"/>
  <c r="B255"/>
  <c r="S255" s="1"/>
  <c r="B256"/>
  <c r="S256" s="1"/>
  <c r="B257"/>
  <c r="S257" s="1"/>
  <c r="B258"/>
  <c r="S258" s="1"/>
  <c r="B259"/>
  <c r="S259" s="1"/>
  <c r="B260"/>
  <c r="S260" s="1"/>
  <c r="B261"/>
  <c r="S261" s="1"/>
  <c r="B262"/>
  <c r="S262" s="1"/>
  <c r="B263"/>
  <c r="S263" s="1"/>
  <c r="B264"/>
  <c r="S264" s="1"/>
  <c r="B265"/>
  <c r="S265" s="1"/>
  <c r="B266"/>
  <c r="S266" s="1"/>
  <c r="B267"/>
  <c r="S267" s="1"/>
  <c r="B268"/>
  <c r="S268" s="1"/>
  <c r="B269"/>
  <c r="S269" s="1"/>
  <c r="B270"/>
  <c r="S270" s="1"/>
  <c r="B271"/>
  <c r="S271" s="1"/>
  <c r="B272"/>
  <c r="S272" s="1"/>
  <c r="B273"/>
  <c r="S273" s="1"/>
  <c r="B274"/>
  <c r="S274" s="1"/>
  <c r="B275"/>
  <c r="S275" s="1"/>
  <c r="B276"/>
  <c r="S276" s="1"/>
  <c r="B277"/>
  <c r="S277" s="1"/>
  <c r="B278"/>
  <c r="S278" s="1"/>
  <c r="B279"/>
  <c r="S279" s="1"/>
  <c r="B280"/>
  <c r="S280" s="1"/>
  <c r="B281"/>
  <c r="S281" s="1"/>
  <c r="B282"/>
  <c r="S282" s="1"/>
  <c r="B283"/>
  <c r="S283" s="1"/>
  <c r="B284"/>
  <c r="S284" s="1"/>
  <c r="B285"/>
  <c r="S285" s="1"/>
  <c r="B286"/>
  <c r="S286" s="1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K4"/>
  <c r="K28"/>
  <c r="K30"/>
  <c r="K46"/>
  <c r="K52"/>
  <c r="K68"/>
  <c r="K70"/>
  <c r="K78"/>
  <c r="K92"/>
  <c r="K102"/>
  <c r="K108"/>
  <c r="K110"/>
  <c r="K116"/>
  <c r="K126"/>
  <c r="K128"/>
  <c r="K148"/>
  <c r="K156"/>
  <c r="K160"/>
  <c r="K164"/>
  <c r="K166"/>
  <c r="K174"/>
  <c r="K176"/>
  <c r="K184"/>
  <c r="K188"/>
  <c r="K196"/>
  <c r="K198"/>
  <c r="K208"/>
  <c r="K222"/>
  <c r="K236"/>
  <c r="K240"/>
  <c r="K260"/>
  <c r="K284"/>
  <c r="K286"/>
  <c r="P1"/>
  <c r="Q1"/>
  <c r="R82" l="1"/>
  <c r="R80"/>
  <c r="R61"/>
  <c r="R228"/>
  <c r="R186"/>
  <c r="R261"/>
  <c r="R258"/>
  <c r="R218"/>
  <c r="R216"/>
  <c r="R205"/>
  <c r="R189"/>
  <c r="R129"/>
  <c r="R118"/>
  <c r="P227"/>
  <c r="P203"/>
  <c r="P280"/>
  <c r="P253"/>
  <c r="P231"/>
  <c r="P224"/>
  <c r="P217"/>
  <c r="P284"/>
  <c r="P279"/>
  <c r="P273"/>
  <c r="P239"/>
  <c r="P237"/>
  <c r="P215"/>
  <c r="P188"/>
  <c r="P127"/>
  <c r="P223"/>
  <c r="P186"/>
  <c r="P167"/>
  <c r="P79"/>
  <c r="R166"/>
  <c r="R122"/>
  <c r="R144"/>
  <c r="R133"/>
  <c r="R107"/>
  <c r="R277"/>
  <c r="R247"/>
  <c r="R245"/>
  <c r="R242"/>
  <c r="R204"/>
  <c r="R283"/>
  <c r="R278"/>
  <c r="R209"/>
  <c r="R199"/>
  <c r="R195"/>
  <c r="P163"/>
  <c r="P57"/>
  <c r="P228"/>
  <c r="Q130"/>
  <c r="Q129"/>
  <c r="Q285"/>
  <c r="Q276"/>
  <c r="Q274"/>
  <c r="Q270"/>
  <c r="Q258"/>
  <c r="Q255"/>
  <c r="Q254"/>
  <c r="Q226"/>
  <c r="Q196"/>
  <c r="Q167"/>
  <c r="Q156"/>
  <c r="Q139"/>
  <c r="Q135"/>
  <c r="Q120"/>
  <c r="Q80"/>
  <c r="Q78"/>
  <c r="Q76"/>
  <c r="Q68"/>
  <c r="Q53"/>
  <c r="Q39"/>
  <c r="Q20"/>
  <c r="Q19"/>
  <c r="Q278"/>
  <c r="Q247"/>
  <c r="Q208"/>
  <c r="Q134"/>
  <c r="Q118"/>
  <c r="Q115"/>
  <c r="Q63"/>
  <c r="Q43"/>
  <c r="Q5"/>
  <c r="P286"/>
  <c r="R18"/>
  <c r="R194"/>
  <c r="P169"/>
  <c r="P155"/>
  <c r="P116"/>
  <c r="P130"/>
  <c r="P283"/>
  <c r="P275"/>
  <c r="P221"/>
  <c r="P218"/>
  <c r="P212"/>
  <c r="P201"/>
  <c r="P187"/>
  <c r="P184"/>
  <c r="P181"/>
  <c r="P178"/>
  <c r="P168"/>
  <c r="P108"/>
  <c r="P95"/>
  <c r="P82"/>
  <c r="P80"/>
  <c r="P262"/>
  <c r="P15"/>
  <c r="R224"/>
  <c r="R282"/>
  <c r="R265"/>
  <c r="R233"/>
  <c r="R217"/>
  <c r="R198"/>
  <c r="R161"/>
  <c r="R38"/>
  <c r="R280"/>
  <c r="R256"/>
  <c r="R226"/>
  <c r="R221"/>
  <c r="R220"/>
  <c r="R213"/>
  <c r="R207"/>
  <c r="R188"/>
  <c r="R132"/>
  <c r="R127"/>
  <c r="R89"/>
  <c r="R71"/>
  <c r="R37"/>
  <c r="R12"/>
  <c r="R3"/>
  <c r="P277"/>
  <c r="P246"/>
  <c r="P242"/>
  <c r="P233"/>
  <c r="P230"/>
  <c r="P225"/>
  <c r="P216"/>
  <c r="P209"/>
  <c r="P193"/>
  <c r="P190"/>
  <c r="P185"/>
  <c r="P170"/>
  <c r="P139"/>
  <c r="P137"/>
  <c r="P135"/>
  <c r="P118"/>
  <c r="P103"/>
  <c r="P100"/>
  <c r="P90"/>
  <c r="P87"/>
  <c r="P64"/>
  <c r="P62"/>
  <c r="P59"/>
  <c r="P33"/>
  <c r="P26"/>
  <c r="P14"/>
  <c r="P229"/>
  <c r="R281"/>
  <c r="R215"/>
  <c r="R212"/>
  <c r="R176"/>
  <c r="R170"/>
  <c r="R149"/>
  <c r="R125"/>
  <c r="R123"/>
  <c r="R111"/>
  <c r="R86"/>
  <c r="R83"/>
  <c r="R74"/>
  <c r="R53"/>
  <c r="R21"/>
  <c r="R17"/>
  <c r="R7"/>
  <c r="R6"/>
  <c r="P285"/>
  <c r="P272"/>
  <c r="P263"/>
  <c r="P261"/>
  <c r="P256"/>
  <c r="P255"/>
  <c r="P250"/>
  <c r="P243"/>
  <c r="P234"/>
  <c r="P226"/>
  <c r="P213"/>
  <c r="P205"/>
  <c r="P198"/>
  <c r="P189"/>
  <c r="P176"/>
  <c r="P174"/>
  <c r="P172"/>
  <c r="P154"/>
  <c r="P149"/>
  <c r="P147"/>
  <c r="P142"/>
  <c r="P138"/>
  <c r="P133"/>
  <c r="P131"/>
  <c r="P126"/>
  <c r="P123"/>
  <c r="P102"/>
  <c r="P101"/>
  <c r="P99"/>
  <c r="P92"/>
  <c r="P86"/>
  <c r="P77"/>
  <c r="P67"/>
  <c r="P65"/>
  <c r="P54"/>
  <c r="P50"/>
  <c r="P48"/>
  <c r="P36"/>
  <c r="P34"/>
  <c r="P13"/>
  <c r="P282"/>
  <c r="R275"/>
  <c r="R269"/>
  <c r="R267"/>
  <c r="R264"/>
  <c r="R260"/>
  <c r="R259"/>
  <c r="R252"/>
  <c r="R227"/>
  <c r="R210"/>
  <c r="R193"/>
  <c r="R182"/>
  <c r="R167"/>
  <c r="R147"/>
  <c r="R130"/>
  <c r="R128"/>
  <c r="R73"/>
  <c r="R45"/>
  <c r="R40"/>
  <c r="R33"/>
  <c r="R31"/>
  <c r="P271"/>
  <c r="P266"/>
  <c r="P259"/>
  <c r="P249"/>
  <c r="P241"/>
  <c r="P240"/>
  <c r="P211"/>
  <c r="P210"/>
  <c r="P208"/>
  <c r="P207"/>
  <c r="P204"/>
  <c r="P192"/>
  <c r="P180"/>
  <c r="P175"/>
  <c r="P164"/>
  <c r="P160"/>
  <c r="P157"/>
  <c r="P152"/>
  <c r="P151"/>
  <c r="P145"/>
  <c r="P143"/>
  <c r="P136"/>
  <c r="P122"/>
  <c r="P115"/>
  <c r="P114"/>
  <c r="P98"/>
  <c r="P97"/>
  <c r="P83"/>
  <c r="P81"/>
  <c r="P74"/>
  <c r="P73"/>
  <c r="P56"/>
  <c r="P53"/>
  <c r="P49"/>
  <c r="P47"/>
  <c r="P44"/>
  <c r="P32"/>
  <c r="P27"/>
  <c r="P21"/>
  <c r="P20"/>
  <c r="P11"/>
  <c r="R272"/>
  <c r="R271"/>
  <c r="R266"/>
  <c r="R263"/>
  <c r="R250"/>
  <c r="R248"/>
  <c r="R246"/>
  <c r="R241"/>
  <c r="R237"/>
  <c r="R191"/>
  <c r="R180"/>
  <c r="R177"/>
  <c r="R158"/>
  <c r="R143"/>
  <c r="R121"/>
  <c r="R114"/>
  <c r="R91"/>
  <c r="R69"/>
  <c r="R43"/>
  <c r="R13"/>
  <c r="R10"/>
  <c r="P63"/>
  <c r="P25"/>
  <c r="R270"/>
  <c r="R244"/>
  <c r="R243"/>
  <c r="R240"/>
  <c r="R239"/>
  <c r="R236"/>
  <c r="R234"/>
  <c r="R231"/>
  <c r="R208"/>
  <c r="R200"/>
  <c r="R187"/>
  <c r="R181"/>
  <c r="R173"/>
  <c r="R139"/>
  <c r="R115"/>
  <c r="R96"/>
  <c r="R81"/>
  <c r="R77"/>
  <c r="R67"/>
  <c r="R66"/>
  <c r="R58"/>
  <c r="R51"/>
  <c r="R50"/>
  <c r="R24"/>
  <c r="R20"/>
  <c r="R16"/>
  <c r="R11"/>
  <c r="P281"/>
  <c r="P278"/>
  <c r="P276"/>
  <c r="P270"/>
  <c r="P268"/>
  <c r="P267"/>
  <c r="P264"/>
  <c r="P254"/>
  <c r="P251"/>
  <c r="P248"/>
  <c r="P245"/>
  <c r="P238"/>
  <c r="P232"/>
  <c r="P214"/>
  <c r="P200"/>
  <c r="P199"/>
  <c r="P195"/>
  <c r="P194"/>
  <c r="P191"/>
  <c r="P179"/>
  <c r="P173"/>
  <c r="P171"/>
  <c r="P159"/>
  <c r="P158"/>
  <c r="P156"/>
  <c r="P150"/>
  <c r="P144"/>
  <c r="P141"/>
  <c r="P134"/>
  <c r="P132"/>
  <c r="P128"/>
  <c r="P125"/>
  <c r="P121"/>
  <c r="P113"/>
  <c r="P112"/>
  <c r="P110"/>
  <c r="P96"/>
  <c r="P85"/>
  <c r="P78"/>
  <c r="P23"/>
  <c r="P10"/>
  <c r="P7"/>
  <c r="P5"/>
  <c r="P6"/>
  <c r="P45"/>
  <c r="Q160"/>
  <c r="Q101"/>
  <c r="Q48"/>
  <c r="Q38"/>
  <c r="Q11"/>
  <c r="Q28"/>
  <c r="N76"/>
  <c r="Q30"/>
  <c r="Q4"/>
  <c r="Q16"/>
  <c r="Q26"/>
  <c r="P153"/>
  <c r="N39"/>
  <c r="N43"/>
  <c r="N156"/>
  <c r="N5"/>
  <c r="R201"/>
  <c r="R196"/>
  <c r="O183"/>
  <c r="L99"/>
  <c r="M99" s="1"/>
  <c r="O25"/>
  <c r="Q44"/>
  <c r="P109"/>
  <c r="P72"/>
  <c r="R235"/>
  <c r="R1"/>
  <c r="P111"/>
  <c r="Q91"/>
  <c r="N19"/>
  <c r="Q75"/>
  <c r="Q99"/>
  <c r="Q261"/>
  <c r="Q138"/>
  <c r="N78"/>
  <c r="N20"/>
  <c r="L61"/>
  <c r="M61" s="1"/>
  <c r="O193"/>
  <c r="L191"/>
  <c r="M191" s="1"/>
  <c r="Q149"/>
  <c r="L144"/>
  <c r="M144" s="1"/>
  <c r="L107"/>
  <c r="M107" s="1"/>
  <c r="Q81"/>
  <c r="Q62"/>
  <c r="N273"/>
  <c r="Q273"/>
  <c r="Q269"/>
  <c r="N269"/>
  <c r="N257"/>
  <c r="Q257"/>
  <c r="N240"/>
  <c r="Q240"/>
  <c r="N237"/>
  <c r="Q237"/>
  <c r="N227"/>
  <c r="O227"/>
  <c r="Q227"/>
  <c r="Q199"/>
  <c r="N199"/>
  <c r="N186"/>
  <c r="Q186"/>
  <c r="N181"/>
  <c r="Q181"/>
  <c r="Q172"/>
  <c r="N172"/>
  <c r="N152"/>
  <c r="Q152"/>
  <c r="N148"/>
  <c r="Q148"/>
  <c r="N143"/>
  <c r="Q143"/>
  <c r="Q126"/>
  <c r="N106"/>
  <c r="Q106"/>
  <c r="N98"/>
  <c r="Q98"/>
  <c r="Q94"/>
  <c r="N94"/>
  <c r="Q92"/>
  <c r="N92"/>
  <c r="Q88"/>
  <c r="N88"/>
  <c r="Q72"/>
  <c r="N72"/>
  <c r="Q71"/>
  <c r="N71"/>
  <c r="Q70"/>
  <c r="N70"/>
  <c r="N57"/>
  <c r="Q57"/>
  <c r="P52"/>
  <c r="N51"/>
  <c r="Q51"/>
  <c r="N50"/>
  <c r="Q50"/>
  <c r="N49"/>
  <c r="Q49"/>
  <c r="N46"/>
  <c r="Q46"/>
  <c r="Q45"/>
  <c r="N40"/>
  <c r="Q40"/>
  <c r="L40"/>
  <c r="M40" s="1"/>
  <c r="Q37"/>
  <c r="N37"/>
  <c r="Q36"/>
  <c r="N36"/>
  <c r="Q35"/>
  <c r="Q34"/>
  <c r="N34"/>
  <c r="N33"/>
  <c r="Q33"/>
  <c r="N32"/>
  <c r="Q32"/>
  <c r="N31"/>
  <c r="Q31"/>
  <c r="Q29"/>
  <c r="N29"/>
  <c r="Q27"/>
  <c r="N27"/>
  <c r="L27"/>
  <c r="M27" s="1"/>
  <c r="Q25"/>
  <c r="N25"/>
  <c r="Q23"/>
  <c r="N23"/>
  <c r="Q22"/>
  <c r="N22"/>
  <c r="Q17"/>
  <c r="N17"/>
  <c r="N6"/>
  <c r="O6"/>
  <c r="N3"/>
  <c r="Q3"/>
  <c r="N267"/>
  <c r="Q267"/>
  <c r="N265"/>
  <c r="Q265"/>
  <c r="N243"/>
  <c r="Q243"/>
  <c r="Q225"/>
  <c r="N225"/>
  <c r="Q180"/>
  <c r="N180"/>
  <c r="Q165"/>
  <c r="N165"/>
  <c r="N161"/>
  <c r="Q161"/>
  <c r="N155"/>
  <c r="Q155"/>
  <c r="Q147"/>
  <c r="N147"/>
  <c r="N142"/>
  <c r="Q142"/>
  <c r="Q140"/>
  <c r="N140"/>
  <c r="Q136"/>
  <c r="N136"/>
  <c r="Q133"/>
  <c r="Q131"/>
  <c r="Q119"/>
  <c r="N119"/>
  <c r="Q114"/>
  <c r="N105"/>
  <c r="Q105"/>
  <c r="Q95"/>
  <c r="Q93"/>
  <c r="N93"/>
  <c r="N84"/>
  <c r="Q84"/>
  <c r="Q83"/>
  <c r="N83"/>
  <c r="N82"/>
  <c r="O82"/>
  <c r="N77"/>
  <c r="Q77"/>
  <c r="N73"/>
  <c r="Q73"/>
  <c r="N67"/>
  <c r="Q67"/>
  <c r="N66"/>
  <c r="Q66"/>
  <c r="N65"/>
  <c r="Q65"/>
  <c r="Q64"/>
  <c r="N64"/>
  <c r="N61"/>
  <c r="Q61"/>
  <c r="N59"/>
  <c r="Q59"/>
  <c r="O59"/>
  <c r="Q58"/>
  <c r="N58"/>
  <c r="N52"/>
  <c r="Q52"/>
  <c r="Q54"/>
  <c r="Q96"/>
  <c r="Q100"/>
  <c r="Q132"/>
  <c r="N196"/>
  <c r="N133"/>
  <c r="N53"/>
  <c r="N80"/>
  <c r="N130"/>
  <c r="N139"/>
  <c r="N254"/>
  <c r="N120"/>
  <c r="Q69"/>
  <c r="N252"/>
  <c r="N146"/>
  <c r="N116"/>
  <c r="N108"/>
  <c r="N62"/>
  <c r="N35"/>
  <c r="L159"/>
  <c r="M159" s="1"/>
  <c r="O134"/>
  <c r="L98"/>
  <c r="M98" s="1"/>
  <c r="O92"/>
  <c r="L74"/>
  <c r="M74" s="1"/>
  <c r="O68"/>
  <c r="L47"/>
  <c r="M47" s="1"/>
  <c r="L45"/>
  <c r="M45" s="1"/>
  <c r="O69"/>
  <c r="L7"/>
  <c r="M7" s="1"/>
  <c r="O31"/>
  <c r="O199"/>
  <c r="O228"/>
  <c r="Q104"/>
  <c r="Q102"/>
  <c r="L91"/>
  <c r="M91" s="1"/>
  <c r="Q90"/>
  <c r="O44"/>
  <c r="R8"/>
  <c r="O20"/>
  <c r="O53"/>
  <c r="L266"/>
  <c r="M266" s="1"/>
  <c r="L10"/>
  <c r="M10" s="1"/>
  <c r="L24"/>
  <c r="M24" s="1"/>
  <c r="L31"/>
  <c r="M31" s="1"/>
  <c r="L58"/>
  <c r="M58" s="1"/>
  <c r="N107"/>
  <c r="Q107"/>
  <c r="Q89"/>
  <c r="Q60"/>
  <c r="N60"/>
  <c r="Q41"/>
  <c r="N21"/>
  <c r="Q21"/>
  <c r="N13"/>
  <c r="Q13"/>
  <c r="N2"/>
  <c r="Q2"/>
  <c r="Q259"/>
  <c r="N259"/>
  <c r="Q187"/>
  <c r="Q184"/>
  <c r="N184"/>
  <c r="Q168"/>
  <c r="N168"/>
  <c r="N163"/>
  <c r="Q163"/>
  <c r="Q162"/>
  <c r="N162"/>
  <c r="N158"/>
  <c r="Q158"/>
  <c r="N154"/>
  <c r="Q154"/>
  <c r="Q141"/>
  <c r="N141"/>
  <c r="Q137"/>
  <c r="N137"/>
  <c r="Q122"/>
  <c r="N112"/>
  <c r="L106"/>
  <c r="M106" s="1"/>
  <c r="L175"/>
  <c r="M175" s="1"/>
  <c r="Q103"/>
  <c r="Q79"/>
  <c r="N134"/>
  <c r="N115"/>
  <c r="N135"/>
  <c r="Q171"/>
  <c r="Q175"/>
  <c r="Q266"/>
  <c r="Q260"/>
  <c r="Q202"/>
  <c r="Q110"/>
  <c r="Q86"/>
  <c r="Q82"/>
  <c r="Q74"/>
  <c r="N63"/>
  <c r="O268"/>
  <c r="O243"/>
  <c r="O172"/>
  <c r="L169"/>
  <c r="M169" s="1"/>
  <c r="O164"/>
  <c r="O157"/>
  <c r="O152"/>
  <c r="O148"/>
  <c r="L143"/>
  <c r="M143" s="1"/>
  <c r="L138"/>
  <c r="M138" s="1"/>
  <c r="O137"/>
  <c r="L135"/>
  <c r="M135" s="1"/>
  <c r="O130"/>
  <c r="L128"/>
  <c r="M128" s="1"/>
  <c r="O123"/>
  <c r="L120"/>
  <c r="M120" s="1"/>
  <c r="O119"/>
  <c r="L109"/>
  <c r="M109" s="1"/>
  <c r="L103"/>
  <c r="M103" s="1"/>
  <c r="O102"/>
  <c r="O99"/>
  <c r="L96"/>
  <c r="M96" s="1"/>
  <c r="L94"/>
  <c r="M94" s="1"/>
  <c r="L92"/>
  <c r="M92" s="1"/>
  <c r="O87"/>
  <c r="O83"/>
  <c r="O77"/>
  <c r="O74"/>
  <c r="O73"/>
  <c r="L71"/>
  <c r="M71" s="1"/>
  <c r="O67"/>
  <c r="O62"/>
  <c r="L59"/>
  <c r="M59" s="1"/>
  <c r="O50"/>
  <c r="L48"/>
  <c r="M48" s="1"/>
  <c r="O45"/>
  <c r="L41"/>
  <c r="M41" s="1"/>
  <c r="L25"/>
  <c r="M25" s="1"/>
  <c r="O16"/>
  <c r="O2"/>
  <c r="R84"/>
  <c r="L84"/>
  <c r="M84" s="1"/>
  <c r="O79"/>
  <c r="L79"/>
  <c r="M79" s="1"/>
  <c r="O78"/>
  <c r="L78"/>
  <c r="M78" s="1"/>
  <c r="L76"/>
  <c r="M76" s="1"/>
  <c r="R76"/>
  <c r="O75"/>
  <c r="L75"/>
  <c r="M75" s="1"/>
  <c r="O72"/>
  <c r="L72"/>
  <c r="M72" s="1"/>
  <c r="R72"/>
  <c r="L70"/>
  <c r="M70" s="1"/>
  <c r="O70"/>
  <c r="R68"/>
  <c r="L68"/>
  <c r="M68" s="1"/>
  <c r="R65"/>
  <c r="O65"/>
  <c r="R64"/>
  <c r="O64"/>
  <c r="O60"/>
  <c r="L60"/>
  <c r="M60" s="1"/>
  <c r="R60"/>
  <c r="R57"/>
  <c r="L57"/>
  <c r="M57" s="1"/>
  <c r="R56"/>
  <c r="L56"/>
  <c r="M56" s="1"/>
  <c r="R55"/>
  <c r="O55"/>
  <c r="O54"/>
  <c r="R54"/>
  <c r="L52"/>
  <c r="M52" s="1"/>
  <c r="R52"/>
  <c r="O51"/>
  <c r="L51"/>
  <c r="M51" s="1"/>
  <c r="O49"/>
  <c r="L49"/>
  <c r="M49" s="1"/>
  <c r="R49"/>
  <c r="O47"/>
  <c r="R47"/>
  <c r="O46"/>
  <c r="R46"/>
  <c r="L44"/>
  <c r="M44" s="1"/>
  <c r="R44"/>
  <c r="L42"/>
  <c r="M42" s="1"/>
  <c r="R42"/>
  <c r="R39"/>
  <c r="L39"/>
  <c r="M39" s="1"/>
  <c r="O36"/>
  <c r="L36"/>
  <c r="M36" s="1"/>
  <c r="R32"/>
  <c r="O32"/>
  <c r="L30"/>
  <c r="M30" s="1"/>
  <c r="R30"/>
  <c r="O30"/>
  <c r="R29"/>
  <c r="O29"/>
  <c r="R28"/>
  <c r="O28"/>
  <c r="R27"/>
  <c r="O27"/>
  <c r="L26"/>
  <c r="M26" s="1"/>
  <c r="R26"/>
  <c r="O23"/>
  <c r="R23"/>
  <c r="O22"/>
  <c r="R22"/>
  <c r="R19"/>
  <c r="O19"/>
  <c r="O17"/>
  <c r="L17"/>
  <c r="M17" s="1"/>
  <c r="R15"/>
  <c r="O15"/>
  <c r="R14"/>
  <c r="O14"/>
  <c r="R9"/>
  <c r="O9"/>
  <c r="L9"/>
  <c r="M9" s="1"/>
  <c r="R4"/>
  <c r="L4"/>
  <c r="M4" s="1"/>
  <c r="O3"/>
  <c r="L3"/>
  <c r="M3" s="1"/>
  <c r="R262"/>
  <c r="L262"/>
  <c r="M262" s="1"/>
  <c r="R230"/>
  <c r="O230"/>
  <c r="R190"/>
  <c r="O190"/>
  <c r="R175"/>
  <c r="O175"/>
  <c r="R165"/>
  <c r="O165"/>
  <c r="L155"/>
  <c r="M155" s="1"/>
  <c r="O155"/>
  <c r="R153"/>
  <c r="O153"/>
  <c r="O150"/>
  <c r="R150"/>
  <c r="L146"/>
  <c r="M146" s="1"/>
  <c r="R146"/>
  <c r="L145"/>
  <c r="M145" s="1"/>
  <c r="O145"/>
  <c r="R142"/>
  <c r="L142"/>
  <c r="M142" s="1"/>
  <c r="O141"/>
  <c r="R141"/>
  <c r="R140"/>
  <c r="L140"/>
  <c r="M140" s="1"/>
  <c r="L136"/>
  <c r="M136" s="1"/>
  <c r="R136"/>
  <c r="R134"/>
  <c r="L134"/>
  <c r="M134" s="1"/>
  <c r="R126"/>
  <c r="L126"/>
  <c r="M126" s="1"/>
  <c r="O124"/>
  <c r="R124"/>
  <c r="R113"/>
  <c r="O113"/>
  <c r="O106"/>
  <c r="R106"/>
  <c r="R104"/>
  <c r="L104"/>
  <c r="M104" s="1"/>
  <c r="O104"/>
  <c r="R101"/>
  <c r="L101"/>
  <c r="M101" s="1"/>
  <c r="R100"/>
  <c r="L100"/>
  <c r="M100" s="1"/>
  <c r="R98"/>
  <c r="O98"/>
  <c r="R97"/>
  <c r="L97"/>
  <c r="M97" s="1"/>
  <c r="O95"/>
  <c r="R95"/>
  <c r="O93"/>
  <c r="R93"/>
  <c r="O90"/>
  <c r="L90"/>
  <c r="M90" s="1"/>
  <c r="O88"/>
  <c r="R88"/>
  <c r="R85"/>
  <c r="L85"/>
  <c r="M85" s="1"/>
  <c r="O147"/>
  <c r="O86"/>
  <c r="O96"/>
  <c r="R102"/>
  <c r="R120"/>
  <c r="R138"/>
  <c r="L149"/>
  <c r="M149" s="1"/>
  <c r="O189"/>
  <c r="L237"/>
  <c r="M237" s="1"/>
  <c r="O94"/>
  <c r="O262"/>
  <c r="O194"/>
  <c r="R90"/>
  <c r="R155"/>
  <c r="O224"/>
  <c r="O253"/>
  <c r="O81"/>
  <c r="L2"/>
  <c r="M2" s="1"/>
  <c r="L11"/>
  <c r="M11" s="1"/>
  <c r="L28"/>
  <c r="M28" s="1"/>
  <c r="O41"/>
  <c r="R48"/>
  <c r="O56"/>
  <c r="L62"/>
  <c r="M62" s="1"/>
  <c r="L77"/>
  <c r="M77" s="1"/>
  <c r="R87"/>
  <c r="O97"/>
  <c r="R103"/>
  <c r="L139"/>
  <c r="M139" s="1"/>
  <c r="L152"/>
  <c r="M152" s="1"/>
  <c r="L271"/>
  <c r="M271" s="1"/>
  <c r="O38"/>
  <c r="O66"/>
  <c r="L286"/>
  <c r="M286" s="1"/>
  <c r="L278"/>
  <c r="M278" s="1"/>
  <c r="L272"/>
  <c r="M272" s="1"/>
  <c r="O271"/>
  <c r="O269"/>
  <c r="Q264"/>
  <c r="O263"/>
  <c r="Q251"/>
  <c r="Q250"/>
  <c r="L247"/>
  <c r="M247" s="1"/>
  <c r="O245"/>
  <c r="Q244"/>
  <c r="O235"/>
  <c r="O232"/>
  <c r="Q231"/>
  <c r="Q228"/>
  <c r="O223"/>
  <c r="L218"/>
  <c r="M218" s="1"/>
  <c r="L240"/>
  <c r="M240" s="1"/>
  <c r="O256"/>
  <c r="L254"/>
  <c r="M254" s="1"/>
  <c r="Q235"/>
  <c r="N270"/>
  <c r="Q272"/>
  <c r="Q271"/>
  <c r="Q268"/>
  <c r="Q253"/>
  <c r="N226"/>
  <c r="O216"/>
  <c r="L227"/>
  <c r="M227" s="1"/>
  <c r="L236"/>
  <c r="M236" s="1"/>
  <c r="L244"/>
  <c r="M244" s="1"/>
  <c r="Q216"/>
  <c r="N258"/>
  <c r="Q262"/>
  <c r="Q222"/>
  <c r="O272"/>
  <c r="L270"/>
  <c r="M270" s="1"/>
  <c r="L261"/>
  <c r="M261" s="1"/>
  <c r="O257"/>
  <c r="O251"/>
  <c r="L248"/>
  <c r="M248" s="1"/>
  <c r="L245"/>
  <c r="M245" s="1"/>
  <c r="O244"/>
  <c r="L235"/>
  <c r="M235" s="1"/>
  <c r="L231"/>
  <c r="M231" s="1"/>
  <c r="L187"/>
  <c r="M187" s="1"/>
  <c r="L147"/>
  <c r="M147" s="1"/>
  <c r="R94"/>
  <c r="R152"/>
  <c r="O85"/>
  <c r="O42"/>
  <c r="O4"/>
  <c r="L6"/>
  <c r="M6" s="1"/>
  <c r="L16"/>
  <c r="M16" s="1"/>
  <c r="R25"/>
  <c r="L29"/>
  <c r="M29" s="1"/>
  <c r="R41"/>
  <c r="L46"/>
  <c r="M46" s="1"/>
  <c r="O48"/>
  <c r="L50"/>
  <c r="M50" s="1"/>
  <c r="O52"/>
  <c r="L53"/>
  <c r="M53" s="1"/>
  <c r="R59"/>
  <c r="R62"/>
  <c r="L64"/>
  <c r="M64" s="1"/>
  <c r="L67"/>
  <c r="M67" s="1"/>
  <c r="R70"/>
  <c r="O76"/>
  <c r="R79"/>
  <c r="L82"/>
  <c r="M82" s="1"/>
  <c r="L86"/>
  <c r="M86" s="1"/>
  <c r="R92"/>
  <c r="L93"/>
  <c r="M93" s="1"/>
  <c r="R99"/>
  <c r="L102"/>
  <c r="M102" s="1"/>
  <c r="O107"/>
  <c r="L115"/>
  <c r="M115" s="1"/>
  <c r="R135"/>
  <c r="O143"/>
  <c r="R145"/>
  <c r="O149"/>
  <c r="O105"/>
  <c r="O103"/>
  <c r="O139"/>
  <c r="R137"/>
  <c r="R36"/>
  <c r="L131"/>
  <c r="M131" s="1"/>
  <c r="L273"/>
  <c r="M273" s="1"/>
  <c r="O273"/>
  <c r="R273"/>
  <c r="R249"/>
  <c r="O249"/>
  <c r="Q280"/>
  <c r="Q279"/>
  <c r="O279"/>
  <c r="N279"/>
  <c r="Q275"/>
  <c r="N275"/>
  <c r="O156"/>
  <c r="R156"/>
  <c r="O154"/>
  <c r="R154"/>
  <c r="R148"/>
  <c r="L148"/>
  <c r="M148" s="1"/>
  <c r="O5"/>
  <c r="R5"/>
  <c r="R75"/>
  <c r="O146"/>
  <c r="O89"/>
  <c r="L65"/>
  <c r="M65" s="1"/>
  <c r="R78"/>
  <c r="L83"/>
  <c r="M83" s="1"/>
  <c r="O91"/>
  <c r="L95"/>
  <c r="M95" s="1"/>
  <c r="O100"/>
  <c r="O142"/>
  <c r="L151"/>
  <c r="M151" s="1"/>
  <c r="L156"/>
  <c r="M156" s="1"/>
  <c r="L259"/>
  <c r="M259" s="1"/>
  <c r="L265"/>
  <c r="M265" s="1"/>
  <c r="O80"/>
  <c r="N274"/>
  <c r="O265"/>
  <c r="R251"/>
  <c r="Q230"/>
  <c r="N230"/>
  <c r="L230"/>
  <c r="M230" s="1"/>
  <c r="N221"/>
  <c r="Q221"/>
  <c r="O214"/>
  <c r="Q214"/>
  <c r="N201"/>
  <c r="Q201"/>
  <c r="Q200"/>
  <c r="N200"/>
  <c r="Q198"/>
  <c r="N198"/>
  <c r="N195"/>
  <c r="L195"/>
  <c r="M195" s="1"/>
  <c r="Q192"/>
  <c r="N192"/>
  <c r="Q191"/>
  <c r="Q190"/>
  <c r="Q189"/>
  <c r="L189"/>
  <c r="M189" s="1"/>
  <c r="N183"/>
  <c r="N182"/>
  <c r="L178"/>
  <c r="M178" s="1"/>
  <c r="Q178"/>
  <c r="Q177"/>
  <c r="N177"/>
  <c r="Q176"/>
  <c r="Q174"/>
  <c r="N174"/>
  <c r="Q173"/>
  <c r="N173"/>
  <c r="Q170"/>
  <c r="Q169"/>
  <c r="N169"/>
  <c r="N167"/>
  <c r="L167"/>
  <c r="M167" s="1"/>
  <c r="N164"/>
  <c r="Q159"/>
  <c r="N157"/>
  <c r="Q157"/>
  <c r="O270"/>
  <c r="O261"/>
  <c r="O188"/>
  <c r="O174"/>
  <c r="O173"/>
  <c r="O170"/>
  <c r="L168"/>
  <c r="M168" s="1"/>
  <c r="O160"/>
  <c r="L157"/>
  <c r="M157" s="1"/>
  <c r="N272"/>
  <c r="N264"/>
  <c r="L153"/>
  <c r="M153" s="1"/>
  <c r="O140"/>
  <c r="R192"/>
  <c r="O192"/>
  <c r="R178"/>
  <c r="O178"/>
  <c r="O169"/>
  <c r="R169"/>
  <c r="L164"/>
  <c r="M164" s="1"/>
  <c r="R164"/>
  <c r="L161"/>
  <c r="M161" s="1"/>
  <c r="O161"/>
  <c r="R159"/>
  <c r="O159"/>
  <c r="L158"/>
  <c r="M158" s="1"/>
  <c r="O158"/>
  <c r="L229"/>
  <c r="M229" s="1"/>
  <c r="Q229"/>
  <c r="O229"/>
  <c r="Q224"/>
  <c r="N224"/>
  <c r="N223"/>
  <c r="Q223"/>
  <c r="Q203"/>
  <c r="O203"/>
  <c r="Q197"/>
  <c r="Q286"/>
  <c r="N285"/>
  <c r="L279"/>
  <c r="M279" s="1"/>
  <c r="R279"/>
  <c r="R274"/>
  <c r="O274"/>
  <c r="L284"/>
  <c r="M284" s="1"/>
  <c r="O281"/>
  <c r="L257"/>
  <c r="M257" s="1"/>
  <c r="L253"/>
  <c r="M253" s="1"/>
  <c r="L194"/>
  <c r="M194" s="1"/>
  <c r="L193"/>
  <c r="M193" s="1"/>
  <c r="O191"/>
  <c r="L190"/>
  <c r="M190" s="1"/>
  <c r="Q188"/>
  <c r="O187"/>
  <c r="Q182"/>
  <c r="L133"/>
  <c r="M133" s="1"/>
  <c r="L132"/>
  <c r="M132" s="1"/>
  <c r="N251"/>
  <c r="O240"/>
  <c r="L224"/>
  <c r="M224" s="1"/>
  <c r="O222"/>
  <c r="O201"/>
  <c r="L199"/>
  <c r="M199" s="1"/>
  <c r="L197"/>
  <c r="M197" s="1"/>
  <c r="L196"/>
  <c r="M196" s="1"/>
  <c r="L130"/>
  <c r="M130" s="1"/>
  <c r="O57"/>
  <c r="N45"/>
  <c r="O39"/>
  <c r="O37"/>
  <c r="O35"/>
  <c r="O33"/>
  <c r="O26"/>
  <c r="O24"/>
  <c r="L12"/>
  <c r="M12" s="1"/>
  <c r="O10"/>
  <c r="O8"/>
  <c r="N282"/>
  <c r="Q282"/>
  <c r="N280"/>
  <c r="L280"/>
  <c r="M280" s="1"/>
  <c r="L258"/>
  <c r="M258" s="1"/>
  <c r="O258"/>
  <c r="L255"/>
  <c r="M255" s="1"/>
  <c r="R255"/>
  <c r="R257"/>
  <c r="R286"/>
  <c r="O286"/>
  <c r="Q252"/>
  <c r="O252"/>
  <c r="L249"/>
  <c r="M249" s="1"/>
  <c r="Q249"/>
  <c r="N249"/>
  <c r="Q248"/>
  <c r="N248"/>
  <c r="O248"/>
  <c r="N247"/>
  <c r="O247"/>
  <c r="L246"/>
  <c r="M246" s="1"/>
  <c r="Q246"/>
  <c r="O246"/>
  <c r="N246"/>
  <c r="Q245"/>
  <c r="N245"/>
  <c r="Q242"/>
  <c r="L242"/>
  <c r="M242" s="1"/>
  <c r="N241"/>
  <c r="L241"/>
  <c r="M241" s="1"/>
  <c r="Q241"/>
  <c r="Q239"/>
  <c r="L226"/>
  <c r="M226" s="1"/>
  <c r="O226"/>
  <c r="R225"/>
  <c r="O225"/>
  <c r="L225"/>
  <c r="M225" s="1"/>
  <c r="L223"/>
  <c r="M223" s="1"/>
  <c r="R223"/>
  <c r="O221"/>
  <c r="L221"/>
  <c r="M221" s="1"/>
  <c r="R219"/>
  <c r="O219"/>
  <c r="R214"/>
  <c r="L214"/>
  <c r="M214" s="1"/>
  <c r="R206"/>
  <c r="L206"/>
  <c r="M206" s="1"/>
  <c r="R202"/>
  <c r="O202"/>
  <c r="L202"/>
  <c r="M202" s="1"/>
  <c r="O200"/>
  <c r="L200"/>
  <c r="M200" s="1"/>
  <c r="O131"/>
  <c r="N131"/>
  <c r="O129"/>
  <c r="N129"/>
  <c r="N128"/>
  <c r="Q128"/>
  <c r="O128"/>
  <c r="Q127"/>
  <c r="O127"/>
  <c r="O126"/>
  <c r="N126"/>
  <c r="Q125"/>
  <c r="O125"/>
  <c r="N124"/>
  <c r="Q124"/>
  <c r="L124"/>
  <c r="M124" s="1"/>
  <c r="L123"/>
  <c r="M123" s="1"/>
  <c r="Q123"/>
  <c r="O122"/>
  <c r="L122"/>
  <c r="M122" s="1"/>
  <c r="N121"/>
  <c r="Q121"/>
  <c r="O121"/>
  <c r="N118"/>
  <c r="L118"/>
  <c r="M118" s="1"/>
  <c r="O118"/>
  <c r="Q117"/>
  <c r="N117"/>
  <c r="Q116"/>
  <c r="L114"/>
  <c r="M114" s="1"/>
  <c r="N114"/>
  <c r="Q113"/>
  <c r="N113"/>
  <c r="Q112"/>
  <c r="Q111"/>
  <c r="L111"/>
  <c r="M111" s="1"/>
  <c r="Q109"/>
  <c r="N109"/>
  <c r="L108"/>
  <c r="M108" s="1"/>
  <c r="Q108"/>
  <c r="N250"/>
  <c r="L186"/>
  <c r="M186" s="1"/>
  <c r="O132"/>
  <c r="O180"/>
  <c r="L188"/>
  <c r="M188" s="1"/>
  <c r="L192"/>
  <c r="M192" s="1"/>
  <c r="O133"/>
  <c r="O185"/>
  <c r="Q183"/>
  <c r="Q195"/>
  <c r="Q194"/>
  <c r="Q193"/>
  <c r="N191"/>
  <c r="N190"/>
  <c r="N189"/>
  <c r="N187"/>
  <c r="Q185"/>
  <c r="O264"/>
  <c r="L264"/>
  <c r="M264" s="1"/>
  <c r="R238"/>
  <c r="L238"/>
  <c r="M238" s="1"/>
  <c r="N228"/>
  <c r="O61"/>
  <c r="N55"/>
  <c r="O186"/>
  <c r="O195"/>
  <c r="Q179"/>
  <c r="N194"/>
  <c r="N193"/>
  <c r="Q56"/>
  <c r="N56"/>
  <c r="Q47"/>
  <c r="Q42"/>
  <c r="O18"/>
  <c r="N18"/>
  <c r="O11"/>
  <c r="N11"/>
  <c r="Q238"/>
  <c r="L234"/>
  <c r="M234" s="1"/>
  <c r="O138"/>
  <c r="L137"/>
  <c r="M137" s="1"/>
  <c r="O136"/>
  <c r="L105"/>
  <c r="M105" s="1"/>
  <c r="L80"/>
  <c r="M80" s="1"/>
  <c r="O71"/>
  <c r="L54"/>
  <c r="M54" s="1"/>
  <c r="O40"/>
  <c r="L37"/>
  <c r="M37" s="1"/>
  <c r="L32"/>
  <c r="M32" s="1"/>
  <c r="N286"/>
  <c r="L251"/>
  <c r="M251" s="1"/>
  <c r="L250"/>
  <c r="M250" s="1"/>
  <c r="O241"/>
  <c r="L239"/>
  <c r="M239" s="1"/>
  <c r="L220"/>
  <c r="M220" s="1"/>
  <c r="Q218"/>
  <c r="L215"/>
  <c r="M215" s="1"/>
  <c r="N211"/>
  <c r="Q207"/>
  <c r="O204"/>
  <c r="L185"/>
  <c r="M185" s="1"/>
  <c r="O184"/>
  <c r="L183"/>
  <c r="M183" s="1"/>
  <c r="N170"/>
  <c r="O116"/>
  <c r="L112"/>
  <c r="M112" s="1"/>
  <c r="O110"/>
  <c r="O109"/>
  <c r="O108"/>
  <c r="N104"/>
  <c r="N95"/>
  <c r="L1"/>
  <c r="M1" s="1"/>
  <c r="Q217"/>
  <c r="N217"/>
  <c r="N213"/>
  <c r="O213"/>
  <c r="Q213"/>
  <c r="O212"/>
  <c r="Q212"/>
  <c r="Q205"/>
  <c r="L205"/>
  <c r="M205" s="1"/>
  <c r="R179"/>
  <c r="L179"/>
  <c r="M179" s="1"/>
  <c r="L117"/>
  <c r="M117" s="1"/>
  <c r="O117"/>
  <c r="R117"/>
  <c r="O220"/>
  <c r="R108"/>
  <c r="R109"/>
  <c r="O115"/>
  <c r="R116"/>
  <c r="O207"/>
  <c r="O231"/>
  <c r="O114"/>
  <c r="Q220"/>
  <c r="Q283"/>
  <c r="N233"/>
  <c r="L233"/>
  <c r="M233" s="1"/>
  <c r="R172"/>
  <c r="L172"/>
  <c r="M172" s="1"/>
  <c r="R171"/>
  <c r="O171"/>
  <c r="O163"/>
  <c r="L163"/>
  <c r="M163" s="1"/>
  <c r="L63"/>
  <c r="M63" s="1"/>
  <c r="O63"/>
  <c r="R63"/>
  <c r="O181"/>
  <c r="R168"/>
  <c r="L180"/>
  <c r="M180" s="1"/>
  <c r="R184"/>
  <c r="O215"/>
  <c r="O233"/>
  <c r="O260"/>
  <c r="Q219"/>
  <c r="N208"/>
  <c r="Q284"/>
  <c r="L285"/>
  <c r="M285" s="1"/>
  <c r="O285"/>
  <c r="R285"/>
  <c r="Q263"/>
  <c r="L263"/>
  <c r="M263" s="1"/>
  <c r="R222"/>
  <c r="L222"/>
  <c r="M222" s="1"/>
  <c r="L210"/>
  <c r="M210" s="1"/>
  <c r="N210"/>
  <c r="Q210"/>
  <c r="O210"/>
  <c r="L182"/>
  <c r="M182" s="1"/>
  <c r="O182"/>
  <c r="O111"/>
  <c r="R112"/>
  <c r="L113"/>
  <c r="M113" s="1"/>
  <c r="O209"/>
  <c r="L213"/>
  <c r="M213" s="1"/>
  <c r="L216"/>
  <c r="M216" s="1"/>
  <c r="L217"/>
  <c r="M217" s="1"/>
  <c r="L219"/>
  <c r="M219" s="1"/>
  <c r="O280"/>
  <c r="O206"/>
  <c r="Q211"/>
  <c r="Q215"/>
  <c r="R185"/>
  <c r="Q281"/>
  <c r="N215"/>
  <c r="Q209"/>
  <c r="Q206"/>
  <c r="O234"/>
  <c r="N234"/>
  <c r="Q232"/>
  <c r="L232"/>
  <c r="M232" s="1"/>
  <c r="L162"/>
  <c r="M162" s="1"/>
  <c r="R162"/>
  <c r="L282"/>
  <c r="M282" s="1"/>
  <c r="O112"/>
  <c r="R163"/>
  <c r="R183"/>
  <c r="O208"/>
  <c r="L116"/>
  <c r="M116" s="1"/>
  <c r="R157"/>
  <c r="R160"/>
  <c r="O205"/>
  <c r="L207"/>
  <c r="M207" s="1"/>
  <c r="L209"/>
  <c r="M209" s="1"/>
  <c r="L283"/>
  <c r="M283" s="1"/>
  <c r="N204"/>
  <c r="O282"/>
  <c r="Q236"/>
  <c r="Q234"/>
  <c r="N232"/>
  <c r="O162"/>
  <c r="O168"/>
  <c r="O284"/>
  <c r="O238"/>
  <c r="L160"/>
  <c r="M160" s="1"/>
  <c r="L171"/>
  <c r="M171" s="1"/>
  <c r="L173"/>
  <c r="M173" s="1"/>
  <c r="O179"/>
  <c r="L181"/>
  <c r="M181" s="1"/>
  <c r="L184"/>
  <c r="M184" s="1"/>
  <c r="L208"/>
  <c r="M208" s="1"/>
  <c r="O217"/>
  <c r="O218"/>
  <c r="O236"/>
  <c r="O237"/>
  <c r="O259"/>
  <c r="O283"/>
  <c r="Q204"/>
  <c r="N281"/>
  <c r="Q233"/>
  <c r="Q256"/>
  <c r="L256"/>
  <c r="M256" s="1"/>
  <c r="N255"/>
  <c r="O255"/>
  <c r="R203"/>
  <c r="L203"/>
  <c r="M203" s="1"/>
  <c r="O197"/>
  <c r="R197"/>
  <c r="O151"/>
  <c r="N151"/>
  <c r="Q151"/>
  <c r="N150"/>
  <c r="Q150"/>
  <c r="N149"/>
  <c r="Q146"/>
  <c r="Q145"/>
  <c r="N145"/>
  <c r="N144"/>
  <c r="Q144"/>
  <c r="Q55"/>
  <c r="L34"/>
  <c r="M34" s="1"/>
  <c r="O34"/>
  <c r="N102"/>
  <c r="Q97"/>
  <c r="L43"/>
  <c r="M43" s="1"/>
  <c r="O43"/>
  <c r="O242"/>
  <c r="L204"/>
  <c r="M204" s="1"/>
  <c r="L177"/>
  <c r="M177" s="1"/>
  <c r="O176"/>
  <c r="L174"/>
  <c r="M174" s="1"/>
  <c r="O135"/>
  <c r="Q15"/>
  <c r="L281"/>
  <c r="M281" s="1"/>
  <c r="O266"/>
  <c r="L201"/>
  <c r="M201" s="1"/>
  <c r="L141"/>
  <c r="M141" s="1"/>
  <c r="O278"/>
  <c r="Q277"/>
  <c r="L276"/>
  <c r="M276" s="1"/>
  <c r="L269"/>
  <c r="M269" s="1"/>
  <c r="L268"/>
  <c r="M268" s="1"/>
  <c r="L267"/>
  <c r="M267" s="1"/>
  <c r="L260"/>
  <c r="M260" s="1"/>
  <c r="O254"/>
  <c r="L252"/>
  <c r="M252" s="1"/>
  <c r="L243"/>
  <c r="M243" s="1"/>
  <c r="L211"/>
  <c r="M211" s="1"/>
  <c r="O166"/>
  <c r="L165"/>
  <c r="M165" s="1"/>
  <c r="Q164"/>
  <c r="L154"/>
  <c r="M154" s="1"/>
  <c r="L150"/>
  <c r="M150" s="1"/>
  <c r="L127"/>
  <c r="M127" s="1"/>
  <c r="O120"/>
  <c r="L119"/>
  <c r="M119" s="1"/>
  <c r="L89"/>
  <c r="M89" s="1"/>
  <c r="N81"/>
  <c r="L73"/>
  <c r="M73" s="1"/>
  <c r="L69"/>
  <c r="M69" s="1"/>
  <c r="L33"/>
  <c r="M33" s="1"/>
  <c r="L5"/>
  <c r="M5" s="1"/>
  <c r="O58"/>
  <c r="L55"/>
  <c r="M55" s="1"/>
  <c r="L35"/>
  <c r="M35" s="1"/>
  <c r="Q85"/>
  <c r="L274"/>
  <c r="M274" s="1"/>
  <c r="R119"/>
  <c r="O7"/>
  <c r="L8"/>
  <c r="M8" s="1"/>
  <c r="O12"/>
  <c r="O13"/>
  <c r="L18"/>
  <c r="M18" s="1"/>
  <c r="L19"/>
  <c r="M19" s="1"/>
  <c r="L20"/>
  <c r="M20" s="1"/>
  <c r="L21"/>
  <c r="M21" s="1"/>
  <c r="L22"/>
  <c r="M22" s="1"/>
  <c r="L23"/>
  <c r="M23" s="1"/>
  <c r="O84"/>
  <c r="L87"/>
  <c r="M87" s="1"/>
  <c r="L88"/>
  <c r="M88" s="1"/>
  <c r="L166"/>
  <c r="M166" s="1"/>
  <c r="R174"/>
  <c r="L176"/>
  <c r="M176" s="1"/>
  <c r="O196"/>
  <c r="O211"/>
  <c r="O250"/>
  <c r="O267"/>
  <c r="R268"/>
  <c r="O275"/>
  <c r="L277"/>
  <c r="M277" s="1"/>
  <c r="Q7"/>
  <c r="Q12"/>
  <c r="N278"/>
  <c r="O177"/>
  <c r="N277"/>
  <c r="N276"/>
  <c r="Q166"/>
  <c r="Q153"/>
  <c r="N24"/>
  <c r="Q18"/>
  <c r="L198"/>
  <c r="M198" s="1"/>
  <c r="L212"/>
  <c r="M212" s="1"/>
  <c r="R211"/>
  <c r="L110"/>
  <c r="M110" s="1"/>
  <c r="R110"/>
  <c r="Q14"/>
  <c r="N14"/>
  <c r="Q10"/>
  <c r="Q9"/>
  <c r="L13"/>
  <c r="M13" s="1"/>
  <c r="L14"/>
  <c r="M14" s="1"/>
  <c r="L15"/>
  <c r="M15" s="1"/>
  <c r="O21"/>
  <c r="L275"/>
  <c r="M275" s="1"/>
  <c r="O277"/>
  <c r="O198"/>
  <c r="O239"/>
  <c r="Q8"/>
  <c r="Q24"/>
  <c r="Q87"/>
  <c r="N212"/>
  <c r="O276"/>
  <c r="N153"/>
  <c r="N89"/>
  <c r="N10"/>
  <c r="Q6"/>
  <c r="L81"/>
  <c r="M81" s="1"/>
  <c r="O167"/>
  <c r="O144"/>
  <c r="L170"/>
  <c r="M170" s="1"/>
  <c r="L125"/>
  <c r="M125" s="1"/>
  <c r="L228"/>
  <c r="M228" s="1"/>
  <c r="L129"/>
  <c r="M129" s="1"/>
  <c r="L121"/>
  <c r="M121" s="1"/>
  <c r="O101"/>
  <c r="L66"/>
  <c r="M66" s="1"/>
  <c r="L38"/>
  <c r="M38" s="1"/>
</calcChain>
</file>

<file path=xl/comments1.xml><?xml version="1.0" encoding="utf-8"?>
<comments xmlns="http://schemas.openxmlformats.org/spreadsheetml/2006/main">
  <authors>
    <author>J-Marc Stoeffler</author>
    <author>Jean-Marc Stoeffler</author>
  </authors>
  <commentList>
    <comment ref="F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J1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=S2+(U2=7)+2*(U2=6)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12/10/2013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H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message de
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  <family val="2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F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J-Marc Stoeffler</author>
    <author>Jean-Marc Stoeffler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sheet to be hide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octobre 2008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ajuster la date :
=DATE(ANNEE(J2)+2;MOIS(J2);JOUR(J2))</t>
        </r>
      </text>
    </comment>
  </commentList>
</comments>
</file>

<file path=xl/sharedStrings.xml><?xml version="1.0" encoding="utf-8"?>
<sst xmlns="http://schemas.openxmlformats.org/spreadsheetml/2006/main" count="1915" uniqueCount="776">
  <si>
    <t>NOM</t>
  </si>
  <si>
    <t>PRENOM</t>
  </si>
  <si>
    <t>Qualification</t>
  </si>
  <si>
    <t>SITE</t>
  </si>
  <si>
    <t>SALAIRE</t>
  </si>
  <si>
    <t>ABENHAÏM</t>
  </si>
  <si>
    <t>MYHA5660</t>
  </si>
  <si>
    <t>Paris</t>
  </si>
  <si>
    <t>femme</t>
  </si>
  <si>
    <t>ABSCHEN</t>
  </si>
  <si>
    <t>Jean</t>
  </si>
  <si>
    <t>JUJA7577</t>
  </si>
  <si>
    <t>homme</t>
  </si>
  <si>
    <t>ADAMO</t>
  </si>
  <si>
    <t>Stéphane</t>
  </si>
  <si>
    <t>STWA6754</t>
  </si>
  <si>
    <t>AGAPOF</t>
  </si>
  <si>
    <t>Marion</t>
  </si>
  <si>
    <t>MOXA8674</t>
  </si>
  <si>
    <t>Nice</t>
  </si>
  <si>
    <t>ALEMBERT</t>
  </si>
  <si>
    <t>Olivier</t>
  </si>
  <si>
    <t>OKHA7400</t>
  </si>
  <si>
    <t>AMELLAL</t>
  </si>
  <si>
    <t>Henri</t>
  </si>
  <si>
    <t>HXFA5611</t>
  </si>
  <si>
    <t>Marc</t>
  </si>
  <si>
    <t>Viviane</t>
  </si>
  <si>
    <t>VYKA6766</t>
  </si>
  <si>
    <t>Strasbourg</t>
  </si>
  <si>
    <t>ANGONIN</t>
  </si>
  <si>
    <t>Jean-Pierre</t>
  </si>
  <si>
    <t>JTNA6125</t>
  </si>
  <si>
    <t>AZOURA</t>
  </si>
  <si>
    <t>Marie-France</t>
  </si>
  <si>
    <t>MWCA6264</t>
  </si>
  <si>
    <t>AZRIA</t>
  </si>
  <si>
    <t>Maryse</t>
  </si>
  <si>
    <t>MJXA6545</t>
  </si>
  <si>
    <t>BACH</t>
  </si>
  <si>
    <t>Sylvie</t>
  </si>
  <si>
    <t>SLJB6306</t>
  </si>
  <si>
    <t>BAH</t>
  </si>
  <si>
    <t>Paule</t>
  </si>
  <si>
    <t>PBXB6056</t>
  </si>
  <si>
    <t>BARNAUD</t>
  </si>
  <si>
    <t>Janine</t>
  </si>
  <si>
    <t>JQAB5530</t>
  </si>
  <si>
    <t>BARRACHINA</t>
  </si>
  <si>
    <t>Monique</t>
  </si>
  <si>
    <t>MCEB7242</t>
  </si>
  <si>
    <t>BARRANDON</t>
  </si>
  <si>
    <t>Stéphanie</t>
  </si>
  <si>
    <t>SLFB8536</t>
  </si>
  <si>
    <t>BASS</t>
  </si>
  <si>
    <t>Thierry</t>
  </si>
  <si>
    <t>TBJB6446</t>
  </si>
  <si>
    <t>BAUDET</t>
  </si>
  <si>
    <t>Arlette</t>
  </si>
  <si>
    <t>ANTB6715</t>
  </si>
  <si>
    <t>Michele</t>
  </si>
  <si>
    <t>MIVB7134</t>
  </si>
  <si>
    <t>BEAUDEAU</t>
  </si>
  <si>
    <t>Gérard</t>
  </si>
  <si>
    <t>GLFB8131</t>
  </si>
  <si>
    <t>BEAUMIER</t>
  </si>
  <si>
    <t>Isabelle</t>
  </si>
  <si>
    <t>ISKB7122</t>
  </si>
  <si>
    <t>BEDO</t>
  </si>
  <si>
    <t>JQDB8360</t>
  </si>
  <si>
    <t>BEETHOVEN</t>
  </si>
  <si>
    <t>MRTB6165</t>
  </si>
  <si>
    <t>BENHAMOU</t>
  </si>
  <si>
    <t>Pauline</t>
  </si>
  <si>
    <t>JFIB7352</t>
  </si>
  <si>
    <t>BENSIMHON</t>
  </si>
  <si>
    <t>Pascal</t>
  </si>
  <si>
    <t>PQWB6377</t>
  </si>
  <si>
    <t>BENSIMON</t>
  </si>
  <si>
    <t>Elisabeth</t>
  </si>
  <si>
    <t>ERUB5334</t>
  </si>
  <si>
    <t>BÉRAUD</t>
  </si>
  <si>
    <t>Nathalie</t>
  </si>
  <si>
    <t>NYSB7206</t>
  </si>
  <si>
    <t>BERDUGO</t>
  </si>
  <si>
    <t>Bernadette</t>
  </si>
  <si>
    <t>BERTOLO</t>
  </si>
  <si>
    <t>Claudie</t>
  </si>
  <si>
    <t>CESB5072</t>
  </si>
  <si>
    <t>BERTRAND</t>
  </si>
  <si>
    <t>Roger</t>
  </si>
  <si>
    <t>RYGB6744</t>
  </si>
  <si>
    <t>BIDAULT</t>
  </si>
  <si>
    <t>Marie-Reine</t>
  </si>
  <si>
    <t>MROB4443</t>
  </si>
  <si>
    <t>BINET</t>
  </si>
  <si>
    <t>Emmanuel</t>
  </si>
  <si>
    <t>EUUB6671</t>
  </si>
  <si>
    <t>OTHB8402</t>
  </si>
  <si>
    <t>SAINT DE FLER</t>
  </si>
  <si>
    <t>Théo</t>
  </si>
  <si>
    <t>JMS7049</t>
  </si>
  <si>
    <t>4-cadre supérieur</t>
  </si>
  <si>
    <t>BLANCHOT</t>
  </si>
  <si>
    <t>Guy</t>
  </si>
  <si>
    <t>GYPB5625</t>
  </si>
  <si>
    <t>BOLLO</t>
  </si>
  <si>
    <t>René</t>
  </si>
  <si>
    <t>RXXB7135</t>
  </si>
  <si>
    <t>BONNAY</t>
  </si>
  <si>
    <t>Céline</t>
  </si>
  <si>
    <t>CKCB8576</t>
  </si>
  <si>
    <t>BOUCHET</t>
  </si>
  <si>
    <t>Audrey</t>
  </si>
  <si>
    <t>AJDB8746</t>
  </si>
  <si>
    <t>Micheline</t>
  </si>
  <si>
    <t>MISB6160</t>
  </si>
  <si>
    <t>BOUDART</t>
  </si>
  <si>
    <t>Orianne</t>
  </si>
  <si>
    <t>OKVB8647</t>
  </si>
  <si>
    <t>BOULLICAUD</t>
  </si>
  <si>
    <t>Paul</t>
  </si>
  <si>
    <t>PMFB7433</t>
  </si>
  <si>
    <t>BOUN</t>
  </si>
  <si>
    <t>Jeanine</t>
  </si>
  <si>
    <t>JANB6264</t>
  </si>
  <si>
    <t>BOUSLAH</t>
  </si>
  <si>
    <t>Fabien</t>
  </si>
  <si>
    <t>FJOB6070</t>
  </si>
  <si>
    <t>Elsa</t>
  </si>
  <si>
    <t>JMSD7544</t>
  </si>
  <si>
    <t>BOVERO</t>
  </si>
  <si>
    <t>Gilbert</t>
  </si>
  <si>
    <t>GTAB6410</t>
  </si>
  <si>
    <t>BRELEUR</t>
  </si>
  <si>
    <t>Christophe</t>
  </si>
  <si>
    <t>CGIB8632</t>
  </si>
  <si>
    <t>BRON</t>
  </si>
  <si>
    <t>Geneviève</t>
  </si>
  <si>
    <t>GBCB6754</t>
  </si>
  <si>
    <t>BRUNET</t>
  </si>
  <si>
    <t>Murielle</t>
  </si>
  <si>
    <t>MPNB8133</t>
  </si>
  <si>
    <t>BSIRI</t>
  </si>
  <si>
    <t>Marie-Rose</t>
  </si>
  <si>
    <t>MCAB7007</t>
  </si>
  <si>
    <t>CAILLOT</t>
  </si>
  <si>
    <t>Martine</t>
  </si>
  <si>
    <t>MRVC6701</t>
  </si>
  <si>
    <t>CALVET</t>
  </si>
  <si>
    <t>Chrystel</t>
  </si>
  <si>
    <t>CRSC7607</t>
  </si>
  <si>
    <t>CAMELOT</t>
  </si>
  <si>
    <t>Cédric</t>
  </si>
  <si>
    <t>CPQC8256</t>
  </si>
  <si>
    <t>Lille</t>
  </si>
  <si>
    <t>CARRERA</t>
  </si>
  <si>
    <t>Victor</t>
  </si>
  <si>
    <t>VLQC5335</t>
  </si>
  <si>
    <t>Quentin</t>
  </si>
  <si>
    <t>CHAMBLAS</t>
  </si>
  <si>
    <t>PMKC7404</t>
  </si>
  <si>
    <t>CHARDON</t>
  </si>
  <si>
    <t>Camille</t>
  </si>
  <si>
    <t>CSPC8224</t>
  </si>
  <si>
    <t>CHAUBEAU</t>
  </si>
  <si>
    <t>Louis</t>
  </si>
  <si>
    <t>LIJC8646</t>
  </si>
  <si>
    <t>CHAVES</t>
  </si>
  <si>
    <t>TIVC7641</t>
  </si>
  <si>
    <t>CHEHMAT</t>
  </si>
  <si>
    <t>Jocelyne</t>
  </si>
  <si>
    <t>JTDC5252</t>
  </si>
  <si>
    <t>CHI</t>
  </si>
  <si>
    <t>Nicole</t>
  </si>
  <si>
    <t>NGEC6534</t>
  </si>
  <si>
    <t>JOLIBOIS</t>
  </si>
  <si>
    <t>MYJJ7555</t>
  </si>
  <si>
    <t>CHRISTOPHE</t>
  </si>
  <si>
    <t>Laetitia</t>
  </si>
  <si>
    <t>CLAVERIE</t>
  </si>
  <si>
    <t>CQCC6720</t>
  </si>
  <si>
    <t>COBHEN</t>
  </si>
  <si>
    <t>Gaylor</t>
  </si>
  <si>
    <t>GADC8337</t>
  </si>
  <si>
    <t>COHEN</t>
  </si>
  <si>
    <t>Christian</t>
  </si>
  <si>
    <t>CXGC7710</t>
  </si>
  <si>
    <t>COMTE</t>
  </si>
  <si>
    <t>Martin</t>
  </si>
  <si>
    <t>MOMC7014</t>
  </si>
  <si>
    <t>CORBET</t>
  </si>
  <si>
    <t>PTLC8562</t>
  </si>
  <si>
    <t>COUDERC</t>
  </si>
  <si>
    <t>Marie-Louise</t>
  </si>
  <si>
    <t>MYSC6155</t>
  </si>
  <si>
    <t>COUGET</t>
  </si>
  <si>
    <t>Delphine</t>
  </si>
  <si>
    <t>DYGC7021</t>
  </si>
  <si>
    <t>GEIL</t>
  </si>
  <si>
    <t>Dominique</t>
  </si>
  <si>
    <t>DNJG6516</t>
  </si>
  <si>
    <t>CROMBEZ</t>
  </si>
  <si>
    <t>Nadia</t>
  </si>
  <si>
    <t>NRAC8563</t>
  </si>
  <si>
    <t>CUCIT</t>
  </si>
  <si>
    <t>MVNC7632</t>
  </si>
  <si>
    <t>CYMBALIST</t>
  </si>
  <si>
    <t>CYVC6773</t>
  </si>
  <si>
    <t>DAMBSKI</t>
  </si>
  <si>
    <t>RJTD6541</t>
  </si>
  <si>
    <t>DANIEL</t>
  </si>
  <si>
    <t>MVOD7617</t>
  </si>
  <si>
    <t>DEDIEU</t>
  </si>
  <si>
    <t>Vanessa</t>
  </si>
  <si>
    <t>VDJD8315</t>
  </si>
  <si>
    <t>DEFRANCE</t>
  </si>
  <si>
    <t>Eliette</t>
  </si>
  <si>
    <t>EQDD5640</t>
  </si>
  <si>
    <t>DEIXONNE</t>
  </si>
  <si>
    <t>Nadine</t>
  </si>
  <si>
    <t>NQRD6661</t>
  </si>
  <si>
    <t>DELAMARRE</t>
  </si>
  <si>
    <t>Jean-Luc</t>
  </si>
  <si>
    <t>JHLD7172</t>
  </si>
  <si>
    <t>FEBVRE</t>
  </si>
  <si>
    <t>Denis</t>
  </si>
  <si>
    <t>DEOF6271</t>
  </si>
  <si>
    <t>DENIS</t>
  </si>
  <si>
    <t>Claudine</t>
  </si>
  <si>
    <t>CAND6545</t>
  </si>
  <si>
    <t>DESHAYES</t>
  </si>
  <si>
    <t>IXID6657</t>
  </si>
  <si>
    <t>DESROSES</t>
  </si>
  <si>
    <t>MLQD7466</t>
  </si>
  <si>
    <t>DESTAIN</t>
  </si>
  <si>
    <t>Roseline</t>
  </si>
  <si>
    <t>RJND6600</t>
  </si>
  <si>
    <t>D'HÉROUVILLE</t>
  </si>
  <si>
    <t>Yolande</t>
  </si>
  <si>
    <t>YKKD5702</t>
  </si>
  <si>
    <t>DI</t>
  </si>
  <si>
    <t>NXCD6257</t>
  </si>
  <si>
    <t>DONG</t>
  </si>
  <si>
    <t>LIVD8556</t>
  </si>
  <si>
    <t>DORLEANS</t>
  </si>
  <si>
    <t>François-Xavier</t>
  </si>
  <si>
    <t>JMSD4700</t>
  </si>
  <si>
    <t>Jérémie</t>
  </si>
  <si>
    <t>JMSP8176</t>
  </si>
  <si>
    <t>DOUCOURE</t>
  </si>
  <si>
    <t>Sébastien</t>
  </si>
  <si>
    <t>SXND8105</t>
  </si>
  <si>
    <t>DUPRÉ</t>
  </si>
  <si>
    <t>Sophie</t>
  </si>
  <si>
    <t>SPRD5631</t>
  </si>
  <si>
    <t>DUROC</t>
  </si>
  <si>
    <t>Annie</t>
  </si>
  <si>
    <t>AVGD5737</t>
  </si>
  <si>
    <t>EGREVE</t>
  </si>
  <si>
    <t>Aymeric</t>
  </si>
  <si>
    <t>JLVD8341</t>
  </si>
  <si>
    <t>RAMBEAUD</t>
  </si>
  <si>
    <t>CWER6730</t>
  </si>
  <si>
    <t>EL KAABI</t>
  </si>
  <si>
    <t>NGNE6540</t>
  </si>
  <si>
    <t>FALZON</t>
  </si>
  <si>
    <t>Patricia</t>
  </si>
  <si>
    <t>PJGF6611</t>
  </si>
  <si>
    <t>FARIDI</t>
  </si>
  <si>
    <t>MMOF6157</t>
  </si>
  <si>
    <t>FAUCHEUX</t>
  </si>
  <si>
    <t>Michel</t>
  </si>
  <si>
    <t>MSWF6234</t>
  </si>
  <si>
    <t>FAUQUIER</t>
  </si>
  <si>
    <t>Mireille</t>
  </si>
  <si>
    <t>MKYF5727</t>
  </si>
  <si>
    <t>FAVRE</t>
  </si>
  <si>
    <t>Dany</t>
  </si>
  <si>
    <t>DBPF5706</t>
  </si>
  <si>
    <t>VANNAXAY</t>
  </si>
  <si>
    <t>Francis</t>
  </si>
  <si>
    <t>FBJV6135</t>
  </si>
  <si>
    <t>FEDON</t>
  </si>
  <si>
    <t>Marie-Claude</t>
  </si>
  <si>
    <t>MFOF5566</t>
  </si>
  <si>
    <t>FERNANDEZ</t>
  </si>
  <si>
    <t>Yvette</t>
  </si>
  <si>
    <t>YSPF6735</t>
  </si>
  <si>
    <t>CHICHE</t>
  </si>
  <si>
    <t>Vincent</t>
  </si>
  <si>
    <t>VVJC6063</t>
  </si>
  <si>
    <t>FERRAND</t>
  </si>
  <si>
    <t>SDSF8642</t>
  </si>
  <si>
    <t>FILLEAU</t>
  </si>
  <si>
    <t>SDDF6635</t>
  </si>
  <si>
    <t>FITOUSSI</t>
  </si>
  <si>
    <t>Samuel</t>
  </si>
  <si>
    <t>SBCF6227</t>
  </si>
  <si>
    <t>FOURNOL</t>
  </si>
  <si>
    <t>NIAF7617</t>
  </si>
  <si>
    <t>FRANÇOIS</t>
  </si>
  <si>
    <t>Anne-Sophie</t>
  </si>
  <si>
    <t>AMHF8047</t>
  </si>
  <si>
    <t>FRETTE</t>
  </si>
  <si>
    <t>CNIF7674</t>
  </si>
  <si>
    <t>Daniel</t>
  </si>
  <si>
    <t>FREYSSINET</t>
  </si>
  <si>
    <t>Ludovic</t>
  </si>
  <si>
    <t>JMSF8440</t>
  </si>
  <si>
    <t>Maud</t>
  </si>
  <si>
    <t>JMSF8414</t>
  </si>
  <si>
    <t>FRISA</t>
  </si>
  <si>
    <t>Brigitte</t>
  </si>
  <si>
    <t>BMFF7426</t>
  </si>
  <si>
    <t>CERCOTTE</t>
  </si>
  <si>
    <t>Marie-Isabelle</t>
  </si>
  <si>
    <t>JMSC6372</t>
  </si>
  <si>
    <t>GENTIL</t>
  </si>
  <si>
    <t>Michelle</t>
  </si>
  <si>
    <t>MMQG6731</t>
  </si>
  <si>
    <t>GEORGET</t>
  </si>
  <si>
    <t>Philippe</t>
  </si>
  <si>
    <t>PRUG6415</t>
  </si>
  <si>
    <t>GHAFFAR</t>
  </si>
  <si>
    <t>Ghislaine</t>
  </si>
  <si>
    <t>GCEG6533</t>
  </si>
  <si>
    <t>GHIBAUDO</t>
  </si>
  <si>
    <t>NSKG5677</t>
  </si>
  <si>
    <t>GILLINGHAM</t>
  </si>
  <si>
    <t>Magdeleine</t>
  </si>
  <si>
    <t>MOWG6542</t>
  </si>
  <si>
    <t>GIRARD</t>
  </si>
  <si>
    <t>André</t>
  </si>
  <si>
    <t>APBG6032</t>
  </si>
  <si>
    <t>GIRAUDO</t>
  </si>
  <si>
    <t>JTEG6605</t>
  </si>
  <si>
    <t>GIRON</t>
  </si>
  <si>
    <t>Anne-Marie</t>
  </si>
  <si>
    <t>AQLG6122</t>
  </si>
  <si>
    <t>GLYNATSIS</t>
  </si>
  <si>
    <t>Estelle</t>
  </si>
  <si>
    <t>EHHG7223</t>
  </si>
  <si>
    <t>GONDOUIN</t>
  </si>
  <si>
    <t>Bernard</t>
  </si>
  <si>
    <t>BVSG6132</t>
  </si>
  <si>
    <t>GORZINSKY</t>
  </si>
  <si>
    <t>Odette</t>
  </si>
  <si>
    <t>OQFG7421</t>
  </si>
  <si>
    <t>GOUILLON</t>
  </si>
  <si>
    <t>Chantal</t>
  </si>
  <si>
    <t>CETG6267</t>
  </si>
  <si>
    <t>GOYER</t>
  </si>
  <si>
    <t>BOHG6406</t>
  </si>
  <si>
    <t>GRAIN</t>
  </si>
  <si>
    <t>Laurence</t>
  </si>
  <si>
    <t>LMTG8154</t>
  </si>
  <si>
    <t>GUELT</t>
  </si>
  <si>
    <t>MXXG5021</t>
  </si>
  <si>
    <t>GUILLE</t>
  </si>
  <si>
    <t>JGXG5022</t>
  </si>
  <si>
    <t>GUITTON</t>
  </si>
  <si>
    <t>FBBG8352</t>
  </si>
  <si>
    <t>GUTFREUND</t>
  </si>
  <si>
    <t>DVXG6757</t>
  </si>
  <si>
    <t>GUYOT</t>
  </si>
  <si>
    <t>Pierre</t>
  </si>
  <si>
    <t>PAIG5175</t>
  </si>
  <si>
    <t>HABRANT</t>
  </si>
  <si>
    <t>Julie</t>
  </si>
  <si>
    <t>JKXH8362</t>
  </si>
  <si>
    <t>HARAULT</t>
  </si>
  <si>
    <t>Armelle</t>
  </si>
  <si>
    <t>AHBH6412</t>
  </si>
  <si>
    <t>HERBÉ</t>
  </si>
  <si>
    <t>Joelle</t>
  </si>
  <si>
    <t>GQNF6600</t>
  </si>
  <si>
    <t>HERCLICH</t>
  </si>
  <si>
    <t>Laura</t>
  </si>
  <si>
    <t>LMAH8655</t>
  </si>
  <si>
    <t>HERMANT</t>
  </si>
  <si>
    <t>JNPH5204</t>
  </si>
  <si>
    <t>HERSELIN</t>
  </si>
  <si>
    <t>BBSH5466</t>
  </si>
  <si>
    <t>HEURAUX</t>
  </si>
  <si>
    <t>Catherine</t>
  </si>
  <si>
    <t>CLEH5730</t>
  </si>
  <si>
    <t>HUSETOWSKI</t>
  </si>
  <si>
    <t>Franca</t>
  </si>
  <si>
    <t>FDPH6653</t>
  </si>
  <si>
    <t>ILARDO</t>
  </si>
  <si>
    <t>SOYI7625</t>
  </si>
  <si>
    <t>IMMEUBLE</t>
  </si>
  <si>
    <t>SMKI6600</t>
  </si>
  <si>
    <t>ZOUC</t>
  </si>
  <si>
    <t>Fred</t>
  </si>
  <si>
    <t>FIFZ6677</t>
  </si>
  <si>
    <t>JOLY</t>
  </si>
  <si>
    <t>Gautier</t>
  </si>
  <si>
    <t>GRRJ8613</t>
  </si>
  <si>
    <t>JULIENSE</t>
  </si>
  <si>
    <t>JMSJ7347</t>
  </si>
  <si>
    <t>THAO</t>
  </si>
  <si>
    <t>Sylvain</t>
  </si>
  <si>
    <t>SAIT6376</t>
  </si>
  <si>
    <t>Matthieu</t>
  </si>
  <si>
    <t>JMSJ7146</t>
  </si>
  <si>
    <t>KAC</t>
  </si>
  <si>
    <t>Christine</t>
  </si>
  <si>
    <t>CLBK6766</t>
  </si>
  <si>
    <t>KARSENTY</t>
  </si>
  <si>
    <t>CRMK7744</t>
  </si>
  <si>
    <t>KILBURG</t>
  </si>
  <si>
    <t>Caroline</t>
  </si>
  <si>
    <t>CPEK8401</t>
  </si>
  <si>
    <t>KONGOLO</t>
  </si>
  <si>
    <t>David</t>
  </si>
  <si>
    <t>DICK8204</t>
  </si>
  <si>
    <t>KRIEF</t>
  </si>
  <si>
    <t>AYUK6063</t>
  </si>
  <si>
    <t>KTORZA</t>
  </si>
  <si>
    <t>Juliette</t>
  </si>
  <si>
    <t>JBKK8146</t>
  </si>
  <si>
    <t>LACHAUSSÉE</t>
  </si>
  <si>
    <t>Anita</t>
  </si>
  <si>
    <t>AVWL8675</t>
  </si>
  <si>
    <t>LACIRE</t>
  </si>
  <si>
    <t>VMWL6764</t>
  </si>
  <si>
    <t>LADD</t>
  </si>
  <si>
    <t>Claude</t>
  </si>
  <si>
    <t>CPJL6502</t>
  </si>
  <si>
    <t>LAFORET</t>
  </si>
  <si>
    <t>Clara</t>
  </si>
  <si>
    <t>JMSL8134</t>
  </si>
  <si>
    <t>Hubert</t>
  </si>
  <si>
    <t>JMSL4414</t>
  </si>
  <si>
    <t>LAM</t>
  </si>
  <si>
    <t>Pierrette</t>
  </si>
  <si>
    <t>PWML6446</t>
  </si>
  <si>
    <t>LAMBERT</t>
  </si>
  <si>
    <t>GJOL6366</t>
  </si>
  <si>
    <t>LANLO</t>
  </si>
  <si>
    <t>NPNL7115</t>
  </si>
  <si>
    <t>LAUB</t>
  </si>
  <si>
    <t>NXOL5641</t>
  </si>
  <si>
    <t>LE BARBANCHON</t>
  </si>
  <si>
    <t>JBHL5567</t>
  </si>
  <si>
    <t>LE HYARIC</t>
  </si>
  <si>
    <t>NFIL7015</t>
  </si>
  <si>
    <t>LE PREVOST</t>
  </si>
  <si>
    <t>Marie-Anne</t>
  </si>
  <si>
    <t>JMSL5165</t>
  </si>
  <si>
    <t>ROUX</t>
  </si>
  <si>
    <t>Yveline</t>
  </si>
  <si>
    <t>JMSR5170</t>
  </si>
  <si>
    <t>LEBAS</t>
  </si>
  <si>
    <t>Eliane</t>
  </si>
  <si>
    <t>ENJL5235</t>
  </si>
  <si>
    <t>LEBRETON</t>
  </si>
  <si>
    <t>OGCL6364</t>
  </si>
  <si>
    <t>LEDOUX</t>
  </si>
  <si>
    <t>Madeleine</t>
  </si>
  <si>
    <t>MADL6271</t>
  </si>
  <si>
    <t>LEE</t>
  </si>
  <si>
    <t>DDPL8406</t>
  </si>
  <si>
    <t>LEFORT</t>
  </si>
  <si>
    <t>Myriam</t>
  </si>
  <si>
    <t>MRDL8450</t>
  </si>
  <si>
    <t>LEGRAND</t>
  </si>
  <si>
    <t>SNDL8075</t>
  </si>
  <si>
    <t>LEKA</t>
  </si>
  <si>
    <t>BWUL7225</t>
  </si>
  <si>
    <t>LEMAIRE</t>
  </si>
  <si>
    <t>PGBL6442</t>
  </si>
  <si>
    <t>LEMARI</t>
  </si>
  <si>
    <t>Marie-Brigitte</t>
  </si>
  <si>
    <t>MCTM6063</t>
  </si>
  <si>
    <t>LEMARIÉ</t>
  </si>
  <si>
    <t>DULL8603</t>
  </si>
  <si>
    <t>LEURRE</t>
  </si>
  <si>
    <t>Denise</t>
  </si>
  <si>
    <t>DBSL6400</t>
  </si>
  <si>
    <t>Jean-José</t>
  </si>
  <si>
    <t>JMSF5047</t>
  </si>
  <si>
    <t>BLANC</t>
  </si>
  <si>
    <t>Giséle</t>
  </si>
  <si>
    <t>GSCB5064</t>
  </si>
  <si>
    <t>LY</t>
  </si>
  <si>
    <t>Adrien</t>
  </si>
  <si>
    <t>CXWL8051</t>
  </si>
  <si>
    <t>MARECHAL</t>
  </si>
  <si>
    <t>GSEM6035</t>
  </si>
  <si>
    <t>MARINIER</t>
  </si>
  <si>
    <t>Christiane</t>
  </si>
  <si>
    <t>CNTM6026</t>
  </si>
  <si>
    <t>Marcel</t>
  </si>
  <si>
    <t>MQOM6542</t>
  </si>
  <si>
    <t>MAROTE</t>
  </si>
  <si>
    <t>Marie-José</t>
  </si>
  <si>
    <t>MILV5667</t>
  </si>
  <si>
    <t>MARQUEZ</t>
  </si>
  <si>
    <t>Marie-Cécile</t>
  </si>
  <si>
    <t>MDPM6413</t>
  </si>
  <si>
    <t>MARSHER</t>
  </si>
  <si>
    <t>Franz</t>
  </si>
  <si>
    <t>FVQM5746</t>
  </si>
  <si>
    <t>MARTAUD</t>
  </si>
  <si>
    <t>DSTM6656</t>
  </si>
  <si>
    <t>MARTEL</t>
  </si>
  <si>
    <t>JXBM7476</t>
  </si>
  <si>
    <t>MARTI</t>
  </si>
  <si>
    <t>Anne</t>
  </si>
  <si>
    <t>AGBM7153</t>
  </si>
  <si>
    <t>MARTIN</t>
  </si>
  <si>
    <t>France</t>
  </si>
  <si>
    <t>FDEM5501</t>
  </si>
  <si>
    <t>Jacqueline</t>
  </si>
  <si>
    <t>JQVM4006</t>
  </si>
  <si>
    <t>Laurent</t>
  </si>
  <si>
    <t>LVBM8152</t>
  </si>
  <si>
    <t>MECHARD</t>
  </si>
  <si>
    <t>Véronique</t>
  </si>
  <si>
    <t>VMIM7232</t>
  </si>
  <si>
    <t>MERCIER</t>
  </si>
  <si>
    <t>Evelyne</t>
  </si>
  <si>
    <t>EVNM5526</t>
  </si>
  <si>
    <t>MERLAUD</t>
  </si>
  <si>
    <t>JQHM5260</t>
  </si>
  <si>
    <t>MESROBIAN</t>
  </si>
  <si>
    <t>Joël</t>
  </si>
  <si>
    <t>JCOM6077</t>
  </si>
  <si>
    <t>Jean-René</t>
  </si>
  <si>
    <t>JMSE5573</t>
  </si>
  <si>
    <t>MICELI</t>
  </si>
  <si>
    <t>SCDM7716</t>
  </si>
  <si>
    <t>MILLET</t>
  </si>
  <si>
    <t>Pasquale</t>
  </si>
  <si>
    <t>PTVM6503</t>
  </si>
  <si>
    <t>MOINARD</t>
  </si>
  <si>
    <t>Loïc</t>
  </si>
  <si>
    <t>LICM6642</t>
  </si>
  <si>
    <t>MOITA</t>
  </si>
  <si>
    <t>Jeanne</t>
  </si>
  <si>
    <t>JKGM6202</t>
  </si>
  <si>
    <t>MONTFORT</t>
  </si>
  <si>
    <t>Huong</t>
  </si>
  <si>
    <t>HKLM6567</t>
  </si>
  <si>
    <t>NAIMI</t>
  </si>
  <si>
    <t>GQEN4203</t>
  </si>
  <si>
    <t>NICOLLE</t>
  </si>
  <si>
    <t>JETN8605</t>
  </si>
  <si>
    <t>OBEL</t>
  </si>
  <si>
    <t>Rolande</t>
  </si>
  <si>
    <t>RHKO6550</t>
  </si>
  <si>
    <t>OCLOO</t>
  </si>
  <si>
    <t>MQWO6676</t>
  </si>
  <si>
    <t>LE LOCH</t>
  </si>
  <si>
    <t>NIDL5751</t>
  </si>
  <si>
    <t>OTTOLAVA</t>
  </si>
  <si>
    <t>MJMO6224</t>
  </si>
  <si>
    <t>PARINET</t>
  </si>
  <si>
    <t>Nicolas</t>
  </si>
  <si>
    <t>NFDP8421</t>
  </si>
  <si>
    <t>PARTOUCHE</t>
  </si>
  <si>
    <t>Robert</t>
  </si>
  <si>
    <t>RQGP7633</t>
  </si>
  <si>
    <t>PAVARD</t>
  </si>
  <si>
    <t>ADRP6612</t>
  </si>
  <si>
    <t>PEDRO</t>
  </si>
  <si>
    <t>FABP6222</t>
  </si>
  <si>
    <t>PENALVA</t>
  </si>
  <si>
    <t>ITVP6223</t>
  </si>
  <si>
    <t>PERFETTO</t>
  </si>
  <si>
    <t>PYTP6460</t>
  </si>
  <si>
    <t>PERRUCHON</t>
  </si>
  <si>
    <t>Fabrice</t>
  </si>
  <si>
    <t>FSGP7552</t>
  </si>
  <si>
    <t>PIDERIT</t>
  </si>
  <si>
    <t>CCWP8446</t>
  </si>
  <si>
    <t>POISSON</t>
  </si>
  <si>
    <t>DWRP5042</t>
  </si>
  <si>
    <t>PONTALIER</t>
  </si>
  <si>
    <t>TIPP6171</t>
  </si>
  <si>
    <t>POTRIQUET</t>
  </si>
  <si>
    <t>Claudette</t>
  </si>
  <si>
    <t>CTRP5051</t>
  </si>
  <si>
    <t>POUYADOU</t>
  </si>
  <si>
    <t>Josette</t>
  </si>
  <si>
    <t>JCJP6015</t>
  </si>
  <si>
    <t>PUAULT</t>
  </si>
  <si>
    <t>Françoise</t>
  </si>
  <si>
    <t>FFXP5412</t>
  </si>
  <si>
    <t>QUINTIN</t>
  </si>
  <si>
    <t>MYOQ7674</t>
  </si>
  <si>
    <t>RAGEUL</t>
  </si>
  <si>
    <t>Marielle</t>
  </si>
  <si>
    <t>MRKR6024</t>
  </si>
  <si>
    <t>LANDON</t>
  </si>
  <si>
    <t>Marie-Odile</t>
  </si>
  <si>
    <t>JMSL5641</t>
  </si>
  <si>
    <t>RAMOND</t>
  </si>
  <si>
    <t>VNAR5342</t>
  </si>
  <si>
    <t>REBY-FAYARD</t>
  </si>
  <si>
    <t>Luc</t>
  </si>
  <si>
    <t>LJSR5776</t>
  </si>
  <si>
    <t>REMUND</t>
  </si>
  <si>
    <t>FSYR6160</t>
  </si>
  <si>
    <t>RENIER</t>
  </si>
  <si>
    <t>MWMR6347</t>
  </si>
  <si>
    <t>REVERDITO</t>
  </si>
  <si>
    <t>Marie-Jeanne</t>
  </si>
  <si>
    <t>MFQR6075</t>
  </si>
  <si>
    <t>RIDEAU</t>
  </si>
  <si>
    <t>Bastien</t>
  </si>
  <si>
    <t>BUFR7052</t>
  </si>
  <si>
    <t>RIEGERT</t>
  </si>
  <si>
    <t>Raymonde</t>
  </si>
  <si>
    <t>RDCR5362</t>
  </si>
  <si>
    <t>ROBERT</t>
  </si>
  <si>
    <t>Christelle</t>
  </si>
  <si>
    <t>CPVR8736</t>
  </si>
  <si>
    <t>VOVR6257</t>
  </si>
  <si>
    <t>RODIER</t>
  </si>
  <si>
    <t>Régis</t>
  </si>
  <si>
    <t>RDHR5100</t>
  </si>
  <si>
    <t>ROGUET</t>
  </si>
  <si>
    <t>LAKR8442</t>
  </si>
  <si>
    <t>ROLLAIS-BRUNE</t>
  </si>
  <si>
    <t>Colette</t>
  </si>
  <si>
    <t>CSAR6603</t>
  </si>
  <si>
    <t>ROLLAND</t>
  </si>
  <si>
    <t>CNAR8451</t>
  </si>
  <si>
    <t>ROSAR</t>
  </si>
  <si>
    <t>SBSR6123</t>
  </si>
  <si>
    <t>ROSSO</t>
  </si>
  <si>
    <t>RXNR6026</t>
  </si>
  <si>
    <t>ROTENBERG</t>
  </si>
  <si>
    <t>MQER5467</t>
  </si>
  <si>
    <t>ROULET</t>
  </si>
  <si>
    <t>NNAR7776</t>
  </si>
  <si>
    <t>MIANET</t>
  </si>
  <si>
    <t>Georges</t>
  </si>
  <si>
    <t>GEBM5671</t>
  </si>
  <si>
    <t>SAADA</t>
  </si>
  <si>
    <t>MSHS7645</t>
  </si>
  <si>
    <t>Marie-Thérèse</t>
  </si>
  <si>
    <t>MYYS5567</t>
  </si>
  <si>
    <t>SAILLANT</t>
  </si>
  <si>
    <t>Séverine</t>
  </si>
  <si>
    <t>SYES8737</t>
  </si>
  <si>
    <t>SOWF5545</t>
  </si>
  <si>
    <t>STOEFFLER</t>
  </si>
  <si>
    <t>Jean-Marc</t>
  </si>
  <si>
    <t>LOUAPRE</t>
  </si>
  <si>
    <t>Louisette</t>
  </si>
  <si>
    <t>LPNL5612</t>
  </si>
  <si>
    <t>SARFATI</t>
  </si>
  <si>
    <t>PKBS5745</t>
  </si>
  <si>
    <t>SAYAVONG</t>
  </si>
  <si>
    <t>Henriette</t>
  </si>
  <si>
    <t>HJHS4700</t>
  </si>
  <si>
    <t>SCHUSTER</t>
  </si>
  <si>
    <t>BUQS5450</t>
  </si>
  <si>
    <t>SCOTTI</t>
  </si>
  <si>
    <t>Marie</t>
  </si>
  <si>
    <t>MURS7372</t>
  </si>
  <si>
    <t>SENG</t>
  </si>
  <si>
    <t>Cécile</t>
  </si>
  <si>
    <t>COHS5167</t>
  </si>
  <si>
    <t>SENILLE</t>
  </si>
  <si>
    <t>Marthe</t>
  </si>
  <si>
    <t>MHMS6141</t>
  </si>
  <si>
    <t>SENTEX</t>
  </si>
  <si>
    <t>SAKS7057</t>
  </si>
  <si>
    <t>SHERRY</t>
  </si>
  <si>
    <t>AWVS5670</t>
  </si>
  <si>
    <t>SINSEAU</t>
  </si>
  <si>
    <t>AMFS6322</t>
  </si>
  <si>
    <t>SOK</t>
  </si>
  <si>
    <t>VJTS8474</t>
  </si>
  <si>
    <t>SONG</t>
  </si>
  <si>
    <t>Aline</t>
  </si>
  <si>
    <t>ACJS6045</t>
  </si>
  <si>
    <t>CRIÉ</t>
  </si>
  <si>
    <t>MVOC5020</t>
  </si>
  <si>
    <t>SURENA</t>
  </si>
  <si>
    <t>Adrienne</t>
  </si>
  <si>
    <t>AQHS5457</t>
  </si>
  <si>
    <t>TAIEB</t>
  </si>
  <si>
    <t>MFVT5725</t>
  </si>
  <si>
    <t>TAMBURRINI</t>
  </si>
  <si>
    <t>Marie-Claire</t>
  </si>
  <si>
    <t>MIXT7726</t>
  </si>
  <si>
    <t>TAN</t>
  </si>
  <si>
    <t>MMKT8347</t>
  </si>
  <si>
    <t>NQMT7141</t>
  </si>
  <si>
    <t>TANG</t>
  </si>
  <si>
    <t>AFFT6360</t>
  </si>
  <si>
    <t>TARDIF</t>
  </si>
  <si>
    <t>Marie-Paule</t>
  </si>
  <si>
    <t>MHUT5334</t>
  </si>
  <si>
    <t>BOUZCKAR</t>
  </si>
  <si>
    <t>GDMB5034</t>
  </si>
  <si>
    <t>THIAM</t>
  </si>
  <si>
    <t>AAHT6512</t>
  </si>
  <si>
    <t>THOQUENNE</t>
  </si>
  <si>
    <t>Lydia</t>
  </si>
  <si>
    <t>LDPT5500</t>
  </si>
  <si>
    <t>Judith</t>
  </si>
  <si>
    <t>JLRJ8777</t>
  </si>
  <si>
    <t>UNG</t>
  </si>
  <si>
    <t>MKGU7066</t>
  </si>
  <si>
    <t>LHERMITTE</t>
  </si>
  <si>
    <t>JMSL5252</t>
  </si>
  <si>
    <t>VASSEUR</t>
  </si>
  <si>
    <t>CDXV6242</t>
  </si>
  <si>
    <t>VIAND</t>
  </si>
  <si>
    <t>MNGV5337</t>
  </si>
  <si>
    <t>VIDON</t>
  </si>
  <si>
    <t>MPYV4343</t>
  </si>
  <si>
    <t>ZANOTI</t>
  </si>
  <si>
    <t>MRSZ5065</t>
  </si>
  <si>
    <t>ZAOUI</t>
  </si>
  <si>
    <t>Liliane</t>
  </si>
  <si>
    <t>LMDZ5474</t>
  </si>
  <si>
    <t>ZENOU</t>
  </si>
  <si>
    <t>RBRZ5605</t>
  </si>
  <si>
    <t>ZHOU</t>
  </si>
  <si>
    <t>PRTZ8775</t>
  </si>
  <si>
    <t>ZIHOUNE</t>
  </si>
  <si>
    <t>CBUZ6432</t>
  </si>
  <si>
    <t>JMSJ5333</t>
  </si>
  <si>
    <t>MATRICULE</t>
  </si>
  <si>
    <t>combien de femmes cadres (cadres+cadres sup) :</t>
  </si>
  <si>
    <t>AMLL5574</t>
  </si>
  <si>
    <t>TRIOMPHANTE</t>
  </si>
  <si>
    <t xml:space="preserve">LKBC8730 </t>
  </si>
  <si>
    <t>JMST7047</t>
  </si>
  <si>
    <t>JMST5574</t>
  </si>
  <si>
    <t>STABAT</t>
  </si>
  <si>
    <t>Lucienne</t>
  </si>
  <si>
    <t>PLUS6011</t>
  </si>
  <si>
    <t>PUCCINI</t>
  </si>
  <si>
    <t>Ernesto</t>
  </si>
  <si>
    <t>EMILE-VICTOR</t>
  </si>
  <si>
    <t>PAUL6237</t>
  </si>
  <si>
    <t>nombre de A ou de E</t>
  </si>
  <si>
    <t>Nausicaa</t>
  </si>
  <si>
    <t>Nombre de jours d'absence en 2013</t>
  </si>
  <si>
    <t>Nombre de jours d'absence en 2014</t>
  </si>
  <si>
    <t>Agent</t>
  </si>
  <si>
    <t>Maîtrise</t>
  </si>
  <si>
    <t>Cadre</t>
  </si>
  <si>
    <t>Cadre supérieur</t>
  </si>
  <si>
    <t>Age</t>
  </si>
  <si>
    <t>Date de naisssance</t>
  </si>
  <si>
    <t>Sexe</t>
  </si>
  <si>
    <t>Étiquettes de lignes</t>
  </si>
  <si>
    <t>Total général</t>
  </si>
  <si>
    <t>Somme de Nombre de jours d'absence en 2013</t>
  </si>
  <si>
    <t>Valeurs</t>
  </si>
  <si>
    <t>Somme de Nombre de jours d'absence en 2014</t>
  </si>
  <si>
    <t>Q 1</t>
  </si>
  <si>
    <t>Q 2</t>
  </si>
  <si>
    <t>Q3</t>
  </si>
  <si>
    <t>Q4</t>
  </si>
  <si>
    <t>Q5</t>
  </si>
  <si>
    <t>Q6</t>
  </si>
  <si>
    <t>(Plusieurs éléments)</t>
  </si>
  <si>
    <t>Préciser les âges désirés dans la liste déroulante</t>
  </si>
  <si>
    <t>&lt;-----</t>
  </si>
  <si>
    <t>Préciser la région désirée</t>
  </si>
  <si>
    <t>Somme de SALAIRE</t>
  </si>
  <si>
    <t>Moyenne de SALAIRE</t>
  </si>
  <si>
    <t>Nombre de MATRICULE</t>
  </si>
  <si>
    <t>Jours absences 2014</t>
  </si>
</sst>
</file>

<file path=xl/styles.xml><?xml version="1.0" encoding="utf-8"?>
<styleSheet xmlns="http://schemas.openxmlformats.org/spreadsheetml/2006/main">
  <numFmts count="3">
    <numFmt numFmtId="164" formatCode="#,##0.00&quot; €  &quot;"/>
    <numFmt numFmtId="165" formatCode="d\ mmm\ yyyy"/>
    <numFmt numFmtId="166" formatCode="dd/mm/yy;@"/>
  </numFmts>
  <fonts count="20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sz val="8"/>
      <name val="Courier New"/>
      <family val="3"/>
    </font>
    <font>
      <b/>
      <sz val="8"/>
      <color indexed="17"/>
      <name val="Tahoma"/>
      <family val="2"/>
    </font>
    <font>
      <sz val="8"/>
      <color indexed="17"/>
      <name val="Tahoma"/>
      <family val="2"/>
    </font>
    <font>
      <sz val="10"/>
      <color indexed="23"/>
      <name val="Arial"/>
      <family val="2"/>
    </font>
    <font>
      <sz val="8"/>
      <color indexed="23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8"/>
      <color indexed="23"/>
      <name val="Courier New"/>
      <family val="3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sz val="10"/>
      <name val="Arial"/>
      <family val="2"/>
    </font>
    <font>
      <sz val="8"/>
      <color indexed="18"/>
      <name val="Courier New"/>
      <family val="3"/>
    </font>
    <font>
      <b/>
      <sz val="10"/>
      <color theme="3"/>
      <name val="Arial"/>
      <family val="2"/>
    </font>
    <font>
      <b/>
      <i/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 applyAlignment="1">
      <alignment shrinkToFit="1"/>
    </xf>
    <xf numFmtId="166" fontId="9" fillId="0" borderId="0" xfId="0" applyNumberFormat="1" applyFont="1" applyAlignment="1">
      <alignment shrinkToFit="1"/>
    </xf>
    <xf numFmtId="0" fontId="9" fillId="0" borderId="1" xfId="0" applyFont="1" applyBorder="1" applyAlignment="1">
      <alignment horizontal="right" vertical="top" wrapText="1"/>
    </xf>
    <xf numFmtId="0" fontId="13" fillId="0" borderId="0" xfId="0" applyFont="1"/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166" fontId="9" fillId="0" borderId="0" xfId="0" applyNumberFormat="1" applyFont="1" applyAlignment="1">
      <alignment vertical="top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0" xfId="1" applyFont="1" applyAlignment="1" applyProtection="1">
      <alignment horizontal="center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left" inden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4" fontId="0" fillId="0" borderId="0" xfId="0" applyNumberFormat="1"/>
    <xf numFmtId="1" fontId="0" fillId="0" borderId="0" xfId="0" applyNumberForma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ommaire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468407</xdr:colOff>
      <xdr:row>0</xdr:row>
      <xdr:rowOff>241752</xdr:rowOff>
    </xdr:to>
    <xdr:sp macro="" textlink="">
      <xdr:nvSpPr>
        <xdr:cNvPr id="2" name="AutoShape 10">
          <a:hlinkClick xmlns:r="http://schemas.openxmlformats.org/officeDocument/2006/relationships" r:id="rId1" tooltip="cliquer pour revenir au sommaire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468407" cy="241752"/>
        </a:xfrm>
        <a:prstGeom prst="leftArrow">
          <a:avLst>
            <a:gd name="adj1" fmla="val 50000"/>
            <a:gd name="adj2" fmla="val 48276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sommaire</a:t>
          </a:r>
        </a:p>
      </xdr:txBody>
    </xdr:sp>
    <xdr:clientData/>
  </xdr:twoCellAnchor>
  <xdr:twoCellAnchor editAs="oneCell">
    <xdr:from>
      <xdr:col>11</xdr:col>
      <xdr:colOff>361950</xdr:colOff>
      <xdr:row>8</xdr:row>
      <xdr:rowOff>31395</xdr:rowOff>
    </xdr:from>
    <xdr:to>
      <xdr:col>15</xdr:col>
      <xdr:colOff>856461</xdr:colOff>
      <xdr:row>192</xdr:row>
      <xdr:rowOff>25387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76A1C730-282D-4F9E-99FB-E5406139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58275" y="1926870"/>
          <a:ext cx="3523461" cy="164463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IAN" refreshedDate="43369.860763310186" createdVersion="3" refreshedVersion="3" minRefreshableVersion="3" recordCount="285">
  <cacheSource type="worksheet">
    <worksheetSource ref="A1:K286" sheet="Base de Données (2014)"/>
  </cacheSource>
  <cacheFields count="11">
    <cacheField name="MATRICULE" numFmtId="0">
      <sharedItems count="284">
        <s v="MYHA5660"/>
        <s v="JUJA7577"/>
        <s v="STWA6754"/>
        <s v="MOXA8674"/>
        <s v="OKHA7400"/>
        <s v="HXFA5611"/>
        <s v="AMLL5574"/>
        <s v="VYKA6766"/>
        <s v="JTNA6125"/>
        <s v="MWCA6264"/>
        <s v="MJXA6545"/>
        <s v="SLJB6306"/>
        <s v="PBXB6056"/>
        <s v="JQAB5530"/>
        <s v="MCEB7242"/>
        <s v="SLFB8536"/>
        <s v="TBJB6446"/>
        <s v="ANTB6715"/>
        <s v="MIVB7134"/>
        <s v="GLFB8131"/>
        <s v="ISKB7122"/>
        <s v="JQDB8360"/>
        <s v="MRTB6165"/>
        <s v="JFIB7352"/>
        <s v="PQWB6377"/>
        <s v="ERUB5334"/>
        <s v="NYSB7206"/>
        <s v="JMST5574"/>
        <s v="CESB5072"/>
        <s v="RYGB6744"/>
        <s v="MROB4443"/>
        <s v="EUUB6671"/>
        <s v="OTHB8402"/>
        <s v="GSCB5064"/>
        <s v="GYPB5625"/>
        <s v="RXXB7135"/>
        <s v="CKCB8576"/>
        <s v="AJDB8746"/>
        <s v="MISB6160"/>
        <s v="OKVB8647"/>
        <s v="PMFB7433"/>
        <s v="JANB6264"/>
        <s v="FJOB6070"/>
        <s v="GDMB5034"/>
        <s v="GTAB6410"/>
        <s v="CGIB8632"/>
        <s v="GBCB6754"/>
        <s v="MPNB8133"/>
        <s v="MCAB7007"/>
        <s v="MRVC6701"/>
        <s v="CRSC7607"/>
        <s v="CPQC8256"/>
        <s v="VLQC5335"/>
        <s v="JMSC6372"/>
        <s v="PMKC7404"/>
        <s v="CSPC8224"/>
        <s v="LIJC8646"/>
        <s v="TIVC7641"/>
        <s v="JTDC5252"/>
        <s v="NGEC6534"/>
        <s v="VVJC6063"/>
        <s v="LKBC8730 "/>
        <s v="CQCC6720"/>
        <s v="GADC8337"/>
        <s v="CXGC7710"/>
        <s v="MOMC7014"/>
        <s v="PTLC8562"/>
        <s v="MYSC6155"/>
        <s v="DYGC7021"/>
        <s v="MVOC5020"/>
        <s v="NRAC8563"/>
        <s v="MVNC7632"/>
        <s v="CYVC6773"/>
        <s v="RJTD6541"/>
        <s v="MVOD7617"/>
        <s v="VDJD8315"/>
        <s v="EQDD5640"/>
        <s v="NQRD6661"/>
        <s v="JHLD7172"/>
        <s v="PAUL6237"/>
        <s v="CAND6545"/>
        <s v="IXID6657"/>
        <s v="MLQD7466"/>
        <s v="RJND6600"/>
        <s v="YKKD5702"/>
        <s v="NXCD6257"/>
        <s v="LIVD8556"/>
        <s v="JMSD4700"/>
        <s v="JMSP8176"/>
        <s v="SXND8105"/>
        <s v="SPRD5631"/>
        <s v="AVGD5737"/>
        <s v="JLVD8341"/>
        <s v="JMSE5573"/>
        <s v="NGNE6540"/>
        <s v="PJGF6611"/>
        <s v="MMOF6157"/>
        <s v="MSWF6234"/>
        <s v="MKYF5727"/>
        <s v="DBPF5706"/>
        <s v="DEOF6271"/>
        <s v="MFOF5566"/>
        <s v="SOWF5545"/>
        <s v="YSPF6735"/>
        <s v="SDSF8642"/>
        <s v="SDDF6635"/>
        <s v="SBCF6227"/>
        <s v="NIAF7617"/>
        <s v="AMHF8047"/>
        <s v="CNIF7674"/>
        <s v="JMSF5047"/>
        <s v="JMSF8440"/>
        <s v="JMSF8414"/>
        <s v="BMFF7426"/>
        <s v="DNJG6516"/>
        <s v="MMQG6731"/>
        <s v="PRUG6415"/>
        <s v="GCEG6533"/>
        <s v="NSKG5677"/>
        <s v="MOWG6542"/>
        <s v="APBG6032"/>
        <s v="JTEG6605"/>
        <s v="AQLG6122"/>
        <s v="EHHG7223"/>
        <s v="BVSG6132"/>
        <s v="OQFG7421"/>
        <s v="CETG6267"/>
        <s v="BOHG6406"/>
        <s v="LMTG8154"/>
        <s v="MXXG5021"/>
        <s v="JGXG5022"/>
        <s v="FBBG8352"/>
        <s v="DVXG6757"/>
        <s v="PAIG5175"/>
        <s v="JKXH8362"/>
        <s v="AHBH6412"/>
        <s v="GQNF6600"/>
        <s v="LMAH8655"/>
        <s v="JNPH5204"/>
        <s v="BBSH5466"/>
        <s v="CLEH5730"/>
        <s v="FDPH6653"/>
        <s v="SOYI7625"/>
        <s v="SMKI6600"/>
        <s v="MYJJ7555"/>
        <s v="GRRJ8613"/>
        <s v="JMSJ7347"/>
        <s v="JMSJ5333"/>
        <s v="JMSJ7146"/>
        <s v="CLBK6766"/>
        <s v="CRMK7744"/>
        <s v="CPEK8401"/>
        <s v="DICK8204"/>
        <s v="AYUK6063"/>
        <s v="JBKK8146"/>
        <s v="AVWL8675"/>
        <s v="VMWL6764"/>
        <s v="CPJL6502"/>
        <s v="JMSL8134"/>
        <s v="JMSL4414"/>
        <s v="PWML6446"/>
        <s v="GJOL6366"/>
        <s v="JMSL5641"/>
        <s v="NPNL7115"/>
        <s v="NXOL5641"/>
        <s v="JBHL5567"/>
        <s v="NFIL7015"/>
        <s v="NIDL5751"/>
        <s v="JMSL5165"/>
        <s v="ENJL5235"/>
        <s v="OGCL6364"/>
        <s v="MADL6271"/>
        <s v="DDPL8406"/>
        <s v="MRDL8450"/>
        <s v="SNDL8075"/>
        <s v="BWUL7225"/>
        <s v="PGBL6442"/>
        <s v="MCTM6063"/>
        <s v="DULL8603"/>
        <s v="DBSL6400"/>
        <s v="JMSL5252"/>
        <s v="LPNL5612"/>
        <s v="CXWL8051"/>
        <s v="GSEM6035"/>
        <s v="CNTM6026"/>
        <s v="MQOM6542"/>
        <s v="MILV5667"/>
        <s v="MDPM6413"/>
        <s v="FVQM5746"/>
        <s v="DSTM6656"/>
        <s v="JXBM7476"/>
        <s v="AGBM7153"/>
        <s v="FDEM5501"/>
        <s v="JQVM4006"/>
        <s v="LVBM8152"/>
        <s v="VMIM7232"/>
        <s v="EVNM5526"/>
        <s v="JQHM5260"/>
        <s v="JCOM6077"/>
        <s v="GEBM5671"/>
        <s v="SCDM7716"/>
        <s v="PTVM6503"/>
        <s v="LICM6642"/>
        <s v="JKGM6202"/>
        <s v="HKLM6567"/>
        <s v="GQEN4203"/>
        <s v="JETN8605"/>
        <s v="RHKO6550"/>
        <s v="MQWO6676"/>
        <s v="PLUS6011"/>
        <s v="MJMO6224"/>
        <s v="NFDP8421"/>
        <s v="RQGP7633"/>
        <s v="ADRP6612"/>
        <s v="FABP6222"/>
        <s v="ITVP6223"/>
        <s v="PYTP6460"/>
        <s v="FSGP7552"/>
        <s v="CCWP8446"/>
        <s v="DWRP5042"/>
        <s v="TIPP6171"/>
        <s v="CTRP5051"/>
        <s v="JCJP6015"/>
        <s v="FFXP5412"/>
        <s v="MYOQ7674"/>
        <s v="MRKR6024"/>
        <s v="CWER6730"/>
        <s v="VNAR5342"/>
        <s v="LJSR5776"/>
        <s v="FSYR6160"/>
        <s v="MWMR6347"/>
        <s v="MFQR6075"/>
        <s v="BUFR7052"/>
        <s v="RDCR5362"/>
        <s v="CPVR8736"/>
        <s v="VOVR6257"/>
        <s v="RDHR5100"/>
        <s v="LAKR8442"/>
        <s v="CSAR6603"/>
        <s v="CNAR8451"/>
        <s v="SBSR6123"/>
        <s v="RXNR6026"/>
        <s v="MQER5467"/>
        <s v="NNAR7776"/>
        <s v="JMSR5170"/>
        <s v="MSHS7645"/>
        <s v="MYYS5567"/>
        <s v="SYES8737"/>
        <s v="JMSD7544"/>
        <s v="JMST7047"/>
        <s v="JMS7049"/>
        <s v="PKBS5745"/>
        <s v="HJHS4700"/>
        <s v="BUQS5450"/>
        <s v="MURS7372"/>
        <s v="COHS5167"/>
        <s v="MHMS6141"/>
        <s v="SAKS7057"/>
        <s v="AWVS5670"/>
        <s v="AMFS6322"/>
        <s v="VJTS8474"/>
        <s v="ACJS6045"/>
        <s v="AQHS5457"/>
        <s v="MFVT5725"/>
        <s v="MIXT7726"/>
        <s v="MMKT8347"/>
        <s v="NQMT7141"/>
        <s v="AFFT6360"/>
        <s v="MHUT5334"/>
        <s v="SAIT6376"/>
        <s v="AAHT6512"/>
        <s v="LDPT5500"/>
        <s v="JLRJ8777"/>
        <s v="MKGU7066"/>
        <s v="FBJV6135"/>
        <s v="CDXV6242"/>
        <s v="MNGV5337"/>
        <s v="MPYV4343"/>
        <s v="MRSZ5065"/>
        <s v="LMDZ5474"/>
        <s v="RBRZ5605"/>
        <s v="PRTZ8775"/>
        <s v="CBUZ6432"/>
        <s v="FIFZ6677"/>
      </sharedItems>
    </cacheField>
    <cacheField name="NOM" numFmtId="0">
      <sharedItems count="265">
        <s v="ABENHAÏM"/>
        <s v="ABSCHEN"/>
        <s v="ADAMO"/>
        <s v="AGAPOF"/>
        <s v="ALEMBERT"/>
        <s v="AMELLAL"/>
        <s v="ANGONIN"/>
        <s v="AZOURA"/>
        <s v="AZRIA"/>
        <s v="BACH"/>
        <s v="BAH"/>
        <s v="BARNAUD"/>
        <s v="BARRACHINA"/>
        <s v="BARRANDON"/>
        <s v="BASS"/>
        <s v="BAUDET"/>
        <s v="BEAUDEAU"/>
        <s v="BEAUMIER"/>
        <s v="BEDO"/>
        <s v="BEETHOVEN"/>
        <s v="BENHAMOU"/>
        <s v="BENSIMHON"/>
        <s v="BENSIMON"/>
        <s v="BÉRAUD"/>
        <s v="BERDUGO"/>
        <s v="BERTOLO"/>
        <s v="BERTRAND"/>
        <s v="BIDAULT"/>
        <s v="BINET"/>
        <s v="BLANC"/>
        <s v="BLANCHOT"/>
        <s v="BOLLO"/>
        <s v="BONNAY"/>
        <s v="BOUCHET"/>
        <s v="BOUDART"/>
        <s v="BOULLICAUD"/>
        <s v="BOUN"/>
        <s v="BOUSLAH"/>
        <s v="BOUZCKAR"/>
        <s v="BOVERO"/>
        <s v="BRELEUR"/>
        <s v="BRON"/>
        <s v="BRUNET"/>
        <s v="BSIRI"/>
        <s v="CAILLOT"/>
        <s v="CALVET"/>
        <s v="CAMELOT"/>
        <s v="CARRERA"/>
        <s v="CERCOTTE"/>
        <s v="CHAMBLAS"/>
        <s v="CHARDON"/>
        <s v="CHAUBEAU"/>
        <s v="CHAVES"/>
        <s v="CHEHMAT"/>
        <s v="CHI"/>
        <s v="CHICHE"/>
        <s v="CHRISTOPHE"/>
        <s v="CLAVERIE"/>
        <s v="COBHEN"/>
        <s v="COHEN"/>
        <s v="COMTE"/>
        <s v="CORBET"/>
        <s v="COUDERC"/>
        <s v="COUGET"/>
        <s v="CRIÉ"/>
        <s v="CROMBEZ"/>
        <s v="CUCIT"/>
        <s v="CYMBALIST"/>
        <s v="DAMBSKI"/>
        <s v="DANIEL"/>
        <s v="DEDIEU"/>
        <s v="DEFRANCE"/>
        <s v="DEIXONNE"/>
        <s v="DELAMARRE"/>
        <s v="EMILE-VICTOR"/>
        <s v="DENIS"/>
        <s v="DESHAYES"/>
        <s v="DESROSES"/>
        <s v="DESTAIN"/>
        <s v="D'HÉROUVILLE"/>
        <s v="DI"/>
        <s v="DONG"/>
        <s v="DORLEANS"/>
        <s v="DOUCOURE"/>
        <s v="DUPRÉ"/>
        <s v="DUROC"/>
        <s v="EGREVE"/>
        <s v="EL KAABI"/>
        <s v="FALZON"/>
        <s v="FARIDI"/>
        <s v="FAUCHEUX"/>
        <s v="FAUQUIER"/>
        <s v="FAVRE"/>
        <s v="FEBVRE"/>
        <s v="FEDON"/>
        <s v="FERNANDEZ"/>
        <s v="FERRAND"/>
        <s v="FILLEAU"/>
        <s v="FITOUSSI"/>
        <s v="FOURNOL"/>
        <s v="FRANÇOIS"/>
        <s v="FRETTE"/>
        <s v="FREYSSINET"/>
        <s v="FRISA"/>
        <s v="GEIL"/>
        <s v="GENTIL"/>
        <s v="GEORGET"/>
        <s v="GHAFFAR"/>
        <s v="GHIBAUDO"/>
        <s v="GILLINGHAM"/>
        <s v="GIRARD"/>
        <s v="GIRAUDO"/>
        <s v="GIRON"/>
        <s v="GLYNATSIS"/>
        <s v="GONDOUIN"/>
        <s v="GORZINSKY"/>
        <s v="GOUILLON"/>
        <s v="GOYER"/>
        <s v="GRAIN"/>
        <s v="GUELT"/>
        <s v="GUILLE"/>
        <s v="GUITTON"/>
        <s v="GUTFREUND"/>
        <s v="GUYOT"/>
        <s v="HABRANT"/>
        <s v="HARAULT"/>
        <s v="HERBÉ"/>
        <s v="HERCLICH"/>
        <s v="HERMANT"/>
        <s v="HERSELIN"/>
        <s v="HEURAUX"/>
        <s v="HUSETOWSKI"/>
        <s v="ILARDO"/>
        <s v="IMMEUBLE"/>
        <s v="JOLIBOIS"/>
        <s v="JOLY"/>
        <s v="JULIENSE"/>
        <s v="KAC"/>
        <s v="KARSENTY"/>
        <s v="KILBURG"/>
        <s v="KONGOLO"/>
        <s v="KRIEF"/>
        <s v="KTORZA"/>
        <s v="LACHAUSSÉE"/>
        <s v="LACIRE"/>
        <s v="LADD"/>
        <s v="LAFORET"/>
        <s v="LAM"/>
        <s v="LAMBERT"/>
        <s v="LANDON"/>
        <s v="LANLO"/>
        <s v="LAUB"/>
        <s v="LE BARBANCHON"/>
        <s v="LE HYARIC"/>
        <s v="LE LOCH"/>
        <s v="LE PREVOST"/>
        <s v="LEBAS"/>
        <s v="LEBRETON"/>
        <s v="LEDOUX"/>
        <s v="LEE"/>
        <s v="LEFORT"/>
        <s v="LEGRAND"/>
        <s v="LEKA"/>
        <s v="LEMAIRE"/>
        <s v="LEMARI"/>
        <s v="LEMARIÉ"/>
        <s v="LEURRE"/>
        <s v="LHERMITTE"/>
        <s v="LOUAPRE"/>
        <s v="LY"/>
        <s v="MARECHAL"/>
        <s v="MARINIER"/>
        <s v="MAROTE"/>
        <s v="MARQUEZ"/>
        <s v="MARSHER"/>
        <s v="MARTAUD"/>
        <s v="MARTEL"/>
        <s v="MARTI"/>
        <s v="MARTIN"/>
        <s v="MECHARD"/>
        <s v="MERCIER"/>
        <s v="MERLAUD"/>
        <s v="MESROBIAN"/>
        <s v="MIANET"/>
        <s v="MICELI"/>
        <s v="MILLET"/>
        <s v="MOINARD"/>
        <s v="MOITA"/>
        <s v="MONTFORT"/>
        <s v="NAIMI"/>
        <s v="NICOLLE"/>
        <s v="OBEL"/>
        <s v="OCLOO"/>
        <s v="PUCCINI"/>
        <s v="OTTOLAVA"/>
        <s v="PARINET"/>
        <s v="PARTOUCHE"/>
        <s v="PAVARD"/>
        <s v="PEDRO"/>
        <s v="PENALVA"/>
        <s v="PERFETTO"/>
        <s v="PERRUCHON"/>
        <s v="PIDERIT"/>
        <s v="POISSON"/>
        <s v="PONTALIER"/>
        <s v="POTRIQUET"/>
        <s v="POUYADOU"/>
        <s v="PUAULT"/>
        <s v="QUINTIN"/>
        <s v="RAGEUL"/>
        <s v="RAMBEAUD"/>
        <s v="RAMOND"/>
        <s v="REBY-FAYARD"/>
        <s v="REMUND"/>
        <s v="RENIER"/>
        <s v="REVERDITO"/>
        <s v="RIDEAU"/>
        <s v="RIEGERT"/>
        <s v="ROBERT"/>
        <s v="RODIER"/>
        <s v="ROGUET"/>
        <s v="ROLLAIS-BRUNE"/>
        <s v="ROLLAND"/>
        <s v="ROSAR"/>
        <s v="ROSSO"/>
        <s v="ROTENBERG"/>
        <s v="ROULET"/>
        <s v="ROUX"/>
        <s v="SAADA"/>
        <s v="STABAT"/>
        <s v="SAILLANT"/>
        <s v="SAINT DE FLER"/>
        <s v="SARFATI"/>
        <s v="SAYAVONG"/>
        <s v="SCHUSTER"/>
        <s v="SCOTTI"/>
        <s v="SENG"/>
        <s v="SENILLE"/>
        <s v="SENTEX"/>
        <s v="SHERRY"/>
        <s v="SINSEAU"/>
        <s v="SOK"/>
        <s v="SONG"/>
        <s v="STOEFFLER"/>
        <s v="SURENA"/>
        <s v="TAIEB"/>
        <s v="TAMBURRINI"/>
        <s v="TAN"/>
        <s v="TANG"/>
        <s v="TARDIF"/>
        <s v="THAO"/>
        <s v="THIAM"/>
        <s v="THOQUENNE"/>
        <s v="TRIOMPHANTE"/>
        <s v="UNG"/>
        <s v="VANNAXAY"/>
        <s v="VASSEUR"/>
        <s v="VIAND"/>
        <s v="VIDON"/>
        <s v="ZANOTI"/>
        <s v="ZAOUI"/>
        <s v="ZENOU"/>
        <s v="ZHOU"/>
        <s v="ZIHOUNE"/>
        <s v="ZOUC"/>
      </sharedItems>
    </cacheField>
    <cacheField name="PRENOM" numFmtId="0">
      <sharedItems count="184">
        <s v="Nausicaa"/>
        <s v="Jean"/>
        <s v="Stéphane"/>
        <s v="Marion"/>
        <s v="Olivier"/>
        <s v="Henri"/>
        <s v="Marc"/>
        <s v="Viviane"/>
        <s v="Jean-Pierre"/>
        <s v="Marie-France"/>
        <s v="Maryse"/>
        <s v="Sylvie"/>
        <s v="Paule"/>
        <s v="Janine"/>
        <s v="Monique"/>
        <s v="Stéphanie"/>
        <s v="Thierry"/>
        <s v="Arlette"/>
        <s v="Michele"/>
        <s v="Gérard"/>
        <s v="Isabelle"/>
        <s v="Pauline"/>
        <s v="Pascal"/>
        <s v="Elisabeth"/>
        <s v="Nathalie"/>
        <s v="Bernadette"/>
        <s v="Claudie"/>
        <s v="Roger"/>
        <s v="Marie-Reine"/>
        <s v="Emmanuel"/>
        <s v="Giséle"/>
        <s v="Guy"/>
        <s v="René"/>
        <s v="Céline"/>
        <s v="Audrey"/>
        <s v="Micheline"/>
        <s v="Orianne"/>
        <s v="Paul"/>
        <s v="Jeanine"/>
        <s v="Fabien"/>
        <s v="Ghislaine"/>
        <s v="Gilbert"/>
        <s v="Christophe"/>
        <s v="Geneviève"/>
        <s v="Murielle"/>
        <s v="Marie-Rose"/>
        <s v="Martine"/>
        <s v="Chrystel"/>
        <s v="Cédric"/>
        <s v="Victor"/>
        <s v="Marie-Isabelle"/>
        <s v="Camille"/>
        <s v="Louis"/>
        <s v="Jocelyne"/>
        <s v="Nicole"/>
        <s v="Vincent"/>
        <s v="Laetitia"/>
        <s v="Gaylor"/>
        <s v="Christian"/>
        <s v="Martin"/>
        <s v="Marie-Louise"/>
        <s v="Delphine"/>
        <s v="Michel"/>
        <s v="Nadia"/>
        <s v="Vanessa"/>
        <s v="Eliette"/>
        <s v="Nadine"/>
        <s v="Jean-Luc"/>
        <s v="Claudine"/>
        <s v="Roseline"/>
        <s v="Yolande"/>
        <s v="François-Xavier"/>
        <s v="Jérémie"/>
        <s v="Sébastien"/>
        <s v="Sophie"/>
        <s v="Annie"/>
        <s v="Aymeric"/>
        <s v="Jean-René"/>
        <s v="Patricia"/>
        <s v="Mireille"/>
        <s v="Dany"/>
        <s v="Denis"/>
        <s v="Marie-Claude"/>
        <s v="Yvette"/>
        <s v="Samuel"/>
        <s v="Anne-Sophie"/>
        <s v="Jean-José"/>
        <s v="Ludovic"/>
        <s v="Maud"/>
        <s v="Brigitte"/>
        <s v="Dominique"/>
        <s v="Michelle"/>
        <s v="Philippe"/>
        <s v="Magdeleine"/>
        <s v="André"/>
        <s v="Anne-Marie"/>
        <s v="Estelle"/>
        <s v="Bernard"/>
        <s v="Odette"/>
        <s v="Chantal"/>
        <s v="Laurence"/>
        <s v="Francis"/>
        <s v="Pierre"/>
        <s v="Julie"/>
        <s v="Armelle"/>
        <s v="Joelle"/>
        <s v="Laura"/>
        <s v="Catherine"/>
        <s v="Franca"/>
        <s v="Gautier"/>
        <s v="Marie-Thérèse"/>
        <s v="Matthieu"/>
        <s v="Christine"/>
        <s v="Caroline"/>
        <s v="David"/>
        <s v="Juliette"/>
        <s v="Anita"/>
        <s v="Claude"/>
        <s v="Clara"/>
        <s v="Hubert"/>
        <s v="Pierrette"/>
        <s v="Marie-Odile"/>
        <s v="Marie-Anne"/>
        <s v="Eliane"/>
        <s v="Madeleine"/>
        <s v="Myriam"/>
        <s v="Marie-Brigitte"/>
        <s v="Denise"/>
        <s v="Louisette"/>
        <s v="Adrien"/>
        <s v="Christiane"/>
        <s v="Marcel"/>
        <s v="Marie-José"/>
        <s v="Marie-Cécile"/>
        <s v="Franz"/>
        <s v="Daniel"/>
        <s v="Anne"/>
        <s v="France"/>
        <s v="Jacqueline"/>
        <s v="Laurent"/>
        <s v="Véronique"/>
        <s v="Evelyne"/>
        <s v="Joël"/>
        <s v="Georges"/>
        <s v="Pasquale"/>
        <s v="Loïc"/>
        <s v="Jeanne"/>
        <s v="Huong"/>
        <s v="Lucienne"/>
        <s v="Rolande"/>
        <s v="Ernesto"/>
        <s v="Nicolas"/>
        <s v="Robert"/>
        <s v="Fabrice"/>
        <s v="Claudette"/>
        <s v="Josette"/>
        <s v="Françoise"/>
        <s v="Marielle"/>
        <s v="Luc"/>
        <s v="Marie-Jeanne"/>
        <s v="Bastien"/>
        <s v="Raymonde"/>
        <s v="Christelle"/>
        <s v="Régis"/>
        <s v="Colette"/>
        <s v="Yveline"/>
        <s v="Séverine"/>
        <s v="Elsa"/>
        <s v="Quentin"/>
        <s v="Théo"/>
        <s v="Henriette"/>
        <s v="Marie"/>
        <s v="Cécile"/>
        <s v="Marthe"/>
        <s v="Aline"/>
        <s v="Jean-Marc"/>
        <s v="Adrienne"/>
        <s v="Marie-Claire"/>
        <s v="Marie-Paule"/>
        <s v="Sylvain"/>
        <s v="Lydia"/>
        <s v="Judith"/>
        <s v="Liliane"/>
        <s v="Fred"/>
      </sharedItems>
    </cacheField>
    <cacheField name="Qualification" numFmtId="0">
      <sharedItems count="4">
        <s v="Agent"/>
        <s v="Maîtrise"/>
        <s v="Cadre"/>
        <s v="Cadre supérieur"/>
      </sharedItems>
    </cacheField>
    <cacheField name="SITE" numFmtId="0">
      <sharedItems count="4">
        <s v="Lille"/>
        <s v="Paris"/>
        <s v="Nice"/>
        <s v="Strasbourg"/>
      </sharedItems>
    </cacheField>
    <cacheField name="SALAIRE" numFmtId="164">
      <sharedItems containsSemiMixedTypes="0" containsString="0" containsNumber="1" minValue="14703.91" maxValue="129398.76" count="284">
        <n v="21433.02"/>
        <n v="33386.42"/>
        <n v="56482.43"/>
        <n v="23405.53"/>
        <n v="23397.3"/>
        <n v="30055.19"/>
        <n v="25991.41"/>
        <n v="56687.15"/>
        <n v="38985.629999999997"/>
        <n v="32083.64"/>
        <n v="25438.560000000001"/>
        <n v="37832.730000000003"/>
        <n v="26263.48"/>
        <n v="28919"/>
        <n v="24443.68"/>
        <n v="17565.52"/>
        <n v="26606.080000000002"/>
        <n v="23660.81"/>
        <n v="27917.52"/>
        <n v="26357.96"/>
        <n v="19949.29"/>
        <n v="28505.86"/>
        <n v="22918.04"/>
        <n v="22495.79"/>
        <n v="60167.99"/>
        <n v="22764.38"/>
        <n v="24578.33"/>
        <n v="24680.78"/>
        <n v="22615.91"/>
        <n v="52078.080000000002"/>
        <n v="31492.83"/>
        <n v="39985.46"/>
        <n v="27854.880000000001"/>
        <n v="75406.59"/>
        <n v="43911.15"/>
        <n v="27357.32"/>
        <n v="24914.69"/>
        <n v="23583.89"/>
        <n v="30439.98"/>
        <n v="36774.800000000003"/>
        <n v="49118.3"/>
        <n v="22626.29"/>
        <n v="37725.519999999997"/>
        <n v="95523.81"/>
        <n v="35972.26"/>
        <n v="62430.96"/>
        <n v="22602.639999999999"/>
        <n v="27134.080000000002"/>
        <n v="27338.66"/>
        <n v="20026.02"/>
        <n v="28145.05"/>
        <n v="24377.66"/>
        <n v="27870.83"/>
        <n v="76256.37"/>
        <n v="25371.06"/>
        <n v="24033.68"/>
        <n v="19179.46"/>
        <n v="29179.119999999999"/>
        <n v="23465.48"/>
        <n v="51746.25"/>
        <n v="87673.16"/>
        <n v="21321.42"/>
        <n v="25330.15"/>
        <n v="47419.17"/>
        <n v="26753.38"/>
        <n v="24737.29"/>
        <n v="19364.2"/>
        <n v="30787.06"/>
        <n v="23936.62"/>
        <n v="129398.76"/>
        <n v="24592.99"/>
        <n v="26274.04"/>
        <n v="38121.47"/>
        <n v="28310.720000000001"/>
        <n v="25672.48"/>
        <n v="23924.71"/>
        <n v="27182.66"/>
        <n v="28112.83"/>
        <n v="29179.85"/>
        <n v="87000"/>
        <n v="21659.919999999998"/>
        <n v="22779.11"/>
        <n v="25321.49"/>
        <n v="45178.080000000002"/>
        <n v="23611.360000000001"/>
        <n v="24482.34"/>
        <n v="24623.360000000001"/>
        <n v="44590.01"/>
        <n v="25554.58"/>
        <n v="25381.22"/>
        <n v="44364.74"/>
        <n v="25883.11"/>
        <n v="19502.82"/>
        <n v="98847.93"/>
        <n v="26314.34"/>
        <n v="27905.19"/>
        <n v="29056.19"/>
        <n v="47525.79"/>
        <n v="24648.16"/>
        <n v="22645.7"/>
        <n v="85762.08"/>
        <n v="24165.35"/>
        <n v="91608.38"/>
        <n v="40602.15"/>
        <n v="32472.59"/>
        <n v="48234.6"/>
        <n v="87286.34"/>
        <n v="30419.17"/>
        <n v="23320.01"/>
        <n v="28648.61"/>
        <n v="110105.06"/>
        <n v="46403.42"/>
        <n v="21006.67"/>
        <n v="87696.24"/>
        <n v="26924.55"/>
        <n v="26942.28"/>
        <n v="25987.75"/>
        <n v="26119.1"/>
        <n v="26623.7"/>
        <n v="40924.699999999997"/>
        <n v="29196.98"/>
        <n v="23910.28"/>
        <n v="23757.38"/>
        <n v="38141.879999999997"/>
        <n v="41599.53"/>
        <n v="23209.34"/>
        <n v="22882.92"/>
        <n v="23995.19"/>
        <n v="50391.54"/>
        <n v="31181.32"/>
        <n v="33063.879999999997"/>
        <n v="24226.5"/>
        <n v="24234.720000000001"/>
        <n v="30383.99"/>
        <n v="19907.93"/>
        <n v="25040.53"/>
        <n v="28023.64"/>
        <n v="56397.05"/>
        <n v="19842.34"/>
        <n v="24005.82"/>
        <n v="26464.36"/>
        <n v="38918.239999999998"/>
        <n v="31448.52"/>
        <n v="78959.28"/>
        <n v="14703.91"/>
        <n v="42157.16"/>
        <n v="111160.62"/>
        <n v="33135.870000000003"/>
        <n v="30237.83"/>
        <n v="30103.26"/>
        <n v="25601.89"/>
        <n v="30625.69"/>
        <n v="23769.279999999999"/>
        <n v="22033.21"/>
        <n v="22352.799999999999"/>
        <n v="55197.45"/>
        <n v="31065.27"/>
        <n v="25195.54"/>
        <n v="57976.97"/>
        <n v="24307.919999999998"/>
        <n v="27355.61"/>
        <n v="98714.12"/>
        <n v="26426.66"/>
        <n v="23635.279999999999"/>
        <n v="23762.76"/>
        <n v="25023.37"/>
        <n v="78050.97"/>
        <n v="82860.53"/>
        <n v="26726.93"/>
        <n v="27824.44"/>
        <n v="31727.83"/>
        <n v="22167.06"/>
        <n v="26468.06"/>
        <n v="51535.17"/>
        <n v="23750.27"/>
        <n v="54175.92"/>
        <n v="32822.65"/>
        <n v="17103.919999999998"/>
        <n v="49387.95"/>
        <n v="128082.69"/>
        <n v="98292.26"/>
        <n v="29403.18"/>
        <n v="23528.16"/>
        <n v="25705.75"/>
        <n v="52732.19"/>
        <n v="29650.29"/>
        <n v="22728.22"/>
        <n v="36167.870000000003"/>
        <n v="38619.839999999997"/>
        <n v="27039.32"/>
        <n v="19554.36"/>
        <n v="25810.51"/>
        <n v="26471.34"/>
        <n v="21819.56"/>
        <n v="45331.65"/>
        <n v="26977.06"/>
        <n v="30098.2"/>
        <n v="26436.880000000001"/>
        <n v="108277.95"/>
        <n v="52617.75"/>
        <n v="31571.119999999999"/>
        <n v="31689.14"/>
        <n v="35457.879999999997"/>
        <n v="33397.01"/>
        <n v="28293.8"/>
        <n v="20899.439999999999"/>
        <n v="23270.99"/>
        <n v="24030.84"/>
        <n v="84079.039999999994"/>
        <n v="23901.25"/>
        <n v="24493.599999999999"/>
        <n v="54565.59"/>
        <n v="19708.91"/>
        <n v="27376.97"/>
        <n v="25030.02"/>
        <n v="58559.1"/>
        <n v="29363.11"/>
        <n v="22298.9"/>
        <n v="57651.05"/>
        <n v="21596.3"/>
        <n v="24980.74"/>
        <n v="26761.5"/>
        <n v="23981.17"/>
        <n v="26096.71"/>
        <n v="24961.51"/>
        <n v="73528.160000000003"/>
        <n v="38692.29"/>
        <n v="24732.639999999999"/>
        <n v="33030.75"/>
        <n v="25744.86"/>
        <n v="26130.46"/>
        <n v="49383.63"/>
        <n v="33803.730000000003"/>
        <n v="22958.15"/>
        <n v="30063.96"/>
        <n v="34826.58"/>
        <n v="56669.120000000003"/>
        <n v="20851.28"/>
        <n v="20312.34"/>
        <n v="22703"/>
        <n v="58204.91"/>
        <n v="49697.61"/>
        <n v="23881.55"/>
        <n v="79223.91"/>
        <n v="23705.51"/>
        <n v="25296.880000000001"/>
        <n v="23414.63"/>
        <n v="72229.11"/>
        <n v="74866.559999999998"/>
        <n v="50014.29"/>
        <n v="25821.94"/>
        <n v="25316.69"/>
        <n v="24089.45"/>
        <n v="27454.69"/>
        <n v="27426.560000000001"/>
        <n v="23270.83"/>
        <n v="28395.66"/>
        <n v="29748.83"/>
        <n v="25844.54"/>
        <n v="33413.589999999997"/>
        <n v="25710.36"/>
        <n v="125615.91"/>
        <n v="20456.05"/>
        <n v="59031.8"/>
        <n v="22017.14"/>
        <n v="27411.59"/>
        <n v="22892.71"/>
        <n v="19199.8"/>
        <n v="21815.360000000001"/>
        <n v="96996.95"/>
        <n v="27592.94"/>
        <n v="29905.66"/>
        <n v="23323.48"/>
        <n v="23759.14"/>
        <n v="77181.539999999994"/>
        <n v="23589.35"/>
        <n v="27206.42"/>
        <n v="33040.589999999997"/>
        <n v="23117.4"/>
        <n v="26253.65"/>
        <n v="23797.279999999999"/>
        <n v="20361.32"/>
        <n v="30387.54"/>
        <n v="80473.56"/>
      </sharedItems>
    </cacheField>
    <cacheField name="Sexe" numFmtId="0">
      <sharedItems/>
    </cacheField>
    <cacheField name="Date de naisssance" numFmtId="165">
      <sharedItems containsSemiMixedTypes="0" containsNonDate="0" containsDate="1" containsString="0" minDate="1948-08-13T00:00:00" maxDate="1994-12-24T00:00:00"/>
    </cacheField>
    <cacheField name="Age" numFmtId="0">
      <sharedItems containsSemiMixedTypes="0" containsString="0" containsNumber="1" containsInteger="1" minValue="20" maxValue="66" count="45">
        <n v="50"/>
        <n v="29"/>
        <n v="40"/>
        <n v="27"/>
        <n v="56"/>
        <n v="44"/>
        <n v="41"/>
        <n v="45"/>
        <n v="42"/>
        <n v="43"/>
        <n v="36"/>
        <n v="28"/>
        <n v="39"/>
        <n v="55"/>
        <n v="32"/>
        <n v="25"/>
        <n v="46"/>
        <n v="33"/>
        <n v="47"/>
        <n v="57"/>
        <n v="61"/>
        <n v="22"/>
        <n v="51"/>
        <n v="49"/>
        <n v="30"/>
        <n v="20"/>
        <n v="38"/>
        <n v="26"/>
        <n v="21"/>
        <n v="54"/>
        <n v="24"/>
        <n v="37"/>
        <n v="48"/>
        <n v="31"/>
        <n v="60"/>
        <n v="23"/>
        <n v="52"/>
        <n v="53"/>
        <n v="65"/>
        <n v="63"/>
        <n v="35"/>
        <n v="34"/>
        <n v="64"/>
        <n v="59"/>
        <n v="66"/>
      </sharedItems>
    </cacheField>
    <cacheField name="Nombre de jours d'absence en 2013" numFmtId="1">
      <sharedItems containsSemiMixedTypes="0" containsString="0" containsNumber="1" containsInteger="1" minValue="0" maxValue="14"/>
    </cacheField>
    <cacheField name="Nombre de jours d'absence en 2014" numFmtId="1">
      <sharedItems containsSemiMixedTypes="0" containsString="0" containsNumber="1" containsInteger="1" minValue="0" maxValue="13" count="11">
        <n v="1"/>
        <n v="2"/>
        <n v="0"/>
        <n v="5"/>
        <n v="3"/>
        <n v="6"/>
        <n v="4"/>
        <n v="9"/>
        <n v="7"/>
        <n v="8"/>
        <n v="1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5">
  <r>
    <x v="0"/>
    <x v="0"/>
    <x v="0"/>
    <x v="0"/>
    <x v="0"/>
    <x v="0"/>
    <s v="femme"/>
    <d v="1964-11-28T00:00:00"/>
    <x v="0"/>
    <n v="0"/>
    <x v="0"/>
  </r>
  <r>
    <x v="1"/>
    <x v="1"/>
    <x v="1"/>
    <x v="1"/>
    <x v="1"/>
    <x v="1"/>
    <s v="homme"/>
    <d v="1985-12-10T00:00:00"/>
    <x v="1"/>
    <n v="0"/>
    <x v="1"/>
  </r>
  <r>
    <x v="2"/>
    <x v="2"/>
    <x v="2"/>
    <x v="2"/>
    <x v="2"/>
    <x v="2"/>
    <s v="homme"/>
    <d v="1974-03-15T00:00:00"/>
    <x v="2"/>
    <n v="0"/>
    <x v="0"/>
  </r>
  <r>
    <x v="3"/>
    <x v="3"/>
    <x v="3"/>
    <x v="0"/>
    <x v="3"/>
    <x v="3"/>
    <s v="femme"/>
    <d v="1987-01-23T00:00:00"/>
    <x v="3"/>
    <n v="1"/>
    <x v="2"/>
  </r>
  <r>
    <x v="4"/>
    <x v="4"/>
    <x v="4"/>
    <x v="0"/>
    <x v="0"/>
    <x v="4"/>
    <s v="homme"/>
    <d v="1985-12-11T00:00:00"/>
    <x v="1"/>
    <n v="2"/>
    <x v="0"/>
  </r>
  <r>
    <x v="5"/>
    <x v="5"/>
    <x v="5"/>
    <x v="0"/>
    <x v="1"/>
    <x v="5"/>
    <s v="homme"/>
    <d v="1958-01-24T00:00:00"/>
    <x v="4"/>
    <n v="0"/>
    <x v="2"/>
  </r>
  <r>
    <x v="6"/>
    <x v="5"/>
    <x v="6"/>
    <x v="0"/>
    <x v="1"/>
    <x v="6"/>
    <s v="homme"/>
    <d v="1970-05-18T00:00:00"/>
    <x v="5"/>
    <n v="8"/>
    <x v="3"/>
  </r>
  <r>
    <x v="7"/>
    <x v="5"/>
    <x v="7"/>
    <x v="2"/>
    <x v="1"/>
    <x v="7"/>
    <s v="femme"/>
    <d v="1973-09-19T00:00:00"/>
    <x v="6"/>
    <n v="0"/>
    <x v="2"/>
  </r>
  <r>
    <x v="8"/>
    <x v="6"/>
    <x v="8"/>
    <x v="1"/>
    <x v="0"/>
    <x v="8"/>
    <s v="homme"/>
    <d v="1969-04-18T00:00:00"/>
    <x v="7"/>
    <n v="0"/>
    <x v="1"/>
  </r>
  <r>
    <x v="9"/>
    <x v="7"/>
    <x v="9"/>
    <x v="2"/>
    <x v="2"/>
    <x v="9"/>
    <s v="femme"/>
    <d v="1972-01-11T00:00:00"/>
    <x v="8"/>
    <n v="0"/>
    <x v="2"/>
  </r>
  <r>
    <x v="10"/>
    <x v="8"/>
    <x v="10"/>
    <x v="1"/>
    <x v="0"/>
    <x v="10"/>
    <s v="femme"/>
    <d v="1971-01-21T00:00:00"/>
    <x v="9"/>
    <n v="4"/>
    <x v="0"/>
  </r>
  <r>
    <x v="11"/>
    <x v="9"/>
    <x v="11"/>
    <x v="2"/>
    <x v="0"/>
    <x v="11"/>
    <s v="femme"/>
    <d v="1970-11-19T00:00:00"/>
    <x v="5"/>
    <n v="5"/>
    <x v="1"/>
  </r>
  <r>
    <x v="12"/>
    <x v="10"/>
    <x v="12"/>
    <x v="0"/>
    <x v="1"/>
    <x v="12"/>
    <s v="femme"/>
    <d v="1970-10-28T00:00:00"/>
    <x v="5"/>
    <n v="0"/>
    <x v="2"/>
  </r>
  <r>
    <x v="13"/>
    <x v="11"/>
    <x v="13"/>
    <x v="0"/>
    <x v="0"/>
    <x v="13"/>
    <s v="femme"/>
    <d v="1958-06-22T00:00:00"/>
    <x v="4"/>
    <n v="0"/>
    <x v="2"/>
  </r>
  <r>
    <x v="14"/>
    <x v="12"/>
    <x v="14"/>
    <x v="0"/>
    <x v="0"/>
    <x v="14"/>
    <s v="femme"/>
    <d v="1978-01-03T00:00:00"/>
    <x v="10"/>
    <n v="9"/>
    <x v="4"/>
  </r>
  <r>
    <x v="15"/>
    <x v="13"/>
    <x v="15"/>
    <x v="0"/>
    <x v="2"/>
    <x v="15"/>
    <s v="femme"/>
    <d v="1986-02-25T00:00:00"/>
    <x v="11"/>
    <n v="0"/>
    <x v="2"/>
  </r>
  <r>
    <x v="16"/>
    <x v="14"/>
    <x v="16"/>
    <x v="0"/>
    <x v="2"/>
    <x v="16"/>
    <s v="homme"/>
    <d v="1975-12-03T00:00:00"/>
    <x v="12"/>
    <n v="1"/>
    <x v="2"/>
  </r>
  <r>
    <x v="17"/>
    <x v="15"/>
    <x v="17"/>
    <x v="0"/>
    <x v="3"/>
    <x v="17"/>
    <s v="femme"/>
    <d v="1958-04-10T00:00:00"/>
    <x v="4"/>
    <n v="0"/>
    <x v="2"/>
  </r>
  <r>
    <x v="18"/>
    <x v="15"/>
    <x v="18"/>
    <x v="0"/>
    <x v="2"/>
    <x v="18"/>
    <s v="femme"/>
    <d v="1978-04-03T00:00:00"/>
    <x v="10"/>
    <n v="0"/>
    <x v="2"/>
  </r>
  <r>
    <x v="19"/>
    <x v="16"/>
    <x v="19"/>
    <x v="0"/>
    <x v="1"/>
    <x v="19"/>
    <s v="homme"/>
    <d v="1959-12-03T00:00:00"/>
    <x v="13"/>
    <n v="2"/>
    <x v="2"/>
  </r>
  <r>
    <x v="20"/>
    <x v="17"/>
    <x v="20"/>
    <x v="0"/>
    <x v="1"/>
    <x v="20"/>
    <s v="femme"/>
    <d v="1982-08-08T00:00:00"/>
    <x v="14"/>
    <n v="3"/>
    <x v="0"/>
  </r>
  <r>
    <x v="21"/>
    <x v="18"/>
    <x v="1"/>
    <x v="0"/>
    <x v="2"/>
    <x v="21"/>
    <s v="homme"/>
    <d v="1989-03-03T00:00:00"/>
    <x v="15"/>
    <n v="0"/>
    <x v="2"/>
  </r>
  <r>
    <x v="22"/>
    <x v="19"/>
    <x v="18"/>
    <x v="0"/>
    <x v="0"/>
    <x v="22"/>
    <s v="femme"/>
    <d v="1968-07-22T00:00:00"/>
    <x v="16"/>
    <n v="4"/>
    <x v="0"/>
  </r>
  <r>
    <x v="23"/>
    <x v="20"/>
    <x v="21"/>
    <x v="0"/>
    <x v="1"/>
    <x v="23"/>
    <s v="femme"/>
    <d v="1981-08-23T00:00:00"/>
    <x v="17"/>
    <n v="0"/>
    <x v="2"/>
  </r>
  <r>
    <x v="24"/>
    <x v="21"/>
    <x v="22"/>
    <x v="2"/>
    <x v="1"/>
    <x v="24"/>
    <s v="homme"/>
    <d v="1967-04-28T00:00:00"/>
    <x v="18"/>
    <n v="1"/>
    <x v="2"/>
  </r>
  <r>
    <x v="25"/>
    <x v="22"/>
    <x v="23"/>
    <x v="0"/>
    <x v="0"/>
    <x v="25"/>
    <s v="femme"/>
    <d v="1958-07-21T00:00:00"/>
    <x v="4"/>
    <n v="0"/>
    <x v="2"/>
  </r>
  <r>
    <x v="26"/>
    <x v="23"/>
    <x v="24"/>
    <x v="0"/>
    <x v="3"/>
    <x v="26"/>
    <s v="femme"/>
    <d v="1986-03-10T00:00:00"/>
    <x v="11"/>
    <n v="3"/>
    <x v="3"/>
  </r>
  <r>
    <x v="27"/>
    <x v="24"/>
    <x v="25"/>
    <x v="0"/>
    <x v="1"/>
    <x v="27"/>
    <s v="femme"/>
    <d v="1957-04-30T00:00:00"/>
    <x v="19"/>
    <n v="5"/>
    <x v="5"/>
  </r>
  <r>
    <x v="28"/>
    <x v="25"/>
    <x v="26"/>
    <x v="0"/>
    <x v="1"/>
    <x v="28"/>
    <s v="femme"/>
    <d v="1964-01-15T00:00:00"/>
    <x v="0"/>
    <n v="0"/>
    <x v="2"/>
  </r>
  <r>
    <x v="29"/>
    <x v="26"/>
    <x v="27"/>
    <x v="2"/>
    <x v="2"/>
    <x v="29"/>
    <s v="homme"/>
    <d v="1970-06-10T00:00:00"/>
    <x v="5"/>
    <n v="3"/>
    <x v="6"/>
  </r>
  <r>
    <x v="30"/>
    <x v="27"/>
    <x v="28"/>
    <x v="1"/>
    <x v="0"/>
    <x v="30"/>
    <s v="femme"/>
    <d v="1953-08-25T00:00:00"/>
    <x v="20"/>
    <n v="0"/>
    <x v="2"/>
  </r>
  <r>
    <x v="31"/>
    <x v="28"/>
    <x v="29"/>
    <x v="1"/>
    <x v="3"/>
    <x v="31"/>
    <s v="homme"/>
    <d v="1967-07-22T00:00:00"/>
    <x v="18"/>
    <n v="5"/>
    <x v="2"/>
  </r>
  <r>
    <x v="32"/>
    <x v="28"/>
    <x v="4"/>
    <x v="0"/>
    <x v="1"/>
    <x v="32"/>
    <s v="homme"/>
    <d v="1992-02-21T00:00:00"/>
    <x v="21"/>
    <n v="0"/>
    <x v="1"/>
  </r>
  <r>
    <x v="33"/>
    <x v="29"/>
    <x v="30"/>
    <x v="3"/>
    <x v="1"/>
    <x v="33"/>
    <s v="femme"/>
    <d v="1963-05-16T00:00:00"/>
    <x v="22"/>
    <n v="0"/>
    <x v="2"/>
  </r>
  <r>
    <x v="34"/>
    <x v="30"/>
    <x v="31"/>
    <x v="2"/>
    <x v="3"/>
    <x v="34"/>
    <s v="homme"/>
    <d v="1965-10-31T00:00:00"/>
    <x v="23"/>
    <n v="12"/>
    <x v="7"/>
  </r>
  <r>
    <x v="35"/>
    <x v="31"/>
    <x v="32"/>
    <x v="0"/>
    <x v="2"/>
    <x v="35"/>
    <s v="homme"/>
    <d v="1984-09-10T00:00:00"/>
    <x v="24"/>
    <n v="0"/>
    <x v="2"/>
  </r>
  <r>
    <x v="36"/>
    <x v="32"/>
    <x v="33"/>
    <x v="0"/>
    <x v="0"/>
    <x v="36"/>
    <s v="femme"/>
    <d v="1985-05-26T00:00:00"/>
    <x v="1"/>
    <n v="1"/>
    <x v="5"/>
  </r>
  <r>
    <x v="37"/>
    <x v="33"/>
    <x v="34"/>
    <x v="0"/>
    <x v="3"/>
    <x v="37"/>
    <s v="femme"/>
    <d v="1994-12-20T00:00:00"/>
    <x v="25"/>
    <n v="0"/>
    <x v="2"/>
  </r>
  <r>
    <x v="38"/>
    <x v="33"/>
    <x v="35"/>
    <x v="1"/>
    <x v="2"/>
    <x v="38"/>
    <s v="femme"/>
    <d v="1970-05-19T00:00:00"/>
    <x v="5"/>
    <n v="0"/>
    <x v="2"/>
  </r>
  <r>
    <x v="39"/>
    <x v="34"/>
    <x v="36"/>
    <x v="2"/>
    <x v="3"/>
    <x v="39"/>
    <s v="femme"/>
    <d v="1989-10-27T00:00:00"/>
    <x v="15"/>
    <n v="1"/>
    <x v="2"/>
  </r>
  <r>
    <x v="40"/>
    <x v="35"/>
    <x v="37"/>
    <x v="2"/>
    <x v="1"/>
    <x v="40"/>
    <s v="homme"/>
    <d v="1986-01-28T00:00:00"/>
    <x v="11"/>
    <n v="0"/>
    <x v="4"/>
  </r>
  <r>
    <x v="41"/>
    <x v="36"/>
    <x v="38"/>
    <x v="0"/>
    <x v="1"/>
    <x v="41"/>
    <s v="femme"/>
    <d v="1976-05-02T00:00:00"/>
    <x v="26"/>
    <n v="3"/>
    <x v="2"/>
  </r>
  <r>
    <x v="42"/>
    <x v="37"/>
    <x v="39"/>
    <x v="1"/>
    <x v="3"/>
    <x v="42"/>
    <s v="homme"/>
    <d v="1969-07-13T00:00:00"/>
    <x v="7"/>
    <n v="0"/>
    <x v="1"/>
  </r>
  <r>
    <x v="43"/>
    <x v="38"/>
    <x v="40"/>
    <x v="3"/>
    <x v="2"/>
    <x v="43"/>
    <s v="femme"/>
    <d v="1959-11-26T00:00:00"/>
    <x v="13"/>
    <n v="0"/>
    <x v="2"/>
  </r>
  <r>
    <x v="44"/>
    <x v="39"/>
    <x v="41"/>
    <x v="1"/>
    <x v="3"/>
    <x v="44"/>
    <s v="homme"/>
    <d v="1970-12-25T00:00:00"/>
    <x v="5"/>
    <n v="2"/>
    <x v="7"/>
  </r>
  <r>
    <x v="45"/>
    <x v="40"/>
    <x v="42"/>
    <x v="2"/>
    <x v="3"/>
    <x v="45"/>
    <s v="homme"/>
    <d v="1988-03-24T00:00:00"/>
    <x v="27"/>
    <n v="5"/>
    <x v="2"/>
  </r>
  <r>
    <x v="46"/>
    <x v="41"/>
    <x v="43"/>
    <x v="0"/>
    <x v="2"/>
    <x v="46"/>
    <s v="femme"/>
    <d v="1975-10-08T00:00:00"/>
    <x v="12"/>
    <n v="0"/>
    <x v="2"/>
  </r>
  <r>
    <x v="47"/>
    <x v="42"/>
    <x v="44"/>
    <x v="0"/>
    <x v="2"/>
    <x v="47"/>
    <s v="femme"/>
    <d v="1993-08-10T00:00:00"/>
    <x v="28"/>
    <n v="0"/>
    <x v="1"/>
  </r>
  <r>
    <x v="48"/>
    <x v="43"/>
    <x v="45"/>
    <x v="0"/>
    <x v="1"/>
    <x v="48"/>
    <s v="femme"/>
    <d v="1985-01-31T00:00:00"/>
    <x v="1"/>
    <n v="3"/>
    <x v="0"/>
  </r>
  <r>
    <x v="49"/>
    <x v="44"/>
    <x v="46"/>
    <x v="0"/>
    <x v="1"/>
    <x v="49"/>
    <s v="femme"/>
    <d v="1967-04-21T00:00:00"/>
    <x v="18"/>
    <n v="0"/>
    <x v="2"/>
  </r>
  <r>
    <x v="50"/>
    <x v="45"/>
    <x v="47"/>
    <x v="0"/>
    <x v="3"/>
    <x v="50"/>
    <s v="femme"/>
    <d v="1986-03-01T00:00:00"/>
    <x v="11"/>
    <n v="0"/>
    <x v="3"/>
  </r>
  <r>
    <x v="51"/>
    <x v="46"/>
    <x v="48"/>
    <x v="0"/>
    <x v="1"/>
    <x v="51"/>
    <s v="homme"/>
    <d v="1992-03-02T00:00:00"/>
    <x v="21"/>
    <n v="0"/>
    <x v="2"/>
  </r>
  <r>
    <x v="52"/>
    <x v="47"/>
    <x v="49"/>
    <x v="0"/>
    <x v="3"/>
    <x v="52"/>
    <s v="homme"/>
    <d v="1960-10-21T00:00:00"/>
    <x v="29"/>
    <n v="2"/>
    <x v="7"/>
  </r>
  <r>
    <x v="53"/>
    <x v="48"/>
    <x v="50"/>
    <x v="3"/>
    <x v="3"/>
    <x v="53"/>
    <s v="femme"/>
    <d v="1968-03-14T00:00:00"/>
    <x v="16"/>
    <n v="3"/>
    <x v="2"/>
  </r>
  <r>
    <x v="54"/>
    <x v="49"/>
    <x v="21"/>
    <x v="0"/>
    <x v="0"/>
    <x v="54"/>
    <s v="femme"/>
    <d v="1985-08-04T00:00:00"/>
    <x v="1"/>
    <n v="0"/>
    <x v="8"/>
  </r>
  <r>
    <x v="55"/>
    <x v="50"/>
    <x v="51"/>
    <x v="0"/>
    <x v="2"/>
    <x v="55"/>
    <s v="femme"/>
    <d v="1989-10-19T00:00:00"/>
    <x v="15"/>
    <n v="3"/>
    <x v="2"/>
  </r>
  <r>
    <x v="56"/>
    <x v="51"/>
    <x v="52"/>
    <x v="0"/>
    <x v="1"/>
    <x v="56"/>
    <s v="homme"/>
    <d v="1993-05-31T00:00:00"/>
    <x v="28"/>
    <n v="0"/>
    <x v="2"/>
  </r>
  <r>
    <x v="57"/>
    <x v="52"/>
    <x v="16"/>
    <x v="0"/>
    <x v="1"/>
    <x v="57"/>
    <s v="homme"/>
    <d v="1982-03-01T00:00:00"/>
    <x v="14"/>
    <n v="0"/>
    <x v="2"/>
  </r>
  <r>
    <x v="58"/>
    <x v="53"/>
    <x v="53"/>
    <x v="0"/>
    <x v="0"/>
    <x v="58"/>
    <s v="femme"/>
    <d v="1958-03-11T00:00:00"/>
    <x v="4"/>
    <n v="1"/>
    <x v="1"/>
  </r>
  <r>
    <x v="59"/>
    <x v="54"/>
    <x v="54"/>
    <x v="2"/>
    <x v="3"/>
    <x v="59"/>
    <s v="femme"/>
    <d v="1973-10-31T00:00:00"/>
    <x v="6"/>
    <n v="4"/>
    <x v="2"/>
  </r>
  <r>
    <x v="60"/>
    <x v="55"/>
    <x v="55"/>
    <x v="3"/>
    <x v="0"/>
    <x v="60"/>
    <s v="homme"/>
    <d v="1970-06-06T00:00:00"/>
    <x v="5"/>
    <n v="0"/>
    <x v="2"/>
  </r>
  <r>
    <x v="61"/>
    <x v="56"/>
    <x v="56"/>
    <x v="0"/>
    <x v="3"/>
    <x v="61"/>
    <s v="femme"/>
    <d v="1990-05-05T00:00:00"/>
    <x v="30"/>
    <n v="0"/>
    <x v="2"/>
  </r>
  <r>
    <x v="62"/>
    <x v="57"/>
    <x v="20"/>
    <x v="0"/>
    <x v="3"/>
    <x v="62"/>
    <s v="femme"/>
    <d v="1970-02-27T00:00:00"/>
    <x v="5"/>
    <n v="7"/>
    <x v="4"/>
  </r>
  <r>
    <x v="63"/>
    <x v="58"/>
    <x v="57"/>
    <x v="2"/>
    <x v="1"/>
    <x v="63"/>
    <s v="homme"/>
    <d v="1989-09-03T00:00:00"/>
    <x v="15"/>
    <n v="0"/>
    <x v="2"/>
  </r>
  <r>
    <x v="64"/>
    <x v="59"/>
    <x v="58"/>
    <x v="0"/>
    <x v="1"/>
    <x v="64"/>
    <s v="homme"/>
    <d v="1981-09-29T00:00:00"/>
    <x v="17"/>
    <n v="2"/>
    <x v="9"/>
  </r>
  <r>
    <x v="65"/>
    <x v="60"/>
    <x v="59"/>
    <x v="0"/>
    <x v="0"/>
    <x v="65"/>
    <s v="homme"/>
    <d v="1977-11-05T00:00:00"/>
    <x v="31"/>
    <n v="0"/>
    <x v="2"/>
  </r>
  <r>
    <x v="66"/>
    <x v="61"/>
    <x v="21"/>
    <x v="0"/>
    <x v="3"/>
    <x v="66"/>
    <s v="femme"/>
    <d v="1987-08-03T00:00:00"/>
    <x v="3"/>
    <n v="4"/>
    <x v="4"/>
  </r>
  <r>
    <x v="67"/>
    <x v="62"/>
    <x v="60"/>
    <x v="1"/>
    <x v="1"/>
    <x v="67"/>
    <s v="femme"/>
    <d v="1975-11-12T00:00:00"/>
    <x v="12"/>
    <n v="2"/>
    <x v="2"/>
  </r>
  <r>
    <x v="68"/>
    <x v="63"/>
    <x v="61"/>
    <x v="0"/>
    <x v="0"/>
    <x v="68"/>
    <s v="femme"/>
    <d v="1985-01-08T00:00:00"/>
    <x v="1"/>
    <n v="0"/>
    <x v="2"/>
  </r>
  <r>
    <x v="69"/>
    <x v="64"/>
    <x v="62"/>
    <x v="3"/>
    <x v="2"/>
    <x v="69"/>
    <s v="homme"/>
    <d v="1960-09-17T00:00:00"/>
    <x v="29"/>
    <n v="3"/>
    <x v="2"/>
  </r>
  <r>
    <x v="70"/>
    <x v="65"/>
    <x v="63"/>
    <x v="0"/>
    <x v="1"/>
    <x v="70"/>
    <s v="femme"/>
    <d v="1988-11-15T00:00:00"/>
    <x v="27"/>
    <n v="0"/>
    <x v="2"/>
  </r>
  <r>
    <x v="71"/>
    <x v="66"/>
    <x v="60"/>
    <x v="0"/>
    <x v="3"/>
    <x v="71"/>
    <s v="femme"/>
    <d v="1984-04-13T00:00:00"/>
    <x v="24"/>
    <n v="3"/>
    <x v="0"/>
  </r>
  <r>
    <x v="72"/>
    <x v="67"/>
    <x v="42"/>
    <x v="1"/>
    <x v="1"/>
    <x v="72"/>
    <s v="homme"/>
    <d v="1971-12-24T00:00:00"/>
    <x v="9"/>
    <n v="0"/>
    <x v="2"/>
  </r>
  <r>
    <x v="73"/>
    <x v="68"/>
    <x v="32"/>
    <x v="0"/>
    <x v="3"/>
    <x v="73"/>
    <s v="homme"/>
    <d v="1973-08-26T00:00:00"/>
    <x v="6"/>
    <n v="0"/>
    <x v="2"/>
  </r>
  <r>
    <x v="74"/>
    <x v="69"/>
    <x v="44"/>
    <x v="0"/>
    <x v="3"/>
    <x v="74"/>
    <s v="femme"/>
    <d v="1984-02-06T00:00:00"/>
    <x v="24"/>
    <n v="0"/>
    <x v="0"/>
  </r>
  <r>
    <x v="75"/>
    <x v="70"/>
    <x v="64"/>
    <x v="0"/>
    <x v="2"/>
    <x v="75"/>
    <s v="femme"/>
    <d v="1990-05-02T00:00:00"/>
    <x v="30"/>
    <n v="0"/>
    <x v="2"/>
  </r>
  <r>
    <x v="76"/>
    <x v="71"/>
    <x v="65"/>
    <x v="0"/>
    <x v="1"/>
    <x v="76"/>
    <s v="femme"/>
    <d v="1966-02-26T00:00:00"/>
    <x v="32"/>
    <n v="0"/>
    <x v="2"/>
  </r>
  <r>
    <x v="77"/>
    <x v="72"/>
    <x v="66"/>
    <x v="0"/>
    <x v="0"/>
    <x v="77"/>
    <s v="femme"/>
    <d v="1975-05-01T00:00:00"/>
    <x v="12"/>
    <n v="4"/>
    <x v="5"/>
  </r>
  <r>
    <x v="78"/>
    <x v="73"/>
    <x v="67"/>
    <x v="0"/>
    <x v="3"/>
    <x v="78"/>
    <s v="homme"/>
    <d v="1983-09-13T00:00:00"/>
    <x v="33"/>
    <n v="0"/>
    <x v="2"/>
  </r>
  <r>
    <x v="79"/>
    <x v="74"/>
    <x v="37"/>
    <x v="3"/>
    <x v="1"/>
    <x v="79"/>
    <s v="homme"/>
    <d v="1967-12-03T00:00:00"/>
    <x v="18"/>
    <n v="0"/>
    <x v="2"/>
  </r>
  <r>
    <x v="80"/>
    <x v="75"/>
    <x v="68"/>
    <x v="0"/>
    <x v="3"/>
    <x v="80"/>
    <s v="femme"/>
    <d v="1975-04-11T00:00:00"/>
    <x v="12"/>
    <n v="0"/>
    <x v="2"/>
  </r>
  <r>
    <x v="81"/>
    <x v="76"/>
    <x v="20"/>
    <x v="0"/>
    <x v="1"/>
    <x v="81"/>
    <s v="femme"/>
    <d v="1971-05-26T00:00:00"/>
    <x v="9"/>
    <n v="5"/>
    <x v="3"/>
  </r>
  <r>
    <x v="82"/>
    <x v="77"/>
    <x v="46"/>
    <x v="0"/>
    <x v="0"/>
    <x v="82"/>
    <s v="femme"/>
    <d v="1982-02-26T00:00:00"/>
    <x v="14"/>
    <n v="0"/>
    <x v="2"/>
  </r>
  <r>
    <x v="83"/>
    <x v="78"/>
    <x v="69"/>
    <x v="2"/>
    <x v="2"/>
    <x v="83"/>
    <s v="femme"/>
    <d v="1970-02-26T00:00:00"/>
    <x v="5"/>
    <n v="0"/>
    <x v="5"/>
  </r>
  <r>
    <x v="84"/>
    <x v="79"/>
    <x v="70"/>
    <x v="0"/>
    <x v="0"/>
    <x v="84"/>
    <s v="femme"/>
    <d v="1964-04-07T00:00:00"/>
    <x v="0"/>
    <n v="0"/>
    <x v="2"/>
  </r>
  <r>
    <x v="85"/>
    <x v="80"/>
    <x v="66"/>
    <x v="0"/>
    <x v="3"/>
    <x v="85"/>
    <s v="femme"/>
    <d v="1969-06-24T00:00:00"/>
    <x v="7"/>
    <n v="5"/>
    <x v="2"/>
  </r>
  <r>
    <x v="86"/>
    <x v="81"/>
    <x v="56"/>
    <x v="0"/>
    <x v="0"/>
    <x v="86"/>
    <s v="femme"/>
    <d v="1987-09-13T00:00:00"/>
    <x v="3"/>
    <n v="0"/>
    <x v="2"/>
  </r>
  <r>
    <x v="87"/>
    <x v="82"/>
    <x v="71"/>
    <x v="2"/>
    <x v="1"/>
    <x v="87"/>
    <s v="homme"/>
    <d v="1954-11-26T00:00:00"/>
    <x v="34"/>
    <n v="0"/>
    <x v="2"/>
  </r>
  <r>
    <x v="88"/>
    <x v="82"/>
    <x v="72"/>
    <x v="1"/>
    <x v="1"/>
    <x v="88"/>
    <s v="homme"/>
    <d v="1991-12-17T00:00:00"/>
    <x v="35"/>
    <n v="6"/>
    <x v="1"/>
  </r>
  <r>
    <x v="89"/>
    <x v="83"/>
    <x v="73"/>
    <x v="0"/>
    <x v="0"/>
    <x v="89"/>
    <s v="homme"/>
    <d v="1987-09-30T00:00:00"/>
    <x v="3"/>
    <n v="0"/>
    <x v="2"/>
  </r>
  <r>
    <x v="90"/>
    <x v="84"/>
    <x v="74"/>
    <x v="2"/>
    <x v="2"/>
    <x v="90"/>
    <s v="femme"/>
    <d v="1958-12-25T00:00:00"/>
    <x v="4"/>
    <n v="9"/>
    <x v="5"/>
  </r>
  <r>
    <x v="91"/>
    <x v="85"/>
    <x v="75"/>
    <x v="0"/>
    <x v="1"/>
    <x v="91"/>
    <s v="femme"/>
    <d v="1962-09-23T00:00:00"/>
    <x v="36"/>
    <n v="0"/>
    <x v="2"/>
  </r>
  <r>
    <x v="92"/>
    <x v="86"/>
    <x v="76"/>
    <x v="0"/>
    <x v="1"/>
    <x v="92"/>
    <s v="homme"/>
    <d v="1992-01-25T00:00:00"/>
    <x v="21"/>
    <n v="0"/>
    <x v="2"/>
  </r>
  <r>
    <x v="93"/>
    <x v="86"/>
    <x v="77"/>
    <x v="3"/>
    <x v="1"/>
    <x v="93"/>
    <s v="homme"/>
    <d v="1963-02-14T00:00:00"/>
    <x v="22"/>
    <n v="3"/>
    <x v="0"/>
  </r>
  <r>
    <x v="94"/>
    <x v="87"/>
    <x v="54"/>
    <x v="0"/>
    <x v="3"/>
    <x v="94"/>
    <s v="femme"/>
    <d v="1971-11-24T00:00:00"/>
    <x v="9"/>
    <n v="0"/>
    <x v="2"/>
  </r>
  <r>
    <x v="95"/>
    <x v="88"/>
    <x v="78"/>
    <x v="1"/>
    <x v="3"/>
    <x v="95"/>
    <s v="femme"/>
    <d v="1968-07-06T00:00:00"/>
    <x v="16"/>
    <n v="0"/>
    <x v="2"/>
  </r>
  <r>
    <x v="96"/>
    <x v="89"/>
    <x v="44"/>
    <x v="0"/>
    <x v="2"/>
    <x v="96"/>
    <s v="femme"/>
    <d v="1975-02-14T00:00:00"/>
    <x v="12"/>
    <n v="9"/>
    <x v="3"/>
  </r>
  <r>
    <x v="97"/>
    <x v="90"/>
    <x v="62"/>
    <x v="2"/>
    <x v="3"/>
    <x v="97"/>
    <s v="homme"/>
    <d v="1975-10-26T00:00:00"/>
    <x v="12"/>
    <n v="0"/>
    <x v="2"/>
  </r>
  <r>
    <x v="98"/>
    <x v="91"/>
    <x v="79"/>
    <x v="0"/>
    <x v="0"/>
    <x v="98"/>
    <s v="femme"/>
    <d v="1964-03-10T00:00:00"/>
    <x v="0"/>
    <n v="1"/>
    <x v="2"/>
  </r>
  <r>
    <x v="99"/>
    <x v="92"/>
    <x v="80"/>
    <x v="0"/>
    <x v="3"/>
    <x v="99"/>
    <s v="femme"/>
    <d v="1964-06-08T00:00:00"/>
    <x v="0"/>
    <n v="8"/>
    <x v="5"/>
  </r>
  <r>
    <x v="100"/>
    <x v="93"/>
    <x v="81"/>
    <x v="3"/>
    <x v="2"/>
    <x v="100"/>
    <s v="homme"/>
    <d v="1963-01-21T00:00:00"/>
    <x v="22"/>
    <n v="0"/>
    <x v="2"/>
  </r>
  <r>
    <x v="101"/>
    <x v="94"/>
    <x v="82"/>
    <x v="0"/>
    <x v="3"/>
    <x v="101"/>
    <s v="femme"/>
    <d v="1965-10-20T00:00:00"/>
    <x v="23"/>
    <n v="0"/>
    <x v="2"/>
  </r>
  <r>
    <x v="102"/>
    <x v="95"/>
    <x v="83"/>
    <x v="3"/>
    <x v="3"/>
    <x v="102"/>
    <s v="femme"/>
    <d v="1960-05-01T00:00:00"/>
    <x v="29"/>
    <n v="0"/>
    <x v="6"/>
  </r>
  <r>
    <x v="103"/>
    <x v="95"/>
    <x v="83"/>
    <x v="2"/>
    <x v="2"/>
    <x v="103"/>
    <s v="femme"/>
    <d v="1971-07-03T00:00:00"/>
    <x v="9"/>
    <n v="0"/>
    <x v="2"/>
  </r>
  <r>
    <x v="104"/>
    <x v="96"/>
    <x v="74"/>
    <x v="1"/>
    <x v="2"/>
    <x v="104"/>
    <s v="femme"/>
    <d v="1992-12-11T00:00:00"/>
    <x v="21"/>
    <n v="0"/>
    <x v="2"/>
  </r>
  <r>
    <x v="105"/>
    <x v="97"/>
    <x v="11"/>
    <x v="2"/>
    <x v="0"/>
    <x v="105"/>
    <s v="femme"/>
    <d v="1972-04-15T00:00:00"/>
    <x v="8"/>
    <n v="1"/>
    <x v="1"/>
  </r>
  <r>
    <x v="106"/>
    <x v="98"/>
    <x v="84"/>
    <x v="3"/>
    <x v="1"/>
    <x v="106"/>
    <s v="homme"/>
    <d v="1970-10-16T00:00:00"/>
    <x v="5"/>
    <n v="0"/>
    <x v="2"/>
  </r>
  <r>
    <x v="107"/>
    <x v="99"/>
    <x v="24"/>
    <x v="1"/>
    <x v="1"/>
    <x v="107"/>
    <s v="femme"/>
    <d v="1984-11-25T00:00:00"/>
    <x v="24"/>
    <n v="3"/>
    <x v="2"/>
  </r>
  <r>
    <x v="108"/>
    <x v="100"/>
    <x v="85"/>
    <x v="0"/>
    <x v="3"/>
    <x v="108"/>
    <s v="femme"/>
    <d v="1992-10-30T00:00:00"/>
    <x v="21"/>
    <n v="2"/>
    <x v="10"/>
  </r>
  <r>
    <x v="109"/>
    <x v="101"/>
    <x v="48"/>
    <x v="0"/>
    <x v="2"/>
    <x v="109"/>
    <s v="homme"/>
    <d v="1985-07-15T00:00:00"/>
    <x v="1"/>
    <n v="0"/>
    <x v="2"/>
  </r>
  <r>
    <x v="110"/>
    <x v="102"/>
    <x v="86"/>
    <x v="3"/>
    <x v="1"/>
    <x v="110"/>
    <s v="homme"/>
    <d v="1964-04-20T00:00:00"/>
    <x v="0"/>
    <n v="0"/>
    <x v="2"/>
  </r>
  <r>
    <x v="111"/>
    <x v="102"/>
    <x v="87"/>
    <x v="1"/>
    <x v="3"/>
    <x v="88"/>
    <s v="homme"/>
    <d v="1991-10-25T00:00:00"/>
    <x v="35"/>
    <n v="0"/>
    <x v="2"/>
  </r>
  <r>
    <x v="112"/>
    <x v="102"/>
    <x v="88"/>
    <x v="2"/>
    <x v="2"/>
    <x v="111"/>
    <s v="homme"/>
    <d v="1988-06-29T00:00:00"/>
    <x v="27"/>
    <n v="5"/>
    <x v="4"/>
  </r>
  <r>
    <x v="113"/>
    <x v="103"/>
    <x v="89"/>
    <x v="0"/>
    <x v="1"/>
    <x v="112"/>
    <s v="femme"/>
    <d v="1969-05-16T00:00:00"/>
    <x v="7"/>
    <n v="0"/>
    <x v="1"/>
  </r>
  <r>
    <x v="114"/>
    <x v="104"/>
    <x v="90"/>
    <x v="3"/>
    <x v="3"/>
    <x v="113"/>
    <s v="homme"/>
    <d v="1974-02-05T00:00:00"/>
    <x v="2"/>
    <n v="5"/>
    <x v="0"/>
  </r>
  <r>
    <x v="115"/>
    <x v="105"/>
    <x v="91"/>
    <x v="1"/>
    <x v="3"/>
    <x v="114"/>
    <s v="femme"/>
    <d v="1971-02-16T00:00:00"/>
    <x v="9"/>
    <n v="0"/>
    <x v="2"/>
  </r>
  <r>
    <x v="116"/>
    <x v="106"/>
    <x v="92"/>
    <x v="0"/>
    <x v="3"/>
    <x v="115"/>
    <s v="homme"/>
    <d v="1969-05-21T00:00:00"/>
    <x v="7"/>
    <n v="7"/>
    <x v="5"/>
  </r>
  <r>
    <x v="117"/>
    <x v="107"/>
    <x v="40"/>
    <x v="0"/>
    <x v="1"/>
    <x v="116"/>
    <s v="femme"/>
    <d v="1971-11-30T00:00:00"/>
    <x v="9"/>
    <n v="0"/>
    <x v="2"/>
  </r>
  <r>
    <x v="118"/>
    <x v="108"/>
    <x v="54"/>
    <x v="0"/>
    <x v="2"/>
    <x v="117"/>
    <s v="femme"/>
    <d v="1966-11-23T00:00:00"/>
    <x v="32"/>
    <n v="0"/>
    <x v="2"/>
  </r>
  <r>
    <x v="119"/>
    <x v="109"/>
    <x v="93"/>
    <x v="0"/>
    <x v="1"/>
    <x v="118"/>
    <s v="femme"/>
    <d v="1969-01-07T00:00:00"/>
    <x v="7"/>
    <n v="0"/>
    <x v="2"/>
  </r>
  <r>
    <x v="120"/>
    <x v="110"/>
    <x v="94"/>
    <x v="1"/>
    <x v="0"/>
    <x v="119"/>
    <s v="homme"/>
    <d v="1971-08-20T00:00:00"/>
    <x v="9"/>
    <n v="0"/>
    <x v="2"/>
  </r>
  <r>
    <x v="121"/>
    <x v="111"/>
    <x v="1"/>
    <x v="0"/>
    <x v="2"/>
    <x v="120"/>
    <s v="homme"/>
    <d v="1976-03-26T00:00:00"/>
    <x v="26"/>
    <n v="9"/>
    <x v="1"/>
  </r>
  <r>
    <x v="122"/>
    <x v="112"/>
    <x v="95"/>
    <x v="0"/>
    <x v="1"/>
    <x v="121"/>
    <s v="femme"/>
    <d v="1971-03-21T00:00:00"/>
    <x v="9"/>
    <n v="0"/>
    <x v="2"/>
  </r>
  <r>
    <x v="123"/>
    <x v="113"/>
    <x v="96"/>
    <x v="0"/>
    <x v="3"/>
    <x v="122"/>
    <s v="femme"/>
    <d v="1985-02-08T00:00:00"/>
    <x v="1"/>
    <n v="2"/>
    <x v="3"/>
  </r>
  <r>
    <x v="124"/>
    <x v="114"/>
    <x v="97"/>
    <x v="1"/>
    <x v="1"/>
    <x v="123"/>
    <s v="homme"/>
    <d v="1970-07-14T00:00:00"/>
    <x v="5"/>
    <n v="6"/>
    <x v="5"/>
  </r>
  <r>
    <x v="125"/>
    <x v="115"/>
    <x v="98"/>
    <x v="2"/>
    <x v="2"/>
    <x v="124"/>
    <s v="femme"/>
    <d v="1983-08-23T00:00:00"/>
    <x v="33"/>
    <n v="0"/>
    <x v="2"/>
  </r>
  <r>
    <x v="126"/>
    <x v="116"/>
    <x v="99"/>
    <x v="0"/>
    <x v="0"/>
    <x v="125"/>
    <s v="femme"/>
    <d v="1966-01-24T00:00:00"/>
    <x v="32"/>
    <n v="4"/>
    <x v="0"/>
  </r>
  <r>
    <x v="127"/>
    <x v="117"/>
    <x v="89"/>
    <x v="0"/>
    <x v="3"/>
    <x v="126"/>
    <s v="femme"/>
    <d v="1971-02-28T00:00:00"/>
    <x v="9"/>
    <n v="0"/>
    <x v="2"/>
  </r>
  <r>
    <x v="128"/>
    <x v="118"/>
    <x v="100"/>
    <x v="0"/>
    <x v="1"/>
    <x v="127"/>
    <s v="femme"/>
    <d v="1989-07-07T00:00:00"/>
    <x v="15"/>
    <n v="5"/>
    <x v="4"/>
  </r>
  <r>
    <x v="129"/>
    <x v="119"/>
    <x v="14"/>
    <x v="2"/>
    <x v="3"/>
    <x v="128"/>
    <s v="femme"/>
    <d v="1966-01-15T00:00:00"/>
    <x v="32"/>
    <n v="0"/>
    <x v="2"/>
  </r>
  <r>
    <x v="130"/>
    <x v="120"/>
    <x v="1"/>
    <x v="0"/>
    <x v="1"/>
    <x v="129"/>
    <s v="homme"/>
    <d v="1963-04-23T00:00:00"/>
    <x v="22"/>
    <n v="1"/>
    <x v="1"/>
  </r>
  <r>
    <x v="131"/>
    <x v="121"/>
    <x v="101"/>
    <x v="1"/>
    <x v="3"/>
    <x v="130"/>
    <s v="homme"/>
    <d v="1990-06-27T00:00:00"/>
    <x v="30"/>
    <n v="0"/>
    <x v="2"/>
  </r>
  <r>
    <x v="132"/>
    <x v="122"/>
    <x v="90"/>
    <x v="0"/>
    <x v="1"/>
    <x v="131"/>
    <s v="femme"/>
    <d v="1975-05-11T00:00:00"/>
    <x v="12"/>
    <n v="4"/>
    <x v="2"/>
  </r>
  <r>
    <x v="133"/>
    <x v="123"/>
    <x v="102"/>
    <x v="0"/>
    <x v="3"/>
    <x v="132"/>
    <s v="homme"/>
    <d v="1959-10-19T00:00:00"/>
    <x v="13"/>
    <n v="0"/>
    <x v="2"/>
  </r>
  <r>
    <x v="134"/>
    <x v="124"/>
    <x v="103"/>
    <x v="0"/>
    <x v="3"/>
    <x v="133"/>
    <s v="femme"/>
    <d v="1990-04-19T00:00:00"/>
    <x v="30"/>
    <n v="0"/>
    <x v="1"/>
  </r>
  <r>
    <x v="135"/>
    <x v="125"/>
    <x v="104"/>
    <x v="0"/>
    <x v="2"/>
    <x v="134"/>
    <s v="femme"/>
    <d v="1969-03-19T00:00:00"/>
    <x v="7"/>
    <n v="0"/>
    <x v="2"/>
  </r>
  <r>
    <x v="136"/>
    <x v="126"/>
    <x v="105"/>
    <x v="0"/>
    <x v="1"/>
    <x v="135"/>
    <s v="femme"/>
    <d v="1967-07-30T00:00:00"/>
    <x v="18"/>
    <n v="8"/>
    <x v="5"/>
  </r>
  <r>
    <x v="137"/>
    <x v="127"/>
    <x v="106"/>
    <x v="0"/>
    <x v="0"/>
    <x v="136"/>
    <s v="femme"/>
    <d v="1987-11-25T00:00:00"/>
    <x v="3"/>
    <n v="0"/>
    <x v="2"/>
  </r>
  <r>
    <x v="138"/>
    <x v="128"/>
    <x v="8"/>
    <x v="2"/>
    <x v="0"/>
    <x v="137"/>
    <s v="homme"/>
    <d v="1961-03-18T00:00:00"/>
    <x v="37"/>
    <n v="12"/>
    <x v="5"/>
  </r>
  <r>
    <x v="139"/>
    <x v="129"/>
    <x v="89"/>
    <x v="0"/>
    <x v="0"/>
    <x v="138"/>
    <s v="femme"/>
    <d v="1960-03-03T00:00:00"/>
    <x v="29"/>
    <n v="0"/>
    <x v="2"/>
  </r>
  <r>
    <x v="140"/>
    <x v="130"/>
    <x v="107"/>
    <x v="0"/>
    <x v="0"/>
    <x v="139"/>
    <s v="femme"/>
    <d v="1966-10-27T00:00:00"/>
    <x v="32"/>
    <n v="14"/>
    <x v="6"/>
  </r>
  <r>
    <x v="141"/>
    <x v="131"/>
    <x v="108"/>
    <x v="0"/>
    <x v="0"/>
    <x v="140"/>
    <s v="femme"/>
    <d v="1968-05-31T00:00:00"/>
    <x v="16"/>
    <n v="0"/>
    <x v="2"/>
  </r>
  <r>
    <x v="142"/>
    <x v="132"/>
    <x v="11"/>
    <x v="2"/>
    <x v="0"/>
    <x v="141"/>
    <s v="femme"/>
    <d v="1986-05-15T00:00:00"/>
    <x v="11"/>
    <n v="0"/>
    <x v="2"/>
  </r>
  <r>
    <x v="143"/>
    <x v="133"/>
    <x v="11"/>
    <x v="1"/>
    <x v="1"/>
    <x v="142"/>
    <s v="femme"/>
    <d v="1969-05-10T00:00:00"/>
    <x v="7"/>
    <n v="10"/>
    <x v="3"/>
  </r>
  <r>
    <x v="144"/>
    <x v="134"/>
    <x v="18"/>
    <x v="3"/>
    <x v="1"/>
    <x v="143"/>
    <s v="femme"/>
    <d v="1977-07-19T00:00:00"/>
    <x v="31"/>
    <n v="0"/>
    <x v="2"/>
  </r>
  <r>
    <x v="145"/>
    <x v="135"/>
    <x v="109"/>
    <x v="0"/>
    <x v="3"/>
    <x v="144"/>
    <s v="homme"/>
    <d v="1992-06-12T00:00:00"/>
    <x v="21"/>
    <n v="2"/>
    <x v="2"/>
  </r>
  <r>
    <x v="146"/>
    <x v="136"/>
    <x v="109"/>
    <x v="2"/>
    <x v="1"/>
    <x v="145"/>
    <s v="homme"/>
    <d v="1984-05-10T00:00:00"/>
    <x v="24"/>
    <n v="0"/>
    <x v="2"/>
  </r>
  <r>
    <x v="147"/>
    <x v="136"/>
    <x v="110"/>
    <x v="3"/>
    <x v="0"/>
    <x v="146"/>
    <s v="femme"/>
    <d v="1957-12-30T00:00:00"/>
    <x v="19"/>
    <n v="0"/>
    <x v="2"/>
  </r>
  <r>
    <x v="148"/>
    <x v="136"/>
    <x v="111"/>
    <x v="1"/>
    <x v="2"/>
    <x v="147"/>
    <s v="homme"/>
    <d v="1981-05-19T00:00:00"/>
    <x v="17"/>
    <n v="4"/>
    <x v="0"/>
  </r>
  <r>
    <x v="149"/>
    <x v="137"/>
    <x v="112"/>
    <x v="1"/>
    <x v="2"/>
    <x v="148"/>
    <s v="femme"/>
    <d v="1967-02-02T00:00:00"/>
    <x v="18"/>
    <n v="1"/>
    <x v="2"/>
  </r>
  <r>
    <x v="150"/>
    <x v="138"/>
    <x v="58"/>
    <x v="0"/>
    <x v="0"/>
    <x v="149"/>
    <s v="homme"/>
    <d v="1985-02-16T00:00:00"/>
    <x v="1"/>
    <n v="0"/>
    <x v="2"/>
  </r>
  <r>
    <x v="151"/>
    <x v="139"/>
    <x v="113"/>
    <x v="0"/>
    <x v="1"/>
    <x v="150"/>
    <s v="femme"/>
    <d v="1988-09-04T00:00:00"/>
    <x v="27"/>
    <n v="8"/>
    <x v="1"/>
  </r>
  <r>
    <x v="152"/>
    <x v="140"/>
    <x v="114"/>
    <x v="0"/>
    <x v="0"/>
    <x v="151"/>
    <s v="homme"/>
    <d v="1987-12-13T00:00:00"/>
    <x v="3"/>
    <n v="0"/>
    <x v="2"/>
  </r>
  <r>
    <x v="153"/>
    <x v="141"/>
    <x v="17"/>
    <x v="0"/>
    <x v="3"/>
    <x v="152"/>
    <s v="femme"/>
    <d v="1963-03-01T00:00:00"/>
    <x v="22"/>
    <n v="0"/>
    <x v="2"/>
  </r>
  <r>
    <x v="154"/>
    <x v="142"/>
    <x v="115"/>
    <x v="0"/>
    <x v="0"/>
    <x v="153"/>
    <s v="femme"/>
    <d v="1994-09-06T00:00:00"/>
    <x v="25"/>
    <n v="3"/>
    <x v="0"/>
  </r>
  <r>
    <x v="155"/>
    <x v="143"/>
    <x v="116"/>
    <x v="0"/>
    <x v="0"/>
    <x v="154"/>
    <s v="femme"/>
    <d v="1993-05-11T00:00:00"/>
    <x v="28"/>
    <n v="0"/>
    <x v="2"/>
  </r>
  <r>
    <x v="156"/>
    <x v="144"/>
    <x v="55"/>
    <x v="2"/>
    <x v="1"/>
    <x v="155"/>
    <s v="homme"/>
    <d v="1970-11-11T00:00:00"/>
    <x v="5"/>
    <n v="0"/>
    <x v="2"/>
  </r>
  <r>
    <x v="157"/>
    <x v="145"/>
    <x v="117"/>
    <x v="1"/>
    <x v="0"/>
    <x v="156"/>
    <s v="femme"/>
    <d v="1970-08-08T00:00:00"/>
    <x v="5"/>
    <n v="4"/>
    <x v="3"/>
  </r>
  <r>
    <x v="158"/>
    <x v="146"/>
    <x v="118"/>
    <x v="0"/>
    <x v="1"/>
    <x v="157"/>
    <s v="femme"/>
    <d v="1991-03-01T00:00:00"/>
    <x v="35"/>
    <n v="0"/>
    <x v="2"/>
  </r>
  <r>
    <x v="159"/>
    <x v="146"/>
    <x v="119"/>
    <x v="2"/>
    <x v="0"/>
    <x v="158"/>
    <s v="homme"/>
    <d v="1949-09-28T00:00:00"/>
    <x v="38"/>
    <n v="8"/>
    <x v="3"/>
  </r>
  <r>
    <x v="160"/>
    <x v="147"/>
    <x v="120"/>
    <x v="0"/>
    <x v="3"/>
    <x v="159"/>
    <s v="femme"/>
    <d v="1970-05-08T00:00:00"/>
    <x v="5"/>
    <n v="0"/>
    <x v="2"/>
  </r>
  <r>
    <x v="161"/>
    <x v="148"/>
    <x v="43"/>
    <x v="0"/>
    <x v="1"/>
    <x v="160"/>
    <s v="femme"/>
    <d v="1975-07-09T00:00:00"/>
    <x v="12"/>
    <n v="0"/>
    <x v="2"/>
  </r>
  <r>
    <x v="162"/>
    <x v="149"/>
    <x v="121"/>
    <x v="3"/>
    <x v="3"/>
    <x v="161"/>
    <s v="femme"/>
    <d v="1961-10-27T00:00:00"/>
    <x v="37"/>
    <n v="7"/>
    <x v="0"/>
  </r>
  <r>
    <x v="163"/>
    <x v="150"/>
    <x v="24"/>
    <x v="0"/>
    <x v="1"/>
    <x v="162"/>
    <s v="femme"/>
    <d v="1986-08-07T00:00:00"/>
    <x v="11"/>
    <n v="0"/>
    <x v="2"/>
  </r>
  <r>
    <x v="164"/>
    <x v="151"/>
    <x v="54"/>
    <x v="0"/>
    <x v="3"/>
    <x v="163"/>
    <s v="femme"/>
    <d v="1960-05-24T00:00:00"/>
    <x v="29"/>
    <n v="0"/>
    <x v="2"/>
  </r>
  <r>
    <x v="165"/>
    <x v="152"/>
    <x v="38"/>
    <x v="0"/>
    <x v="0"/>
    <x v="164"/>
    <s v="femme"/>
    <d v="1966-05-11T00:00:00"/>
    <x v="32"/>
    <n v="8"/>
    <x v="3"/>
  </r>
  <r>
    <x v="166"/>
    <x v="153"/>
    <x v="24"/>
    <x v="0"/>
    <x v="3"/>
    <x v="165"/>
    <s v="femme"/>
    <d v="1985-03-03T00:00:00"/>
    <x v="1"/>
    <n v="0"/>
    <x v="2"/>
  </r>
  <r>
    <x v="167"/>
    <x v="154"/>
    <x v="54"/>
    <x v="3"/>
    <x v="0"/>
    <x v="166"/>
    <s v="femme"/>
    <d v="1962-04-01T00:00:00"/>
    <x v="36"/>
    <n v="0"/>
    <x v="2"/>
  </r>
  <r>
    <x v="168"/>
    <x v="155"/>
    <x v="122"/>
    <x v="3"/>
    <x v="1"/>
    <x v="167"/>
    <s v="femme"/>
    <d v="1966-03-03T00:00:00"/>
    <x v="32"/>
    <n v="8"/>
    <x v="6"/>
  </r>
  <r>
    <x v="169"/>
    <x v="156"/>
    <x v="123"/>
    <x v="0"/>
    <x v="0"/>
    <x v="168"/>
    <s v="femme"/>
    <d v="1963-03-16T00:00:00"/>
    <x v="22"/>
    <n v="0"/>
    <x v="2"/>
  </r>
  <r>
    <x v="170"/>
    <x v="157"/>
    <x v="4"/>
    <x v="0"/>
    <x v="0"/>
    <x v="169"/>
    <s v="homme"/>
    <d v="1974-12-06T00:00:00"/>
    <x v="2"/>
    <n v="7"/>
    <x v="1"/>
  </r>
  <r>
    <x v="171"/>
    <x v="158"/>
    <x v="124"/>
    <x v="0"/>
    <x v="1"/>
    <x v="170"/>
    <s v="femme"/>
    <d v="1973-03-30T00:00:00"/>
    <x v="6"/>
    <n v="0"/>
    <x v="2"/>
  </r>
  <r>
    <x v="172"/>
    <x v="159"/>
    <x v="61"/>
    <x v="0"/>
    <x v="0"/>
    <x v="171"/>
    <s v="femme"/>
    <d v="1989-01-30T00:00:00"/>
    <x v="15"/>
    <n v="0"/>
    <x v="2"/>
  </r>
  <r>
    <x v="173"/>
    <x v="160"/>
    <x v="125"/>
    <x v="0"/>
    <x v="3"/>
    <x v="172"/>
    <s v="femme"/>
    <d v="1989-02-18T00:00:00"/>
    <x v="15"/>
    <n v="6"/>
    <x v="7"/>
  </r>
  <r>
    <x v="174"/>
    <x v="161"/>
    <x v="2"/>
    <x v="2"/>
    <x v="0"/>
    <x v="173"/>
    <s v="homme"/>
    <d v="1988-03-09T00:00:00"/>
    <x v="27"/>
    <n v="0"/>
    <x v="2"/>
  </r>
  <r>
    <x v="175"/>
    <x v="162"/>
    <x v="25"/>
    <x v="0"/>
    <x v="3"/>
    <x v="174"/>
    <s v="femme"/>
    <d v="1961-08-02T00:00:00"/>
    <x v="37"/>
    <n v="0"/>
    <x v="2"/>
  </r>
  <r>
    <x v="176"/>
    <x v="163"/>
    <x v="92"/>
    <x v="2"/>
    <x v="0"/>
    <x v="175"/>
    <s v="homme"/>
    <d v="1968-08-17T00:00:00"/>
    <x v="16"/>
    <n v="6"/>
    <x v="1"/>
  </r>
  <r>
    <x v="177"/>
    <x v="164"/>
    <x v="126"/>
    <x v="0"/>
    <x v="1"/>
    <x v="176"/>
    <s v="femme"/>
    <d v="1967-09-13T00:00:00"/>
    <x v="18"/>
    <n v="0"/>
    <x v="2"/>
  </r>
  <r>
    <x v="178"/>
    <x v="165"/>
    <x v="114"/>
    <x v="0"/>
    <x v="0"/>
    <x v="177"/>
    <s v="homme"/>
    <d v="1992-12-30T00:00:00"/>
    <x v="21"/>
    <n v="0"/>
    <x v="2"/>
  </r>
  <r>
    <x v="179"/>
    <x v="166"/>
    <x v="127"/>
    <x v="2"/>
    <x v="1"/>
    <x v="178"/>
    <s v="homme"/>
    <d v="1973-09-03T00:00:00"/>
    <x v="6"/>
    <n v="1"/>
    <x v="3"/>
  </r>
  <r>
    <x v="180"/>
    <x v="167"/>
    <x v="97"/>
    <x v="3"/>
    <x v="0"/>
    <x v="179"/>
    <s v="homme"/>
    <d v="1958-05-03T00:00:00"/>
    <x v="4"/>
    <n v="0"/>
    <x v="2"/>
  </r>
  <r>
    <x v="181"/>
    <x v="168"/>
    <x v="128"/>
    <x v="3"/>
    <x v="0"/>
    <x v="180"/>
    <s v="femme"/>
    <d v="1960-01-18T00:00:00"/>
    <x v="29"/>
    <n v="0"/>
    <x v="2"/>
  </r>
  <r>
    <x v="182"/>
    <x v="169"/>
    <x v="129"/>
    <x v="0"/>
    <x v="3"/>
    <x v="181"/>
    <s v="homme"/>
    <d v="1987-04-14T00:00:00"/>
    <x v="3"/>
    <n v="0"/>
    <x v="0"/>
  </r>
  <r>
    <x v="183"/>
    <x v="170"/>
    <x v="43"/>
    <x v="0"/>
    <x v="1"/>
    <x v="182"/>
    <s v="femme"/>
    <d v="1971-07-02T00:00:00"/>
    <x v="9"/>
    <n v="5"/>
    <x v="0"/>
  </r>
  <r>
    <x v="184"/>
    <x v="171"/>
    <x v="130"/>
    <x v="0"/>
    <x v="0"/>
    <x v="183"/>
    <s v="femme"/>
    <d v="1967-05-04T00:00:00"/>
    <x v="18"/>
    <n v="0"/>
    <x v="2"/>
  </r>
  <r>
    <x v="185"/>
    <x v="171"/>
    <x v="131"/>
    <x v="2"/>
    <x v="1"/>
    <x v="184"/>
    <s v="homme"/>
    <d v="1974-10-01T00:00:00"/>
    <x v="2"/>
    <n v="7"/>
    <x v="3"/>
  </r>
  <r>
    <x v="186"/>
    <x v="172"/>
    <x v="132"/>
    <x v="1"/>
    <x v="1"/>
    <x v="185"/>
    <s v="femme"/>
    <d v="1959-07-20T00:00:00"/>
    <x v="13"/>
    <n v="0"/>
    <x v="2"/>
  </r>
  <r>
    <x v="187"/>
    <x v="173"/>
    <x v="133"/>
    <x v="0"/>
    <x v="1"/>
    <x v="186"/>
    <s v="femme"/>
    <d v="1970-07-23T00:00:00"/>
    <x v="5"/>
    <n v="0"/>
    <x v="2"/>
  </r>
  <r>
    <x v="188"/>
    <x v="174"/>
    <x v="134"/>
    <x v="1"/>
    <x v="3"/>
    <x v="187"/>
    <s v="homme"/>
    <d v="1951-07-27T00:00:00"/>
    <x v="39"/>
    <n v="0"/>
    <x v="2"/>
  </r>
  <r>
    <x v="189"/>
    <x v="175"/>
    <x v="135"/>
    <x v="1"/>
    <x v="1"/>
    <x v="188"/>
    <s v="homme"/>
    <d v="1970-10-29T00:00:00"/>
    <x v="5"/>
    <n v="2"/>
    <x v="3"/>
  </r>
  <r>
    <x v="190"/>
    <x v="176"/>
    <x v="37"/>
    <x v="0"/>
    <x v="0"/>
    <x v="189"/>
    <s v="homme"/>
    <d v="1984-01-05T00:00:00"/>
    <x v="24"/>
    <n v="0"/>
    <x v="2"/>
  </r>
  <r>
    <x v="191"/>
    <x v="177"/>
    <x v="136"/>
    <x v="0"/>
    <x v="2"/>
    <x v="190"/>
    <s v="femme"/>
    <d v="1982-10-26T00:00:00"/>
    <x v="14"/>
    <n v="7"/>
    <x v="5"/>
  </r>
  <r>
    <x v="192"/>
    <x v="178"/>
    <x v="137"/>
    <x v="0"/>
    <x v="1"/>
    <x v="191"/>
    <s v="femme"/>
    <d v="1966-06-05T00:00:00"/>
    <x v="32"/>
    <n v="0"/>
    <x v="2"/>
  </r>
  <r>
    <x v="193"/>
    <x v="178"/>
    <x v="138"/>
    <x v="0"/>
    <x v="1"/>
    <x v="192"/>
    <s v="femme"/>
    <d v="1953-08-12T00:00:00"/>
    <x v="20"/>
    <n v="0"/>
    <x v="2"/>
  </r>
  <r>
    <x v="194"/>
    <x v="178"/>
    <x v="139"/>
    <x v="0"/>
    <x v="0"/>
    <x v="193"/>
    <s v="homme"/>
    <d v="1994-12-23T00:00:00"/>
    <x v="25"/>
    <n v="7"/>
    <x v="8"/>
  </r>
  <r>
    <x v="195"/>
    <x v="179"/>
    <x v="140"/>
    <x v="2"/>
    <x v="3"/>
    <x v="194"/>
    <s v="femme"/>
    <d v="1982-10-13T00:00:00"/>
    <x v="14"/>
    <n v="0"/>
    <x v="2"/>
  </r>
  <r>
    <x v="196"/>
    <x v="180"/>
    <x v="141"/>
    <x v="0"/>
    <x v="0"/>
    <x v="195"/>
    <s v="femme"/>
    <d v="1958-11-19T00:00:00"/>
    <x v="4"/>
    <n v="0"/>
    <x v="2"/>
  </r>
  <r>
    <x v="197"/>
    <x v="181"/>
    <x v="138"/>
    <x v="0"/>
    <x v="1"/>
    <x v="196"/>
    <s v="femme"/>
    <d v="1964-01-23T00:00:00"/>
    <x v="0"/>
    <n v="7"/>
    <x v="3"/>
  </r>
  <r>
    <x v="198"/>
    <x v="182"/>
    <x v="142"/>
    <x v="0"/>
    <x v="0"/>
    <x v="197"/>
    <s v="homme"/>
    <d v="1969-04-06T00:00:00"/>
    <x v="7"/>
    <n v="0"/>
    <x v="2"/>
  </r>
  <r>
    <x v="199"/>
    <x v="183"/>
    <x v="143"/>
    <x v="3"/>
    <x v="0"/>
    <x v="198"/>
    <s v="homme"/>
    <d v="1961-05-23T00:00:00"/>
    <x v="37"/>
    <n v="0"/>
    <x v="2"/>
  </r>
  <r>
    <x v="200"/>
    <x v="184"/>
    <x v="2"/>
    <x v="2"/>
    <x v="1"/>
    <x v="199"/>
    <s v="homme"/>
    <d v="1979-01-21T00:00:00"/>
    <x v="40"/>
    <n v="0"/>
    <x v="2"/>
  </r>
  <r>
    <x v="201"/>
    <x v="185"/>
    <x v="144"/>
    <x v="0"/>
    <x v="0"/>
    <x v="200"/>
    <s v="homme"/>
    <d v="1972-11-19T00:00:00"/>
    <x v="8"/>
    <n v="0"/>
    <x v="2"/>
  </r>
  <r>
    <x v="202"/>
    <x v="186"/>
    <x v="145"/>
    <x v="0"/>
    <x v="2"/>
    <x v="201"/>
    <s v="homme"/>
    <d v="1972-04-17T00:00:00"/>
    <x v="8"/>
    <n v="0"/>
    <x v="2"/>
  </r>
  <r>
    <x v="203"/>
    <x v="187"/>
    <x v="146"/>
    <x v="1"/>
    <x v="0"/>
    <x v="202"/>
    <s v="femme"/>
    <d v="1969-07-26T00:00:00"/>
    <x v="7"/>
    <n v="0"/>
    <x v="1"/>
  </r>
  <r>
    <x v="204"/>
    <x v="188"/>
    <x v="147"/>
    <x v="0"/>
    <x v="0"/>
    <x v="203"/>
    <s v="homme"/>
    <d v="1967-12-15T00:00:00"/>
    <x v="18"/>
    <n v="5"/>
    <x v="2"/>
  </r>
  <r>
    <x v="205"/>
    <x v="189"/>
    <x v="148"/>
    <x v="1"/>
    <x v="0"/>
    <x v="204"/>
    <s v="femme"/>
    <d v="1953-04-07T00:00:00"/>
    <x v="20"/>
    <n v="0"/>
    <x v="4"/>
  </r>
  <r>
    <x v="206"/>
    <x v="190"/>
    <x v="115"/>
    <x v="0"/>
    <x v="0"/>
    <x v="205"/>
    <s v="femme"/>
    <d v="1992-07-12T00:00:00"/>
    <x v="21"/>
    <n v="2"/>
    <x v="2"/>
  </r>
  <r>
    <x v="207"/>
    <x v="191"/>
    <x v="149"/>
    <x v="0"/>
    <x v="0"/>
    <x v="206"/>
    <s v="femme"/>
    <d v="1971-05-01T00:00:00"/>
    <x v="9"/>
    <n v="0"/>
    <x v="2"/>
  </r>
  <r>
    <x v="208"/>
    <x v="192"/>
    <x v="46"/>
    <x v="0"/>
    <x v="0"/>
    <x v="207"/>
    <s v="femme"/>
    <d v="1969-04-06T00:00:00"/>
    <x v="7"/>
    <n v="7"/>
    <x v="4"/>
  </r>
  <r>
    <x v="209"/>
    <x v="193"/>
    <x v="150"/>
    <x v="3"/>
    <x v="3"/>
    <x v="208"/>
    <s v="homme"/>
    <d v="1970-10-11T00:00:00"/>
    <x v="5"/>
    <n v="0"/>
    <x v="2"/>
  </r>
  <r>
    <x v="210"/>
    <x v="194"/>
    <x v="46"/>
    <x v="0"/>
    <x v="3"/>
    <x v="209"/>
    <s v="femme"/>
    <d v="1969-01-14T00:00:00"/>
    <x v="7"/>
    <n v="0"/>
    <x v="2"/>
  </r>
  <r>
    <x v="211"/>
    <x v="195"/>
    <x v="151"/>
    <x v="0"/>
    <x v="2"/>
    <x v="210"/>
    <s v="homme"/>
    <d v="1987-03-06T00:00:00"/>
    <x v="3"/>
    <n v="0"/>
    <x v="2"/>
  </r>
  <r>
    <x v="212"/>
    <x v="196"/>
    <x v="152"/>
    <x v="2"/>
    <x v="2"/>
    <x v="211"/>
    <s v="homme"/>
    <d v="1980-02-18T00:00:00"/>
    <x v="41"/>
    <n v="0"/>
    <x v="2"/>
  </r>
  <r>
    <x v="213"/>
    <x v="197"/>
    <x v="75"/>
    <x v="0"/>
    <x v="1"/>
    <x v="212"/>
    <s v="femme"/>
    <d v="1975-10-03T00:00:00"/>
    <x v="12"/>
    <n v="0"/>
    <x v="2"/>
  </r>
  <r>
    <x v="214"/>
    <x v="198"/>
    <x v="101"/>
    <x v="0"/>
    <x v="1"/>
    <x v="213"/>
    <s v="homme"/>
    <d v="1969-05-04T00:00:00"/>
    <x v="7"/>
    <n v="7"/>
    <x v="4"/>
  </r>
  <r>
    <x v="215"/>
    <x v="199"/>
    <x v="20"/>
    <x v="0"/>
    <x v="0"/>
    <x v="214"/>
    <s v="femme"/>
    <d v="1974-05-30T00:00:00"/>
    <x v="2"/>
    <n v="0"/>
    <x v="2"/>
  </r>
  <r>
    <x v="216"/>
    <x v="200"/>
    <x v="22"/>
    <x v="2"/>
    <x v="2"/>
    <x v="215"/>
    <s v="homme"/>
    <d v="1968-02-12T00:00:00"/>
    <x v="16"/>
    <n v="0"/>
    <x v="2"/>
  </r>
  <r>
    <x v="217"/>
    <x v="201"/>
    <x v="153"/>
    <x v="0"/>
    <x v="0"/>
    <x v="216"/>
    <s v="homme"/>
    <d v="1985-12-18T00:00:00"/>
    <x v="1"/>
    <n v="0"/>
    <x v="2"/>
  </r>
  <r>
    <x v="218"/>
    <x v="202"/>
    <x v="117"/>
    <x v="0"/>
    <x v="1"/>
    <x v="217"/>
    <s v="femme"/>
    <d v="1989-02-14T00:00:00"/>
    <x v="15"/>
    <n v="0"/>
    <x v="2"/>
  </r>
  <r>
    <x v="219"/>
    <x v="203"/>
    <x v="135"/>
    <x v="2"/>
    <x v="0"/>
    <x v="218"/>
    <s v="homme"/>
    <d v="1966-03-28T00:00:00"/>
    <x v="32"/>
    <n v="1"/>
    <x v="2"/>
  </r>
  <r>
    <x v="220"/>
    <x v="204"/>
    <x v="16"/>
    <x v="0"/>
    <x v="3"/>
    <x v="219"/>
    <s v="homme"/>
    <d v="1974-09-27T00:00:00"/>
    <x v="2"/>
    <n v="8"/>
    <x v="4"/>
  </r>
  <r>
    <x v="221"/>
    <x v="205"/>
    <x v="154"/>
    <x v="0"/>
    <x v="0"/>
    <x v="220"/>
    <s v="femme"/>
    <d v="1963-01-24T00:00:00"/>
    <x v="22"/>
    <n v="1"/>
    <x v="2"/>
  </r>
  <r>
    <x v="222"/>
    <x v="206"/>
    <x v="155"/>
    <x v="0"/>
    <x v="2"/>
    <x v="221"/>
    <s v="femme"/>
    <d v="1972-10-06T00:00:00"/>
    <x v="8"/>
    <n v="0"/>
    <x v="2"/>
  </r>
  <r>
    <x v="223"/>
    <x v="207"/>
    <x v="156"/>
    <x v="0"/>
    <x v="0"/>
    <x v="222"/>
    <s v="femme"/>
    <d v="1966-09-20T00:00:00"/>
    <x v="32"/>
    <n v="2"/>
    <x v="2"/>
  </r>
  <r>
    <x v="224"/>
    <x v="208"/>
    <x v="46"/>
    <x v="0"/>
    <x v="3"/>
    <x v="223"/>
    <s v="femme"/>
    <d v="1985-01-11T00:00:00"/>
    <x v="1"/>
    <n v="1"/>
    <x v="2"/>
  </r>
  <r>
    <x v="225"/>
    <x v="209"/>
    <x v="157"/>
    <x v="0"/>
    <x v="0"/>
    <x v="224"/>
    <s v="femme"/>
    <d v="1967-12-30T00:00:00"/>
    <x v="18"/>
    <n v="1"/>
    <x v="2"/>
  </r>
  <r>
    <x v="226"/>
    <x v="210"/>
    <x v="58"/>
    <x v="3"/>
    <x v="1"/>
    <x v="225"/>
    <s v="homme"/>
    <d v="1972-12-23T00:00:00"/>
    <x v="8"/>
    <n v="7"/>
    <x v="6"/>
  </r>
  <r>
    <x v="227"/>
    <x v="211"/>
    <x v="55"/>
    <x v="1"/>
    <x v="0"/>
    <x v="226"/>
    <s v="homme"/>
    <d v="1965-12-01T00:00:00"/>
    <x v="23"/>
    <n v="3"/>
    <x v="2"/>
  </r>
  <r>
    <x v="228"/>
    <x v="212"/>
    <x v="158"/>
    <x v="0"/>
    <x v="3"/>
    <x v="227"/>
    <s v="homme"/>
    <d v="1966-10-15T00:00:00"/>
    <x v="32"/>
    <n v="0"/>
    <x v="2"/>
  </r>
  <r>
    <x v="229"/>
    <x v="213"/>
    <x v="156"/>
    <x v="1"/>
    <x v="3"/>
    <x v="228"/>
    <s v="femme"/>
    <d v="1967-08-08T00:00:00"/>
    <x v="18"/>
    <n v="8"/>
    <x v="6"/>
  </r>
  <r>
    <x v="230"/>
    <x v="214"/>
    <x v="14"/>
    <x v="0"/>
    <x v="0"/>
    <x v="229"/>
    <s v="femme"/>
    <d v="1971-04-04T00:00:00"/>
    <x v="9"/>
    <n v="0"/>
    <x v="2"/>
  </r>
  <r>
    <x v="231"/>
    <x v="215"/>
    <x v="159"/>
    <x v="0"/>
    <x v="2"/>
    <x v="230"/>
    <s v="femme"/>
    <d v="1969-10-12T00:00:00"/>
    <x v="7"/>
    <n v="0"/>
    <x v="2"/>
  </r>
  <r>
    <x v="232"/>
    <x v="216"/>
    <x v="160"/>
    <x v="2"/>
    <x v="3"/>
    <x v="231"/>
    <s v="homme"/>
    <d v="1986-03-03T00:00:00"/>
    <x v="11"/>
    <n v="0"/>
    <x v="2"/>
  </r>
  <r>
    <x v="233"/>
    <x v="217"/>
    <x v="161"/>
    <x v="1"/>
    <x v="0"/>
    <x v="232"/>
    <s v="femme"/>
    <d v="1962-04-06T00:00:00"/>
    <x v="36"/>
    <n v="7"/>
    <x v="6"/>
  </r>
  <r>
    <x v="234"/>
    <x v="218"/>
    <x v="162"/>
    <x v="0"/>
    <x v="1"/>
    <x v="233"/>
    <s v="femme"/>
    <d v="1988-06-19T00:00:00"/>
    <x v="27"/>
    <n v="1"/>
    <x v="2"/>
  </r>
  <r>
    <x v="235"/>
    <x v="218"/>
    <x v="7"/>
    <x v="0"/>
    <x v="2"/>
    <x v="234"/>
    <s v="femme"/>
    <d v="1974-03-26T00:00:00"/>
    <x v="2"/>
    <n v="1"/>
    <x v="2"/>
  </r>
  <r>
    <x v="236"/>
    <x v="219"/>
    <x v="163"/>
    <x v="1"/>
    <x v="0"/>
    <x v="235"/>
    <s v="homme"/>
    <d v="1965-01-31T00:00:00"/>
    <x v="23"/>
    <n v="0"/>
    <x v="2"/>
  </r>
  <r>
    <x v="237"/>
    <x v="220"/>
    <x v="139"/>
    <x v="2"/>
    <x v="3"/>
    <x v="236"/>
    <s v="homme"/>
    <d v="1987-12-10T00:00:00"/>
    <x v="3"/>
    <n v="0"/>
    <x v="2"/>
  </r>
  <r>
    <x v="238"/>
    <x v="221"/>
    <x v="164"/>
    <x v="0"/>
    <x v="1"/>
    <x v="237"/>
    <s v="femme"/>
    <d v="1974-06-10T00:00:00"/>
    <x v="2"/>
    <n v="0"/>
    <x v="2"/>
  </r>
  <r>
    <x v="239"/>
    <x v="222"/>
    <x v="33"/>
    <x v="0"/>
    <x v="0"/>
    <x v="238"/>
    <s v="femme"/>
    <d v="1989-06-17T00:00:00"/>
    <x v="15"/>
    <n v="3"/>
    <x v="5"/>
  </r>
  <r>
    <x v="240"/>
    <x v="223"/>
    <x v="11"/>
    <x v="0"/>
    <x v="2"/>
    <x v="239"/>
    <s v="femme"/>
    <d v="1971-08-14T00:00:00"/>
    <x v="9"/>
    <n v="0"/>
    <x v="2"/>
  </r>
  <r>
    <x v="241"/>
    <x v="224"/>
    <x v="152"/>
    <x v="2"/>
    <x v="3"/>
    <x v="240"/>
    <s v="homme"/>
    <d v="1974-07-19T00:00:00"/>
    <x v="2"/>
    <n v="0"/>
    <x v="2"/>
  </r>
  <r>
    <x v="242"/>
    <x v="225"/>
    <x v="62"/>
    <x v="2"/>
    <x v="2"/>
    <x v="241"/>
    <s v="homme"/>
    <d v="1957-04-18T00:00:00"/>
    <x v="19"/>
    <n v="0"/>
    <x v="1"/>
  </r>
  <r>
    <x v="243"/>
    <x v="226"/>
    <x v="24"/>
    <x v="0"/>
    <x v="3"/>
    <x v="242"/>
    <s v="femme"/>
    <d v="1986-08-17T00:00:00"/>
    <x v="11"/>
    <n v="0"/>
    <x v="2"/>
  </r>
  <r>
    <x v="244"/>
    <x v="227"/>
    <x v="165"/>
    <x v="3"/>
    <x v="3"/>
    <x v="243"/>
    <s v="femme"/>
    <d v="1965-03-01T00:00:00"/>
    <x v="23"/>
    <n v="1"/>
    <x v="5"/>
  </r>
  <r>
    <x v="245"/>
    <x v="228"/>
    <x v="46"/>
    <x v="0"/>
    <x v="1"/>
    <x v="244"/>
    <s v="femme"/>
    <d v="1981-03-21T00:00:00"/>
    <x v="17"/>
    <n v="0"/>
    <x v="2"/>
  </r>
  <r>
    <x v="246"/>
    <x v="229"/>
    <x v="37"/>
    <x v="0"/>
    <x v="0"/>
    <x v="245"/>
    <s v="femme"/>
    <d v="1959-02-17T00:00:00"/>
    <x v="13"/>
    <n v="1"/>
    <x v="2"/>
  </r>
  <r>
    <x v="247"/>
    <x v="230"/>
    <x v="166"/>
    <x v="0"/>
    <x v="3"/>
    <x v="246"/>
    <s v="femme"/>
    <d v="1988-09-27T00:00:00"/>
    <x v="27"/>
    <n v="0"/>
    <x v="2"/>
  </r>
  <r>
    <x v="248"/>
    <x v="231"/>
    <x v="167"/>
    <x v="3"/>
    <x v="1"/>
    <x v="247"/>
    <s v="femme"/>
    <d v="1985-05-02T00:00:00"/>
    <x v="1"/>
    <n v="0"/>
    <x v="2"/>
  </r>
  <r>
    <x v="249"/>
    <x v="231"/>
    <x v="168"/>
    <x v="3"/>
    <x v="0"/>
    <x v="248"/>
    <s v="homme"/>
    <d v="1982-10-08T00:00:00"/>
    <x v="14"/>
    <n v="5"/>
    <x v="5"/>
  </r>
  <r>
    <x v="250"/>
    <x v="231"/>
    <x v="169"/>
    <x v="3"/>
    <x v="3"/>
    <x v="249"/>
    <s v="homme"/>
    <d v="1990-10-02T00:00:00"/>
    <x v="30"/>
    <n v="1"/>
    <x v="3"/>
  </r>
  <r>
    <x v="251"/>
    <x v="232"/>
    <x v="22"/>
    <x v="0"/>
    <x v="1"/>
    <x v="250"/>
    <s v="homme"/>
    <d v="1950-09-27T00:00:00"/>
    <x v="42"/>
    <n v="0"/>
    <x v="0"/>
  </r>
  <r>
    <x v="252"/>
    <x v="233"/>
    <x v="170"/>
    <x v="0"/>
    <x v="3"/>
    <x v="251"/>
    <s v="femme"/>
    <d v="1955-03-22T00:00:00"/>
    <x v="43"/>
    <n v="0"/>
    <x v="1"/>
  </r>
  <r>
    <x v="253"/>
    <x v="234"/>
    <x v="25"/>
    <x v="0"/>
    <x v="2"/>
    <x v="252"/>
    <s v="femme"/>
    <d v="1964-11-26T00:00:00"/>
    <x v="0"/>
    <n v="9"/>
    <x v="6"/>
  </r>
  <r>
    <x v="254"/>
    <x v="235"/>
    <x v="171"/>
    <x v="0"/>
    <x v="3"/>
    <x v="253"/>
    <s v="femme"/>
    <d v="1985-11-16T00:00:00"/>
    <x v="1"/>
    <n v="0"/>
    <x v="4"/>
  </r>
  <r>
    <x v="255"/>
    <x v="236"/>
    <x v="172"/>
    <x v="0"/>
    <x v="3"/>
    <x v="254"/>
    <s v="femme"/>
    <d v="1966-06-28T00:00:00"/>
    <x v="32"/>
    <n v="1"/>
    <x v="2"/>
  </r>
  <r>
    <x v="256"/>
    <x v="237"/>
    <x v="173"/>
    <x v="0"/>
    <x v="0"/>
    <x v="255"/>
    <s v="femme"/>
    <d v="1972-02-21T00:00:00"/>
    <x v="8"/>
    <n v="0"/>
    <x v="2"/>
  </r>
  <r>
    <x v="257"/>
    <x v="238"/>
    <x v="2"/>
    <x v="0"/>
    <x v="1"/>
    <x v="256"/>
    <s v="homme"/>
    <d v="1985-04-23T00:00:00"/>
    <x v="1"/>
    <n v="0"/>
    <x v="2"/>
  </r>
  <r>
    <x v="258"/>
    <x v="239"/>
    <x v="95"/>
    <x v="0"/>
    <x v="3"/>
    <x v="257"/>
    <s v="femme"/>
    <d v="1961-03-23T00:00:00"/>
    <x v="37"/>
    <n v="2"/>
    <x v="2"/>
  </r>
  <r>
    <x v="259"/>
    <x v="240"/>
    <x v="75"/>
    <x v="0"/>
    <x v="3"/>
    <x v="258"/>
    <s v="femme"/>
    <d v="1965-03-05T00:00:00"/>
    <x v="23"/>
    <n v="5"/>
    <x v="6"/>
  </r>
  <r>
    <x v="260"/>
    <x v="241"/>
    <x v="64"/>
    <x v="1"/>
    <x v="1"/>
    <x v="259"/>
    <s v="femme"/>
    <d v="1987-03-24T00:00:00"/>
    <x v="3"/>
    <n v="2"/>
    <x v="2"/>
  </r>
  <r>
    <x v="261"/>
    <x v="242"/>
    <x v="174"/>
    <x v="1"/>
    <x v="3"/>
    <x v="260"/>
    <s v="femme"/>
    <d v="1971-10-15T00:00:00"/>
    <x v="9"/>
    <n v="0"/>
    <x v="0"/>
  </r>
  <r>
    <x v="27"/>
    <x v="243"/>
    <x v="175"/>
    <x v="3"/>
    <x v="0"/>
    <x v="261"/>
    <s v="homme"/>
    <d v="1960-11-19T00:00:00"/>
    <x v="29"/>
    <n v="0"/>
    <x v="1"/>
  </r>
  <r>
    <x v="262"/>
    <x v="244"/>
    <x v="176"/>
    <x v="0"/>
    <x v="3"/>
    <x v="262"/>
    <s v="femme"/>
    <d v="1960-09-12T00:00:00"/>
    <x v="29"/>
    <n v="0"/>
    <x v="2"/>
  </r>
  <r>
    <x v="263"/>
    <x v="245"/>
    <x v="62"/>
    <x v="2"/>
    <x v="3"/>
    <x v="263"/>
    <s v="homme"/>
    <d v="1961-11-23T00:00:00"/>
    <x v="37"/>
    <n v="4"/>
    <x v="6"/>
  </r>
  <r>
    <x v="264"/>
    <x v="246"/>
    <x v="177"/>
    <x v="0"/>
    <x v="1"/>
    <x v="264"/>
    <s v="femme"/>
    <d v="1985-06-19T00:00:00"/>
    <x v="1"/>
    <n v="5"/>
    <x v="5"/>
  </r>
  <r>
    <x v="265"/>
    <x v="247"/>
    <x v="3"/>
    <x v="0"/>
    <x v="3"/>
    <x v="265"/>
    <s v="femme"/>
    <d v="1992-11-26T00:00:00"/>
    <x v="21"/>
    <n v="0"/>
    <x v="0"/>
  </r>
  <r>
    <x v="266"/>
    <x v="247"/>
    <x v="24"/>
    <x v="0"/>
    <x v="3"/>
    <x v="266"/>
    <s v="femme"/>
    <d v="1985-10-09T00:00:00"/>
    <x v="1"/>
    <n v="0"/>
    <x v="2"/>
  </r>
  <r>
    <x v="267"/>
    <x v="248"/>
    <x v="104"/>
    <x v="0"/>
    <x v="3"/>
    <x v="267"/>
    <s v="femme"/>
    <d v="1967-08-03T00:00:00"/>
    <x v="18"/>
    <n v="5"/>
    <x v="5"/>
  </r>
  <r>
    <x v="268"/>
    <x v="249"/>
    <x v="178"/>
    <x v="0"/>
    <x v="1"/>
    <x v="268"/>
    <s v="femme"/>
    <d v="1965-01-23T00:00:00"/>
    <x v="23"/>
    <n v="5"/>
    <x v="5"/>
  </r>
  <r>
    <x v="269"/>
    <x v="250"/>
    <x v="179"/>
    <x v="3"/>
    <x v="3"/>
    <x v="269"/>
    <s v="homme"/>
    <d v="1968-09-29T00:00:00"/>
    <x v="16"/>
    <n v="0"/>
    <x v="2"/>
  </r>
  <r>
    <x v="270"/>
    <x v="251"/>
    <x v="95"/>
    <x v="0"/>
    <x v="0"/>
    <x v="270"/>
    <s v="femme"/>
    <d v="1969-08-25T00:00:00"/>
    <x v="7"/>
    <n v="0"/>
    <x v="2"/>
  </r>
  <r>
    <x v="271"/>
    <x v="252"/>
    <x v="180"/>
    <x v="0"/>
    <x v="2"/>
    <x v="271"/>
    <s v="femme"/>
    <d v="1963-02-05T00:00:00"/>
    <x v="22"/>
    <n v="1"/>
    <x v="1"/>
  </r>
  <r>
    <x v="272"/>
    <x v="253"/>
    <x v="181"/>
    <x v="0"/>
    <x v="3"/>
    <x v="272"/>
    <s v="femme"/>
    <d v="1990-06-25T00:00:00"/>
    <x v="30"/>
    <n v="0"/>
    <x v="2"/>
  </r>
  <r>
    <x v="273"/>
    <x v="254"/>
    <x v="46"/>
    <x v="0"/>
    <x v="1"/>
    <x v="273"/>
    <s v="femme"/>
    <d v="1984-07-24T00:00:00"/>
    <x v="24"/>
    <n v="1"/>
    <x v="2"/>
  </r>
  <r>
    <x v="274"/>
    <x v="255"/>
    <x v="101"/>
    <x v="3"/>
    <x v="1"/>
    <x v="274"/>
    <s v="homme"/>
    <d v="1972-04-08T00:00:00"/>
    <x v="8"/>
    <n v="5"/>
    <x v="1"/>
  </r>
  <r>
    <x v="275"/>
    <x v="256"/>
    <x v="130"/>
    <x v="0"/>
    <x v="3"/>
    <x v="275"/>
    <s v="femme"/>
    <d v="1971-02-28T00:00:00"/>
    <x v="9"/>
    <n v="0"/>
    <x v="2"/>
  </r>
  <r>
    <x v="276"/>
    <x v="257"/>
    <x v="14"/>
    <x v="0"/>
    <x v="3"/>
    <x v="276"/>
    <s v="femme"/>
    <d v="1958-12-14T00:00:00"/>
    <x v="4"/>
    <n v="6"/>
    <x v="1"/>
  </r>
  <r>
    <x v="277"/>
    <x v="258"/>
    <x v="60"/>
    <x v="1"/>
    <x v="2"/>
    <x v="277"/>
    <s v="femme"/>
    <d v="1948-08-13T00:00:00"/>
    <x v="44"/>
    <n v="0"/>
    <x v="2"/>
  </r>
  <r>
    <x v="278"/>
    <x v="259"/>
    <x v="14"/>
    <x v="0"/>
    <x v="3"/>
    <x v="278"/>
    <s v="femme"/>
    <d v="1957-10-03T00:00:00"/>
    <x v="19"/>
    <n v="0"/>
    <x v="2"/>
  </r>
  <r>
    <x v="279"/>
    <x v="260"/>
    <x v="182"/>
    <x v="0"/>
    <x v="3"/>
    <x v="279"/>
    <s v="femme"/>
    <d v="1960-05-07T00:00:00"/>
    <x v="29"/>
    <n v="0"/>
    <x v="2"/>
  </r>
  <r>
    <x v="280"/>
    <x v="261"/>
    <x v="152"/>
    <x v="0"/>
    <x v="3"/>
    <x v="280"/>
    <s v="homme"/>
    <d v="1966-06-25T00:00:00"/>
    <x v="32"/>
    <n v="0"/>
    <x v="2"/>
  </r>
  <r>
    <x v="281"/>
    <x v="262"/>
    <x v="92"/>
    <x v="0"/>
    <x v="1"/>
    <x v="281"/>
    <s v="homme"/>
    <d v="1994-05-12T00:00:00"/>
    <x v="25"/>
    <n v="10"/>
    <x v="4"/>
  </r>
  <r>
    <x v="282"/>
    <x v="263"/>
    <x v="130"/>
    <x v="0"/>
    <x v="2"/>
    <x v="282"/>
    <s v="femme"/>
    <d v="1971-10-31T00:00:00"/>
    <x v="9"/>
    <n v="0"/>
    <x v="2"/>
  </r>
  <r>
    <x v="283"/>
    <x v="264"/>
    <x v="183"/>
    <x v="3"/>
    <x v="0"/>
    <x v="283"/>
    <s v="homme"/>
    <d v="1968-01-07T00:00:00"/>
    <x v="16"/>
    <n v="11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C9" firstHeaderRow="1" firstDataRow="2" firstDataCol="1"/>
  <pivotFields count="11">
    <pivotField showAll="0"/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numFmtId="164" showAll="0"/>
    <pivotField showAll="0"/>
    <pivotField numFmtId="165" showAll="0"/>
    <pivotField showAll="0"/>
    <pivotField dataField="1" numFmtId="1" showAll="0"/>
    <pivotField dataField="1" numFmtId="1" showAll="0"/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ombre de jours d'absence en 2013" fld="9" baseField="0" baseItem="0"/>
    <dataField name="Somme de Nombre de jours d'absence en 2014" fld="10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3" minRefreshableVersion="3" showCalcMbrs="0" useAutoFormatting="1" rowGrandTotals="0" colGrandTotals="0" itemPrintTitles="1" createdVersion="3" indent="0" compact="0" compactData="0" gridDropZones="1" multipleFieldFilters="0">
  <location ref="A4:I14" firstHeaderRow="2" firstDataRow="2" firstDataCol="3" rowPageCount="2" colPageCount="1"/>
  <pivotFields count="11">
    <pivotField axis="axisRow" compact="0" outline="0" showAll="0" defaultSubtotal="0">
      <items count="284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</items>
    </pivotField>
    <pivotField axis="axisRow" compact="0" outline="0" showAll="0" sortType="ascending" defaultSubtota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</items>
    </pivotField>
    <pivotField axis="axisRow" compact="0" outline="0" showAll="0" defaultSubtotal="0">
      <items count="184">
        <item x="129"/>
        <item x="176"/>
        <item x="174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2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7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3"/>
        <item x="109"/>
        <item x="57"/>
        <item x="43"/>
        <item x="143"/>
        <item x="19"/>
        <item x="40"/>
        <item x="41"/>
        <item x="30"/>
        <item x="31"/>
        <item x="5"/>
        <item x="170"/>
        <item x="119"/>
        <item x="147"/>
        <item x="20"/>
        <item x="138"/>
        <item x="13"/>
        <item x="1"/>
        <item x="38"/>
        <item x="86"/>
        <item x="67"/>
        <item x="175"/>
        <item x="146"/>
        <item x="8"/>
        <item x="77"/>
        <item x="72"/>
        <item x="53"/>
        <item x="142"/>
        <item x="105"/>
        <item x="155"/>
        <item x="181"/>
        <item x="103"/>
        <item x="115"/>
        <item x="56"/>
        <item x="106"/>
        <item x="100"/>
        <item x="139"/>
        <item x="182"/>
        <item x="145"/>
        <item x="52"/>
        <item x="128"/>
        <item x="158"/>
        <item x="148"/>
        <item x="87"/>
        <item x="180"/>
        <item x="124"/>
        <item x="93"/>
        <item x="6"/>
        <item x="131"/>
        <item x="171"/>
        <item x="122"/>
        <item x="126"/>
        <item x="133"/>
        <item x="177"/>
        <item x="82"/>
        <item x="9"/>
        <item x="50"/>
        <item x="159"/>
        <item x="132"/>
        <item x="157"/>
        <item x="60"/>
        <item x="121"/>
        <item x="178"/>
        <item x="28"/>
        <item x="45"/>
        <item x="110"/>
        <item x="3"/>
        <item x="173"/>
        <item x="59"/>
        <item x="46"/>
        <item x="10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0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8"/>
        <item x="161"/>
        <item x="163"/>
        <item x="32"/>
        <item x="152"/>
        <item x="27"/>
        <item x="149"/>
        <item x="69"/>
        <item x="84"/>
        <item x="73"/>
        <item x="166"/>
        <item x="74"/>
        <item x="2"/>
        <item x="15"/>
        <item x="179"/>
        <item x="11"/>
        <item x="169"/>
        <item x="16"/>
        <item x="64"/>
        <item x="140"/>
        <item x="49"/>
        <item x="55"/>
        <item x="7"/>
        <item x="70"/>
        <item x="165"/>
        <item x="83"/>
      </items>
    </pivotField>
    <pivotField compact="0" outline="0" showAll="0"/>
    <pivotField axis="axisPage" compact="0" outline="0" multipleItemSelectionAllowed="1" showAll="0">
      <items count="5">
        <item h="1" x="0"/>
        <item h="1" x="2"/>
        <item h="1" x="1"/>
        <item x="3"/>
        <item t="default"/>
      </items>
    </pivotField>
    <pivotField compact="0" numFmtId="164" outline="0" showAll="0"/>
    <pivotField compact="0" outline="0" showAll="0"/>
    <pivotField compact="0" numFmtId="165" outline="0" showAll="0"/>
    <pivotField axis="axisPage" compact="0" outline="0" multipleItemSelectionAllowed="1" showAll="0">
      <items count="46">
        <item h="1" x="25"/>
        <item h="1" x="28"/>
        <item h="1" x="21"/>
        <item h="1" x="35"/>
        <item h="1" x="30"/>
        <item h="1" x="15"/>
        <item h="1" x="27"/>
        <item h="1" x="3"/>
        <item h="1" x="11"/>
        <item h="1" x="1"/>
        <item x="24"/>
        <item x="33"/>
        <item x="14"/>
        <item x="17"/>
        <item x="41"/>
        <item x="40"/>
        <item x="10"/>
        <item x="31"/>
        <item x="26"/>
        <item x="12"/>
        <item x="2"/>
        <item h="1" x="6"/>
        <item h="1" x="8"/>
        <item h="1" x="9"/>
        <item h="1" x="5"/>
        <item h="1" x="7"/>
        <item h="1" x="16"/>
        <item h="1" x="18"/>
        <item h="1" x="32"/>
        <item h="1" x="23"/>
        <item h="1" x="0"/>
        <item h="1" x="22"/>
        <item h="1" x="36"/>
        <item h="1" x="37"/>
        <item h="1" x="29"/>
        <item h="1" x="13"/>
        <item h="1" x="4"/>
        <item h="1" x="19"/>
        <item h="1" x="43"/>
        <item h="1" x="34"/>
        <item h="1" x="20"/>
        <item h="1" x="39"/>
        <item h="1" x="42"/>
        <item h="1" x="38"/>
        <item h="1" x="44"/>
        <item t="default"/>
      </items>
    </pivotField>
    <pivotField compact="0" numFmtId="1" outline="0" showAll="0"/>
    <pivotField compact="0" numFmtId="1" outline="0" showAll="0"/>
  </pivotFields>
  <rowFields count="3">
    <field x="0"/>
    <field x="1"/>
    <field x="2"/>
  </rowFields>
  <rowItems count="9">
    <i>
      <x v="25"/>
      <x v="74"/>
      <x v="34"/>
    </i>
    <i>
      <x v="58"/>
      <x v="104"/>
      <x v="42"/>
    </i>
    <i>
      <x v="109"/>
      <x v="73"/>
      <x v="79"/>
    </i>
    <i>
      <x v="194"/>
      <x v="90"/>
      <x v="132"/>
    </i>
    <i>
      <x v="196"/>
      <x v="66"/>
      <x v="119"/>
    </i>
    <i>
      <x v="198"/>
      <x v="69"/>
      <x v="138"/>
    </i>
    <i>
      <x v="250"/>
      <x v="224"/>
      <x v="162"/>
    </i>
    <i>
      <x v="271"/>
      <x v="203"/>
      <x v="175"/>
    </i>
    <i>
      <x v="276"/>
      <x v="179"/>
      <x v="177"/>
    </i>
  </rowItems>
  <colItems count="1">
    <i/>
  </colItems>
  <pageFields count="2">
    <pageField fld="8" hier="-1"/>
    <pageField fld="4" hier="-1"/>
  </page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eau croisé dynamique3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D34" firstHeaderRow="1" firstDataRow="1" firstDataCol="3" rowPageCount="1" colPageCount="1"/>
  <pivotFields count="11">
    <pivotField axis="axisRow" outline="0" showAll="0" defaultSubtotal="0">
      <items count="284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</items>
    </pivotField>
    <pivotField axis="axisRow" outline="0" showAll="0" defaultSubtota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</items>
    </pivotField>
    <pivotField axis="axisRow" showAll="0">
      <items count="185">
        <item x="129"/>
        <item x="176"/>
        <item x="174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2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7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3"/>
        <item x="109"/>
        <item x="57"/>
        <item x="43"/>
        <item x="143"/>
        <item x="19"/>
        <item x="40"/>
        <item x="41"/>
        <item x="30"/>
        <item x="31"/>
        <item x="5"/>
        <item x="170"/>
        <item x="119"/>
        <item x="147"/>
        <item x="20"/>
        <item x="138"/>
        <item x="13"/>
        <item x="1"/>
        <item x="38"/>
        <item x="86"/>
        <item x="67"/>
        <item x="175"/>
        <item x="146"/>
        <item x="8"/>
        <item x="77"/>
        <item x="72"/>
        <item x="53"/>
        <item x="142"/>
        <item x="105"/>
        <item x="155"/>
        <item x="181"/>
        <item x="103"/>
        <item x="115"/>
        <item x="56"/>
        <item x="106"/>
        <item x="100"/>
        <item x="139"/>
        <item x="182"/>
        <item x="145"/>
        <item x="52"/>
        <item x="128"/>
        <item x="158"/>
        <item x="148"/>
        <item x="87"/>
        <item x="180"/>
        <item x="124"/>
        <item x="93"/>
        <item x="6"/>
        <item x="131"/>
        <item x="171"/>
        <item x="122"/>
        <item x="126"/>
        <item x="133"/>
        <item x="177"/>
        <item x="82"/>
        <item x="9"/>
        <item x="50"/>
        <item x="159"/>
        <item x="132"/>
        <item x="157"/>
        <item x="60"/>
        <item x="121"/>
        <item x="178"/>
        <item x="28"/>
        <item x="45"/>
        <item x="110"/>
        <item x="3"/>
        <item x="173"/>
        <item x="59"/>
        <item x="46"/>
        <item x="10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0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8"/>
        <item x="161"/>
        <item x="163"/>
        <item x="32"/>
        <item x="152"/>
        <item x="27"/>
        <item x="149"/>
        <item x="69"/>
        <item x="84"/>
        <item x="73"/>
        <item x="166"/>
        <item x="74"/>
        <item x="2"/>
        <item x="15"/>
        <item x="179"/>
        <item x="11"/>
        <item x="169"/>
        <item x="16"/>
        <item x="64"/>
        <item x="140"/>
        <item x="49"/>
        <item x="55"/>
        <item x="7"/>
        <item x="70"/>
        <item x="165"/>
        <item x="83"/>
        <item t="default"/>
      </items>
    </pivotField>
    <pivotField showAll="0"/>
    <pivotField showAll="0"/>
    <pivotField axis="axisPage" dataField="1" numFmtId="164" multipleItemSelectionAllowed="1" showAll="0">
      <items count="285">
        <item h="1" x="144"/>
        <item h="1" x="177"/>
        <item h="1" x="15"/>
        <item h="1" x="56"/>
        <item h="1" x="267"/>
        <item h="1" x="66"/>
        <item h="1" x="92"/>
        <item h="1" x="190"/>
        <item h="1" x="212"/>
        <item h="1" x="138"/>
        <item h="1" x="134"/>
        <item h="1" x="20"/>
        <item h="1" x="49"/>
        <item h="1" x="238"/>
        <item h="1" x="281"/>
        <item h="1" x="262"/>
        <item h="1" x="237"/>
        <item h="1" x="205"/>
        <item h="1" x="112"/>
        <item h="1" x="61"/>
        <item h="1" x="0"/>
        <item h="1" x="219"/>
        <item h="1" x="80"/>
        <item h="1" x="268"/>
        <item h="1" x="193"/>
        <item h="1" x="264"/>
        <item h="1" x="153"/>
        <item h="1" x="171"/>
        <item h="1" x="217"/>
        <item h="1" x="154"/>
        <item h="1" x="23"/>
        <item h="1" x="46"/>
        <item h="1" x="28"/>
        <item h="1" x="41"/>
        <item h="1" x="99"/>
        <item h="1" x="239"/>
        <item h="1" x="186"/>
        <item h="1" x="25"/>
        <item h="1" x="81"/>
        <item h="1" x="126"/>
        <item h="1" x="266"/>
        <item h="1" x="22"/>
        <item h="1" x="233"/>
        <item h="1" x="278"/>
        <item h="1" x="125"/>
        <item h="1" x="255"/>
        <item h="1" x="206"/>
        <item h="1" x="108"/>
        <item h="1" x="272"/>
        <item h="1" x="4"/>
        <item h="1" x="3"/>
        <item h="1" x="246"/>
        <item h="1" x="58"/>
        <item h="1" x="182"/>
        <item h="1" x="37"/>
        <item h="1" x="275"/>
        <item h="1" x="84"/>
        <item h="1" x="163"/>
        <item h="1" x="17"/>
        <item h="1" x="244"/>
        <item h="1" x="174"/>
        <item h="1" x="122"/>
        <item h="1" x="273"/>
        <item h="1" x="164"/>
        <item h="1" x="152"/>
        <item h="1" x="280"/>
        <item h="1" x="242"/>
        <item h="1" x="209"/>
        <item h="1" x="121"/>
        <item h="1" x="75"/>
        <item h="1" x="68"/>
        <item h="1" x="222"/>
        <item h="1" x="127"/>
        <item h="1" x="139"/>
        <item h="1" x="207"/>
        <item h="1" x="55"/>
        <item h="1" x="252"/>
        <item h="1" x="101"/>
        <item h="1" x="131"/>
        <item h="1" x="132"/>
        <item h="1" x="159"/>
        <item h="1" x="51"/>
        <item h="1" x="14"/>
        <item h="1" x="85"/>
        <item h="1" x="210"/>
        <item h="1" x="26"/>
        <item h="1" x="70"/>
        <item h="1" x="86"/>
        <item h="1" x="98"/>
        <item h="1" x="27"/>
        <item h="1" x="227"/>
        <item h="1" x="65"/>
        <item h="1" x="36"/>
        <item h="1" x="224"/>
        <item h="1" x="220"/>
        <item h="1" x="165"/>
        <item h="1" x="214"/>
        <item h="1" x="135"/>
        <item h="1" x="157"/>
        <item h="1" x="245"/>
        <item h="1" x="251"/>
        <item h="1" x="82"/>
        <item h="1" x="62"/>
        <item h="1" x="54"/>
        <item h="1" x="89"/>
        <item h="1" x="10"/>
        <item h="1" x="88"/>
        <item h="1" x="150"/>
        <item h="1" x="74"/>
        <item h="1" x="183"/>
        <item h="1" x="260"/>
        <item h="1" x="229"/>
        <item h="1" x="191"/>
        <item h="1" x="250"/>
        <item h="1" x="258"/>
        <item h="1" x="91"/>
        <item h="1" x="116"/>
        <item h="1" x="6"/>
        <item h="1" x="223"/>
        <item h="1" x="117"/>
        <item h="1" x="230"/>
        <item h="1" x="279"/>
        <item h="1" x="12"/>
        <item h="1" x="71"/>
        <item h="1" x="94"/>
        <item h="1" x="19"/>
        <item h="1" x="162"/>
        <item h="1" x="197"/>
        <item h="1" x="140"/>
        <item h="1" x="172"/>
        <item h="1" x="192"/>
        <item h="1" x="16"/>
        <item h="1" x="118"/>
        <item h="1" x="168"/>
        <item h="1" x="64"/>
        <item h="1" x="221"/>
        <item h="1" x="114"/>
        <item h="1" x="115"/>
        <item h="1" x="195"/>
        <item h="1" x="189"/>
        <item h="1" x="47"/>
        <item h="1" x="76"/>
        <item h="1" x="276"/>
        <item h="1" x="48"/>
        <item h="1" x="160"/>
        <item h="1" x="35"/>
        <item h="1" x="213"/>
        <item h="1" x="265"/>
        <item h="1" x="254"/>
        <item h="1" x="253"/>
        <item h="1" x="270"/>
        <item h="1" x="169"/>
        <item h="1" x="32"/>
        <item h="1" x="52"/>
        <item h="1" x="95"/>
        <item h="1" x="18"/>
        <item h="1" x="136"/>
        <item h="1" x="77"/>
        <item h="1" x="50"/>
        <item h="1" x="204"/>
        <item h="1" x="73"/>
        <item h="1" x="256"/>
        <item h="1" x="21"/>
        <item h="1" x="109"/>
        <item h="1" x="13"/>
        <item h="1" x="96"/>
        <item h="1" x="57"/>
        <item h="1" x="78"/>
        <item h="1" x="120"/>
        <item h="1" x="216"/>
        <item h="1" x="181"/>
        <item h="1" x="185"/>
        <item h="1" x="257"/>
        <item h="1" x="271"/>
        <item x="5"/>
        <item x="234"/>
        <item x="196"/>
        <item x="149"/>
        <item x="148"/>
        <item x="133"/>
        <item x="282"/>
        <item x="107"/>
        <item x="38"/>
        <item x="151"/>
        <item x="67"/>
        <item x="156"/>
        <item x="129"/>
        <item x="142"/>
        <item x="30"/>
        <item x="200"/>
        <item x="201"/>
        <item x="170"/>
        <item x="9"/>
        <item x="104"/>
        <item x="176"/>
        <item x="228"/>
        <item x="277"/>
        <item x="130"/>
        <item x="147"/>
        <item x="1"/>
        <item x="203"/>
        <item x="259"/>
        <item x="232"/>
        <item x="235"/>
        <item h="1" x="202"/>
        <item h="1" x="44"/>
        <item h="1" x="187"/>
        <item h="1" x="39"/>
        <item h="1" x="42"/>
        <item h="1" x="11"/>
        <item h="1" x="72"/>
        <item h="1" x="123"/>
        <item h="1" x="188"/>
        <item h="1" x="226"/>
        <item h="1" x="141"/>
        <item h="1" x="8"/>
        <item h="1" x="31"/>
        <item h="1" x="103"/>
        <item h="1" x="119"/>
        <item h="1" x="124"/>
        <item h="1" x="145"/>
        <item h="1" x="34"/>
        <item h="1" x="90"/>
        <item h="1" x="87"/>
        <item h="1" x="83"/>
        <item h="1" x="194"/>
        <item h="1" x="111"/>
        <item h="1" x="63"/>
        <item h="1" x="97"/>
        <item h="1" x="105"/>
        <item h="1" x="40"/>
        <item h="1" x="231"/>
        <item h="1" x="178"/>
        <item h="1" x="241"/>
        <item h="1" x="249"/>
        <item h="1" x="128"/>
        <item h="1" x="173"/>
        <item h="1" x="59"/>
        <item h="1" x="29"/>
        <item h="1" x="199"/>
        <item h="1" x="184"/>
        <item h="1" x="175"/>
        <item h="1" x="211"/>
        <item h="1" x="155"/>
        <item h="1" x="137"/>
        <item h="1" x="2"/>
        <item h="1" x="236"/>
        <item h="1" x="7"/>
        <item h="1" x="218"/>
        <item h="1" x="158"/>
        <item h="1" x="240"/>
        <item h="1" x="215"/>
        <item h="1" x="263"/>
        <item h="1" x="24"/>
        <item h="1" x="45"/>
        <item h="1" x="247"/>
        <item h="1" x="225"/>
        <item h="1" x="248"/>
        <item h="1" x="33"/>
        <item h="1" x="53"/>
        <item h="1" x="274"/>
        <item h="1" x="166"/>
        <item h="1" x="143"/>
        <item h="1" x="243"/>
        <item h="1" x="283"/>
        <item h="1" x="167"/>
        <item h="1" x="208"/>
        <item h="1" x="100"/>
        <item h="1" x="79"/>
        <item h="1" x="106"/>
        <item h="1" x="60"/>
        <item h="1" x="113"/>
        <item h="1" x="102"/>
        <item h="1" x="43"/>
        <item h="1" x="269"/>
        <item h="1" x="180"/>
        <item h="1" x="161"/>
        <item h="1" x="93"/>
        <item h="1" x="198"/>
        <item h="1" x="110"/>
        <item h="1" x="146"/>
        <item h="1" x="261"/>
        <item h="1" x="179"/>
        <item h="1" x="69"/>
        <item t="default"/>
      </items>
    </pivotField>
    <pivotField showAll="0"/>
    <pivotField numFmtId="165" showAll="0"/>
    <pivotField showAll="0"/>
    <pivotField numFmtId="1" showAll="0"/>
    <pivotField numFmtId="1" showAll="0"/>
  </pivotFields>
  <rowFields count="3">
    <field x="0"/>
    <field x="1"/>
    <field x="2"/>
  </rowFields>
  <rowItems count="31">
    <i>
      <x v="26"/>
      <x v="263"/>
      <x v="26"/>
    </i>
    <i>
      <x v="33"/>
      <x v="137"/>
      <x v="27"/>
    </i>
    <i>
      <x v="40"/>
      <x v="145"/>
      <x v="31"/>
    </i>
    <i>
      <x v="44"/>
      <x v="138"/>
      <x v="25"/>
    </i>
    <i>
      <x v="57"/>
      <x v="140"/>
      <x v="38"/>
    </i>
    <i>
      <x v="71"/>
      <x v="121"/>
      <x v="55"/>
    </i>
    <i>
      <x v="79"/>
      <x v="213"/>
      <x v="56"/>
    </i>
    <i>
      <x v="96"/>
      <x v="188"/>
      <x v="72"/>
    </i>
    <i>
      <x v="97"/>
      <x v="5"/>
      <x v="69"/>
    </i>
    <i>
      <x v="108"/>
      <x v="120"/>
      <x v="76"/>
    </i>
    <i>
      <x v="111"/>
      <x v="124"/>
      <x v="90"/>
    </i>
    <i>
      <x v="123"/>
      <x v="136"/>
      <x v="130"/>
    </i>
    <i>
      <x v="137"/>
      <x v="181"/>
      <x v="74"/>
    </i>
    <i>
      <x v="142"/>
      <x v="1"/>
      <x v="76"/>
    </i>
    <i>
      <x v="146"/>
      <x v="186"/>
      <x v="97"/>
    </i>
    <i>
      <x v="156"/>
      <x v="158"/>
      <x v="104"/>
    </i>
    <i>
      <x v="159"/>
      <x v="164"/>
      <x v="110"/>
    </i>
    <i>
      <x v="167"/>
      <x v="33"/>
      <x v="134"/>
    </i>
    <i>
      <x v="183"/>
      <x v="258"/>
      <x v="119"/>
    </i>
    <i>
      <x v="189"/>
      <x v="27"/>
      <x v="122"/>
    </i>
    <i>
      <x v="199"/>
      <x v="7"/>
      <x v="114"/>
    </i>
    <i>
      <x v="205"/>
      <x v="62"/>
      <x v="119"/>
    </i>
    <i>
      <x v="211"/>
      <x v="99"/>
      <x v="142"/>
    </i>
    <i>
      <x v="240"/>
      <x v="185"/>
      <x v="150"/>
    </i>
    <i>
      <x v="244"/>
      <x v="217"/>
      <x v="159"/>
    </i>
    <i>
      <x v="245"/>
      <x v="219"/>
      <x v="160"/>
    </i>
    <i>
      <x v="259"/>
      <x v="96"/>
      <x v="169"/>
    </i>
    <i>
      <x v="262"/>
      <x v="133"/>
      <x v="173"/>
    </i>
    <i>
      <x v="274"/>
      <x v="240"/>
      <x v="176"/>
    </i>
    <i>
      <x v="279"/>
      <x v="218"/>
      <x v="180"/>
    </i>
    <i t="grand">
      <x/>
    </i>
  </rowItems>
  <colItems count="1">
    <i/>
  </colItems>
  <pageFields count="1">
    <pageField fld="5" hier="-1"/>
  </pageFields>
  <dataFields count="1">
    <dataField name="Somme de SALAIRE" fld="5" baseField="0" baseItem="0" numFmtId="4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eau croisé dynamique4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B8" firstHeaderRow="1" firstDataRow="1" firstDataCol="1"/>
  <pivotFields count="11">
    <pivotField showAll="0"/>
    <pivotField showAll="0"/>
    <pivotField showAll="0"/>
    <pivotField axis="axisRow" showAll="0">
      <items count="5">
        <item x="0"/>
        <item x="2"/>
        <item x="3"/>
        <item x="1"/>
        <item t="default"/>
      </items>
    </pivotField>
    <pivotField showAll="0"/>
    <pivotField dataField="1" numFmtId="164" showAll="0"/>
    <pivotField showAll="0"/>
    <pivotField numFmtId="165" showAll="0"/>
    <pivotField showAll="0"/>
    <pivotField numFmtId="1" showAll="0"/>
    <pivotField numFmtI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Moyenne de SALAIRE" fld="5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eau croisé dynamique2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 rowHeaderCaption="Jours absences 2014">
  <location ref="A3:B15" firstHeaderRow="1" firstDataRow="1" firstDataCol="1"/>
  <pivotFields count="11">
    <pivotField dataField="1" showAll="0"/>
    <pivotField showAll="0"/>
    <pivotField showAll="0"/>
    <pivotField showAll="0"/>
    <pivotField showAll="0"/>
    <pivotField numFmtId="164" showAll="0"/>
    <pivotField showAll="0"/>
    <pivotField numFmtId="165" showAll="0"/>
    <pivotField showAll="0"/>
    <pivotField numFmtId="1" showAll="0"/>
    <pivotField axis="axisRow" numFmtId="1" showAll="0">
      <items count="12">
        <item x="2"/>
        <item x="0"/>
        <item x="1"/>
        <item x="4"/>
        <item x="6"/>
        <item x="3"/>
        <item x="5"/>
        <item x="8"/>
        <item x="9"/>
        <item x="7"/>
        <item x="10"/>
        <item t="default"/>
      </items>
    </pivotField>
  </pivotFields>
  <rowFields count="1">
    <field x="1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Nombre de MATRICULE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eau croisé dynamique1" cacheId="12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4:D13" firstHeaderRow="1" firstDataRow="1" firstDataCol="4" rowPageCount="1" colPageCount="1"/>
  <pivotFields count="11">
    <pivotField axis="axisRow" outline="0" showAll="0" defaultSubtotal="0">
      <items count="284">
        <item x="270"/>
        <item x="261"/>
        <item x="213"/>
        <item x="267"/>
        <item x="191"/>
        <item x="135"/>
        <item x="37"/>
        <item x="259"/>
        <item x="108"/>
        <item x="6"/>
        <item x="17"/>
        <item x="120"/>
        <item x="262"/>
        <item x="122"/>
        <item x="91"/>
        <item x="155"/>
        <item x="258"/>
        <item x="153"/>
        <item x="139"/>
        <item x="113"/>
        <item x="127"/>
        <item x="232"/>
        <item x="253"/>
        <item x="124"/>
        <item x="175"/>
        <item x="80"/>
        <item x="282"/>
        <item x="218"/>
        <item x="275"/>
        <item x="28"/>
        <item x="126"/>
        <item x="45"/>
        <item x="36"/>
        <item x="149"/>
        <item x="140"/>
        <item x="239"/>
        <item x="109"/>
        <item x="184"/>
        <item x="255"/>
        <item x="151"/>
        <item x="157"/>
        <item x="51"/>
        <item x="234"/>
        <item x="62"/>
        <item x="150"/>
        <item x="50"/>
        <item x="238"/>
        <item x="55"/>
        <item x="221"/>
        <item x="226"/>
        <item x="64"/>
        <item x="182"/>
        <item x="72"/>
        <item x="99"/>
        <item x="179"/>
        <item x="172"/>
        <item x="100"/>
        <item x="152"/>
        <item x="114"/>
        <item x="189"/>
        <item x="178"/>
        <item x="132"/>
        <item x="219"/>
        <item x="68"/>
        <item x="123"/>
        <item x="169"/>
        <item x="76"/>
        <item x="25"/>
        <item x="31"/>
        <item x="196"/>
        <item x="214"/>
        <item x="131"/>
        <item x="274"/>
        <item x="192"/>
        <item x="141"/>
        <item x="223"/>
        <item x="283"/>
        <item x="42"/>
        <item x="217"/>
        <item x="229"/>
        <item x="188"/>
        <item x="63"/>
        <item x="46"/>
        <item x="117"/>
        <item x="43"/>
        <item x="199"/>
        <item x="161"/>
        <item x="19"/>
        <item x="205"/>
        <item x="136"/>
        <item x="145"/>
        <item x="33"/>
        <item x="183"/>
        <item x="44"/>
        <item x="34"/>
        <item x="252"/>
        <item x="204"/>
        <item x="5"/>
        <item x="20"/>
        <item x="215"/>
        <item x="81"/>
        <item x="41"/>
        <item x="165"/>
        <item x="154"/>
        <item x="222"/>
        <item x="198"/>
        <item x="206"/>
        <item x="23"/>
        <item x="130"/>
        <item x="78"/>
        <item x="203"/>
        <item x="134"/>
        <item x="272"/>
        <item x="92"/>
        <item x="250"/>
        <item x="53"/>
        <item x="87"/>
        <item x="248"/>
        <item x="93"/>
        <item x="110"/>
        <item x="112"/>
        <item x="111"/>
        <item x="147"/>
        <item x="148"/>
        <item x="146"/>
        <item x="159"/>
        <item x="168"/>
        <item x="180"/>
        <item x="162"/>
        <item x="158"/>
        <item x="88"/>
        <item x="244"/>
        <item x="27"/>
        <item x="249"/>
        <item x="138"/>
        <item x="13"/>
        <item x="21"/>
        <item x="197"/>
        <item x="193"/>
        <item x="58"/>
        <item x="121"/>
        <item x="8"/>
        <item x="1"/>
        <item x="190"/>
        <item x="237"/>
        <item x="271"/>
        <item x="202"/>
        <item x="56"/>
        <item x="86"/>
        <item x="228"/>
        <item x="61"/>
        <item x="137"/>
        <item x="279"/>
        <item x="128"/>
        <item x="181"/>
        <item x="194"/>
        <item x="171"/>
        <item x="48"/>
        <item x="14"/>
        <item x="177"/>
        <item x="187"/>
        <item x="101"/>
        <item x="231"/>
        <item x="263"/>
        <item x="256"/>
        <item x="268"/>
        <item x="186"/>
        <item x="38"/>
        <item x="18"/>
        <item x="264"/>
        <item x="210"/>
        <item x="10"/>
        <item x="273"/>
        <item x="98"/>
        <item x="82"/>
        <item x="265"/>
        <item x="96"/>
        <item x="115"/>
        <item x="276"/>
        <item x="65"/>
        <item x="119"/>
        <item x="3"/>
        <item x="47"/>
        <item x="277"/>
        <item x="242"/>
        <item x="185"/>
        <item x="208"/>
        <item x="173"/>
        <item x="225"/>
        <item x="30"/>
        <item x="278"/>
        <item x="22"/>
        <item x="49"/>
        <item x="245"/>
        <item x="97"/>
        <item x="254"/>
        <item x="71"/>
        <item x="69"/>
        <item x="74"/>
        <item x="9"/>
        <item x="230"/>
        <item x="129"/>
        <item x="0"/>
        <item x="144"/>
        <item x="224"/>
        <item x="67"/>
        <item x="246"/>
        <item x="211"/>
        <item x="166"/>
        <item x="59"/>
        <item x="94"/>
        <item x="107"/>
        <item x="167"/>
        <item x="243"/>
        <item x="163"/>
        <item x="266"/>
        <item x="77"/>
        <item x="70"/>
        <item x="118"/>
        <item x="85"/>
        <item x="164"/>
        <item x="26"/>
        <item x="170"/>
        <item x="4"/>
        <item x="39"/>
        <item x="125"/>
        <item x="32"/>
        <item x="133"/>
        <item x="79"/>
        <item x="12"/>
        <item x="176"/>
        <item x="95"/>
        <item x="251"/>
        <item x="209"/>
        <item x="40"/>
        <item x="54"/>
        <item x="24"/>
        <item x="281"/>
        <item x="116"/>
        <item x="66"/>
        <item x="201"/>
        <item x="160"/>
        <item x="216"/>
        <item x="280"/>
        <item x="233"/>
        <item x="236"/>
        <item x="207"/>
        <item x="83"/>
        <item x="73"/>
        <item x="212"/>
        <item x="241"/>
        <item x="35"/>
        <item x="29"/>
        <item x="269"/>
        <item x="257"/>
        <item x="106"/>
        <item x="240"/>
        <item x="200"/>
        <item x="105"/>
        <item x="104"/>
        <item x="15"/>
        <item x="11"/>
        <item x="143"/>
        <item x="174"/>
        <item x="102"/>
        <item x="142"/>
        <item x="90"/>
        <item x="2"/>
        <item x="89"/>
        <item x="247"/>
        <item x="16"/>
        <item x="220"/>
        <item x="57"/>
        <item x="75"/>
        <item x="260"/>
        <item x="52"/>
        <item x="195"/>
        <item x="156"/>
        <item x="227"/>
        <item x="235"/>
        <item x="60"/>
        <item x="7"/>
        <item x="84"/>
        <item x="103"/>
      </items>
    </pivotField>
    <pivotField axis="axisRow" outline="0" showAll="0" defaultSubtotal="0">
      <items count="26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74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93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29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</items>
    </pivotField>
    <pivotField axis="axisRow" outline="0" showAll="0" defaultSubtotal="0">
      <items count="184">
        <item x="129"/>
        <item x="176"/>
        <item x="174"/>
        <item x="94"/>
        <item x="116"/>
        <item x="136"/>
        <item x="95"/>
        <item x="85"/>
        <item x="75"/>
        <item x="17"/>
        <item x="104"/>
        <item x="34"/>
        <item x="76"/>
        <item x="160"/>
        <item x="25"/>
        <item x="97"/>
        <item x="89"/>
        <item x="51"/>
        <item x="113"/>
        <item x="107"/>
        <item x="172"/>
        <item x="48"/>
        <item x="33"/>
        <item x="99"/>
        <item x="162"/>
        <item x="58"/>
        <item x="130"/>
        <item x="112"/>
        <item x="42"/>
        <item x="47"/>
        <item x="118"/>
        <item x="117"/>
        <item x="154"/>
        <item x="26"/>
        <item x="68"/>
        <item x="164"/>
        <item x="135"/>
        <item x="80"/>
        <item x="114"/>
        <item x="61"/>
        <item x="81"/>
        <item x="127"/>
        <item x="90"/>
        <item x="123"/>
        <item x="65"/>
        <item x="23"/>
        <item x="167"/>
        <item x="29"/>
        <item x="150"/>
        <item x="96"/>
        <item x="141"/>
        <item x="39"/>
        <item x="153"/>
        <item x="108"/>
        <item x="137"/>
        <item x="101"/>
        <item x="156"/>
        <item x="71"/>
        <item x="134"/>
        <item x="183"/>
        <item x="109"/>
        <item x="57"/>
        <item x="43"/>
        <item x="143"/>
        <item x="19"/>
        <item x="40"/>
        <item x="41"/>
        <item x="30"/>
        <item x="31"/>
        <item x="5"/>
        <item x="170"/>
        <item x="119"/>
        <item x="147"/>
        <item x="20"/>
        <item x="138"/>
        <item x="13"/>
        <item x="1"/>
        <item x="38"/>
        <item x="86"/>
        <item x="67"/>
        <item x="175"/>
        <item x="146"/>
        <item x="8"/>
        <item x="77"/>
        <item x="72"/>
        <item x="53"/>
        <item x="142"/>
        <item x="105"/>
        <item x="155"/>
        <item x="181"/>
        <item x="103"/>
        <item x="115"/>
        <item x="56"/>
        <item x="106"/>
        <item x="100"/>
        <item x="139"/>
        <item x="182"/>
        <item x="145"/>
        <item x="52"/>
        <item x="128"/>
        <item x="158"/>
        <item x="148"/>
        <item x="87"/>
        <item x="180"/>
        <item x="124"/>
        <item x="93"/>
        <item x="6"/>
        <item x="131"/>
        <item x="171"/>
        <item x="122"/>
        <item x="126"/>
        <item x="133"/>
        <item x="177"/>
        <item x="82"/>
        <item x="9"/>
        <item x="50"/>
        <item x="159"/>
        <item x="132"/>
        <item x="157"/>
        <item x="60"/>
        <item x="121"/>
        <item x="178"/>
        <item x="28"/>
        <item x="45"/>
        <item x="110"/>
        <item x="3"/>
        <item x="173"/>
        <item x="59"/>
        <item x="46"/>
        <item x="10"/>
        <item x="111"/>
        <item x="88"/>
        <item x="62"/>
        <item x="18"/>
        <item x="35"/>
        <item x="91"/>
        <item x="79"/>
        <item x="14"/>
        <item x="44"/>
        <item x="125"/>
        <item x="63"/>
        <item x="66"/>
        <item x="24"/>
        <item x="0"/>
        <item x="151"/>
        <item x="54"/>
        <item x="98"/>
        <item x="4"/>
        <item x="36"/>
        <item x="22"/>
        <item x="144"/>
        <item x="78"/>
        <item x="37"/>
        <item x="12"/>
        <item x="21"/>
        <item x="92"/>
        <item x="102"/>
        <item x="120"/>
        <item x="168"/>
        <item x="161"/>
        <item x="163"/>
        <item x="32"/>
        <item x="152"/>
        <item x="27"/>
        <item x="149"/>
        <item x="69"/>
        <item x="84"/>
        <item x="73"/>
        <item x="166"/>
        <item x="74"/>
        <item x="2"/>
        <item x="15"/>
        <item x="179"/>
        <item x="11"/>
        <item x="169"/>
        <item x="16"/>
        <item x="64"/>
        <item x="140"/>
        <item x="49"/>
        <item x="55"/>
        <item x="7"/>
        <item x="70"/>
        <item x="165"/>
        <item x="83"/>
      </items>
    </pivotField>
    <pivotField showAll="0"/>
    <pivotField axis="axisPage" multipleItemSelectionAllowed="1" showAll="0">
      <items count="5">
        <item h="1" x="0"/>
        <item x="2"/>
        <item h="1" x="1"/>
        <item h="1" x="3"/>
        <item t="default"/>
      </items>
    </pivotField>
    <pivotField numFmtId="164" showAll="0"/>
    <pivotField showAll="0"/>
    <pivotField numFmtId="165" showAll="0"/>
    <pivotField axis="axisRow" multipleItemSelectionAllowed="1" showAll="0">
      <items count="46">
        <item x="25"/>
        <item x="28"/>
        <item x="21"/>
        <item x="35"/>
        <item x="30"/>
        <item x="15"/>
        <item x="27"/>
        <item x="3"/>
        <item x="11"/>
        <item x="1"/>
        <item x="24"/>
        <item x="33"/>
        <item x="14"/>
        <item x="17"/>
        <item x="41"/>
        <item x="40"/>
        <item x="10"/>
        <item x="31"/>
        <item x="26"/>
        <item x="12"/>
        <item x="2"/>
        <item x="6"/>
        <item x="8"/>
        <item x="9"/>
        <item x="5"/>
        <item x="7"/>
        <item x="16"/>
        <item x="18"/>
        <item x="32"/>
        <item x="23"/>
        <item x="0"/>
        <item x="22"/>
        <item x="36"/>
        <item x="37"/>
        <item x="29"/>
        <item x="13"/>
        <item x="4"/>
        <item x="19"/>
        <item x="43"/>
        <item x="34"/>
        <item x="20"/>
        <item x="39"/>
        <item x="42"/>
        <item x="38"/>
        <item x="44"/>
        <item t="default"/>
      </items>
    </pivotField>
    <pivotField numFmtId="1" showAll="0"/>
    <pivotField numFmtId="1" showAll="0"/>
  </pivotFields>
  <rowFields count="4">
    <field x="0"/>
    <field x="1"/>
    <field x="2"/>
    <field x="8"/>
  </rowFields>
  <rowItems count="9">
    <i>
      <x v="22"/>
      <x v="233"/>
      <x v="14"/>
      <x v="30"/>
    </i>
    <i>
      <x v="56"/>
      <x v="93"/>
      <x v="40"/>
      <x v="31"/>
    </i>
    <i>
      <x v="84"/>
      <x v="38"/>
      <x v="65"/>
      <x v="35"/>
    </i>
    <i>
      <x v="145"/>
      <x v="252"/>
      <x v="103"/>
      <x v="31"/>
    </i>
    <i>
      <x v="183"/>
      <x v="258"/>
      <x v="119"/>
      <x v="44"/>
    </i>
    <i>
      <x v="184"/>
      <x v="225"/>
      <x v="132"/>
      <x v="37"/>
    </i>
    <i>
      <x v="197"/>
      <x v="64"/>
      <x v="132"/>
      <x v="34"/>
    </i>
    <i>
      <x v="266"/>
      <x v="83"/>
      <x v="169"/>
      <x v="36"/>
    </i>
    <i t="grand">
      <x/>
    </i>
  </rowItems>
  <colItems count="1">
    <i/>
  </colItems>
  <pageFields count="1">
    <pageField fld="4" hier="-1"/>
  </pageFields>
  <pivotTableStyleInfo name="PivotStyleLight16" showRowHeaders="1" showColHeaders="1" showRowStripes="0" showColStripes="0" showLastColumn="1"/>
  <filters count="1">
    <filter fld="8" type="captionGreaterThan" evalOrder="-1" id="8" stringValue1="49">
      <autoFilter ref="A1">
        <filterColumn colId="0">
          <customFilters>
            <customFilter operator="greaterThan" val="49"/>
          </customFilters>
        </filterColumn>
      </autoFilter>
    </filter>
  </filters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ezer.com/fr/music/canned-heat/on-the-road-again-319756" TargetMode="External"/><Relationship Id="rId1" Type="http://schemas.openxmlformats.org/officeDocument/2006/relationships/hyperlink" Target="http://www.ozap.com/musique/collectif/musique-sacree-judith-triomphante/0034571172811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filterMode="1">
    <tabColor indexed="12"/>
  </sheetPr>
  <dimension ref="A1:Q310"/>
  <sheetViews>
    <sheetView tabSelected="1" workbookViewId="0">
      <pane ySplit="1" topLeftCell="A2" activePane="bottomLeft" state="frozen"/>
      <selection pane="bottomLeft" activeCell="C327" sqref="C327"/>
    </sheetView>
  </sheetViews>
  <sheetFormatPr baseColWidth="10" defaultRowHeight="12.75"/>
  <cols>
    <col min="1" max="1" width="12" style="16" customWidth="1"/>
    <col min="2" max="2" width="12" style="15" customWidth="1"/>
    <col min="3" max="3" width="13.42578125" style="15" customWidth="1"/>
    <col min="4" max="4" width="12.28515625" style="15" customWidth="1"/>
    <col min="5" max="5" width="11.42578125" style="15" customWidth="1"/>
    <col min="6" max="6" width="14" style="18" customWidth="1"/>
    <col min="7" max="7" width="9.140625" style="15" customWidth="1"/>
    <col min="8" max="8" width="12.28515625" style="19" customWidth="1"/>
    <col min="9" max="9" width="10.140625" style="20" customWidth="1"/>
    <col min="10" max="11" width="11.85546875" style="15" customWidth="1"/>
    <col min="12" max="12" width="24" style="15" customWidth="1"/>
    <col min="13" max="13" width="5" style="15" customWidth="1"/>
    <col min="14" max="14" width="5.5703125" style="15" customWidth="1"/>
    <col min="15" max="15" width="10.85546875" style="15" customWidth="1"/>
    <col min="16" max="16" width="13.140625" style="15" bestFit="1" customWidth="1"/>
    <col min="17" max="16384" width="11.42578125" style="15"/>
  </cols>
  <sheetData>
    <row r="1" spans="1:17" ht="60" customHeight="1" thickBot="1">
      <c r="A1" s="26" t="s">
        <v>732</v>
      </c>
      <c r="B1" s="29" t="s">
        <v>0</v>
      </c>
      <c r="C1" s="29" t="s">
        <v>1</v>
      </c>
      <c r="D1" s="29" t="s">
        <v>2</v>
      </c>
      <c r="E1" s="27" t="s">
        <v>3</v>
      </c>
      <c r="F1" s="30" t="s">
        <v>4</v>
      </c>
      <c r="G1" s="27" t="s">
        <v>756</v>
      </c>
      <c r="H1" s="31" t="s">
        <v>755</v>
      </c>
      <c r="I1" s="28" t="s">
        <v>754</v>
      </c>
      <c r="J1" s="32" t="s">
        <v>748</v>
      </c>
      <c r="K1" s="29" t="s">
        <v>749</v>
      </c>
    </row>
    <row r="2" spans="1:17" hidden="1">
      <c r="A2" s="16" t="s">
        <v>6</v>
      </c>
      <c r="B2" s="15" t="s">
        <v>5</v>
      </c>
      <c r="C2" s="17" t="s">
        <v>747</v>
      </c>
      <c r="D2" s="15" t="s">
        <v>750</v>
      </c>
      <c r="E2" s="15" t="s">
        <v>155</v>
      </c>
      <c r="F2" s="18">
        <v>21433.02</v>
      </c>
      <c r="G2" s="15" t="s">
        <v>8</v>
      </c>
      <c r="H2" s="19">
        <v>23709</v>
      </c>
      <c r="I2" s="20">
        <v>50</v>
      </c>
      <c r="J2" s="24">
        <v>0</v>
      </c>
      <c r="K2" s="23">
        <v>1</v>
      </c>
      <c r="L2" s="21"/>
    </row>
    <row r="3" spans="1:17" hidden="1">
      <c r="A3" s="16" t="s">
        <v>11</v>
      </c>
      <c r="B3" s="15" t="s">
        <v>9</v>
      </c>
      <c r="C3" s="15" t="s">
        <v>10</v>
      </c>
      <c r="D3" s="15" t="s">
        <v>751</v>
      </c>
      <c r="E3" s="15" t="s">
        <v>7</v>
      </c>
      <c r="F3" s="18">
        <v>33386.42</v>
      </c>
      <c r="G3" s="15" t="s">
        <v>12</v>
      </c>
      <c r="H3" s="19">
        <v>31391</v>
      </c>
      <c r="I3" s="20">
        <v>29</v>
      </c>
      <c r="J3" s="23">
        <v>0</v>
      </c>
      <c r="K3" s="23">
        <v>2</v>
      </c>
      <c r="L3" s="21"/>
    </row>
    <row r="4" spans="1:17" hidden="1">
      <c r="A4" s="16" t="s">
        <v>15</v>
      </c>
      <c r="B4" s="15" t="s">
        <v>13</v>
      </c>
      <c r="C4" s="15" t="s">
        <v>14</v>
      </c>
      <c r="D4" s="15" t="s">
        <v>752</v>
      </c>
      <c r="E4" s="15" t="s">
        <v>19</v>
      </c>
      <c r="F4" s="18">
        <v>56482.43</v>
      </c>
      <c r="G4" s="15" t="s">
        <v>12</v>
      </c>
      <c r="H4" s="19">
        <v>27103</v>
      </c>
      <c r="I4" s="20">
        <v>40</v>
      </c>
      <c r="J4" s="23">
        <v>0</v>
      </c>
      <c r="K4" s="23">
        <v>1</v>
      </c>
      <c r="L4" s="21"/>
    </row>
    <row r="5" spans="1:17" hidden="1">
      <c r="A5" s="16" t="s">
        <v>18</v>
      </c>
      <c r="B5" s="15" t="s">
        <v>16</v>
      </c>
      <c r="C5" s="15" t="s">
        <v>17</v>
      </c>
      <c r="D5" s="15" t="s">
        <v>750</v>
      </c>
      <c r="E5" s="15" t="s">
        <v>29</v>
      </c>
      <c r="F5" s="18">
        <v>23405.53</v>
      </c>
      <c r="G5" s="15" t="s">
        <v>8</v>
      </c>
      <c r="H5" s="19">
        <v>31800</v>
      </c>
      <c r="I5" s="20">
        <v>27</v>
      </c>
      <c r="J5" s="23">
        <v>1</v>
      </c>
      <c r="K5" s="23">
        <v>0</v>
      </c>
      <c r="L5" s="21"/>
    </row>
    <row r="6" spans="1:17" hidden="1">
      <c r="A6" s="16" t="s">
        <v>22</v>
      </c>
      <c r="B6" s="15" t="s">
        <v>20</v>
      </c>
      <c r="C6" s="15" t="s">
        <v>21</v>
      </c>
      <c r="D6" s="15" t="s">
        <v>750</v>
      </c>
      <c r="E6" s="15" t="s">
        <v>155</v>
      </c>
      <c r="F6" s="18">
        <v>23397.3</v>
      </c>
      <c r="G6" s="15" t="s">
        <v>12</v>
      </c>
      <c r="H6" s="19">
        <v>31392</v>
      </c>
      <c r="I6" s="20">
        <v>29</v>
      </c>
      <c r="J6" s="23">
        <v>2</v>
      </c>
      <c r="K6" s="23">
        <v>1</v>
      </c>
      <c r="L6" s="21"/>
    </row>
    <row r="7" spans="1:17" hidden="1">
      <c r="A7" s="16" t="s">
        <v>25</v>
      </c>
      <c r="B7" s="15" t="s">
        <v>23</v>
      </c>
      <c r="C7" s="15" t="s">
        <v>24</v>
      </c>
      <c r="D7" s="15" t="s">
        <v>750</v>
      </c>
      <c r="E7" s="15" t="s">
        <v>7</v>
      </c>
      <c r="F7" s="18">
        <v>30055.19</v>
      </c>
      <c r="G7" s="15" t="s">
        <v>12</v>
      </c>
      <c r="H7" s="19">
        <v>21209</v>
      </c>
      <c r="I7" s="20">
        <v>56</v>
      </c>
      <c r="J7" s="24">
        <v>0</v>
      </c>
      <c r="K7" s="23">
        <v>0</v>
      </c>
      <c r="L7" s="21"/>
    </row>
    <row r="8" spans="1:17" hidden="1">
      <c r="A8" s="16" t="s">
        <v>734</v>
      </c>
      <c r="B8" s="15" t="s">
        <v>23</v>
      </c>
      <c r="C8" s="15" t="s">
        <v>26</v>
      </c>
      <c r="D8" s="15" t="s">
        <v>750</v>
      </c>
      <c r="E8" s="15" t="s">
        <v>7</v>
      </c>
      <c r="F8" s="18">
        <v>25991.41</v>
      </c>
      <c r="G8" s="15" t="s">
        <v>12</v>
      </c>
      <c r="H8" s="19">
        <v>25706</v>
      </c>
      <c r="I8" s="20">
        <v>44</v>
      </c>
      <c r="J8" s="23">
        <v>8</v>
      </c>
      <c r="K8" s="23">
        <v>5</v>
      </c>
      <c r="L8" s="21"/>
    </row>
    <row r="9" spans="1:17" hidden="1">
      <c r="A9" s="16" t="s">
        <v>28</v>
      </c>
      <c r="B9" s="15" t="s">
        <v>23</v>
      </c>
      <c r="C9" s="15" t="s">
        <v>27</v>
      </c>
      <c r="D9" s="15" t="s">
        <v>752</v>
      </c>
      <c r="E9" s="15" t="s">
        <v>7</v>
      </c>
      <c r="F9" s="18">
        <v>56687.15</v>
      </c>
      <c r="G9" s="15" t="s">
        <v>8</v>
      </c>
      <c r="H9" s="19">
        <v>26926</v>
      </c>
      <c r="I9" s="20">
        <v>41</v>
      </c>
      <c r="J9" s="23">
        <v>0</v>
      </c>
      <c r="K9" s="23">
        <v>0</v>
      </c>
      <c r="L9" s="21"/>
      <c r="Q9" s="15" t="s">
        <v>762</v>
      </c>
    </row>
    <row r="10" spans="1:17" hidden="1">
      <c r="A10" s="16" t="s">
        <v>32</v>
      </c>
      <c r="B10" s="15" t="s">
        <v>30</v>
      </c>
      <c r="C10" s="15" t="s">
        <v>31</v>
      </c>
      <c r="D10" s="15" t="s">
        <v>751</v>
      </c>
      <c r="E10" s="15" t="s">
        <v>155</v>
      </c>
      <c r="F10" s="18">
        <v>38985.629999999997</v>
      </c>
      <c r="G10" s="15" t="s">
        <v>12</v>
      </c>
      <c r="H10" s="19">
        <v>25311</v>
      </c>
      <c r="I10" s="20">
        <v>45</v>
      </c>
      <c r="J10" s="23">
        <v>0</v>
      </c>
      <c r="K10" s="23">
        <v>2</v>
      </c>
      <c r="L10" s="21"/>
    </row>
    <row r="11" spans="1:17" hidden="1">
      <c r="A11" s="16" t="s">
        <v>35</v>
      </c>
      <c r="B11" s="15" t="s">
        <v>33</v>
      </c>
      <c r="C11" s="15" t="s">
        <v>34</v>
      </c>
      <c r="D11" s="15" t="s">
        <v>752</v>
      </c>
      <c r="E11" s="15" t="s">
        <v>19</v>
      </c>
      <c r="F11" s="18">
        <v>32083.64</v>
      </c>
      <c r="G11" s="15" t="s">
        <v>8</v>
      </c>
      <c r="H11" s="19">
        <v>26309</v>
      </c>
      <c r="I11" s="20">
        <v>42</v>
      </c>
      <c r="J11" s="23">
        <v>0</v>
      </c>
      <c r="K11" s="23">
        <v>0</v>
      </c>
      <c r="L11" s="21"/>
      <c r="Q11" s="15" t="s">
        <v>763</v>
      </c>
    </row>
    <row r="12" spans="1:17" hidden="1">
      <c r="A12" s="16" t="s">
        <v>38</v>
      </c>
      <c r="B12" s="15" t="s">
        <v>36</v>
      </c>
      <c r="C12" s="15" t="s">
        <v>37</v>
      </c>
      <c r="D12" s="15" t="s">
        <v>751</v>
      </c>
      <c r="E12" s="15" t="s">
        <v>155</v>
      </c>
      <c r="F12" s="18">
        <v>25438.560000000001</v>
      </c>
      <c r="G12" s="15" t="s">
        <v>8</v>
      </c>
      <c r="H12" s="19">
        <v>25954</v>
      </c>
      <c r="I12" s="20">
        <v>43</v>
      </c>
      <c r="J12" s="23">
        <v>4</v>
      </c>
      <c r="K12" s="23">
        <v>1</v>
      </c>
      <c r="L12" s="21"/>
      <c r="Q12" s="15" t="s">
        <v>764</v>
      </c>
    </row>
    <row r="13" spans="1:17" hidden="1">
      <c r="A13" s="16" t="s">
        <v>41</v>
      </c>
      <c r="B13" s="15" t="s">
        <v>39</v>
      </c>
      <c r="C13" s="15" t="s">
        <v>40</v>
      </c>
      <c r="D13" s="15" t="s">
        <v>752</v>
      </c>
      <c r="E13" s="15" t="s">
        <v>155</v>
      </c>
      <c r="F13" s="18">
        <v>37832.730000000003</v>
      </c>
      <c r="G13" s="15" t="s">
        <v>8</v>
      </c>
      <c r="H13" s="19">
        <v>25891</v>
      </c>
      <c r="I13" s="20">
        <v>44</v>
      </c>
      <c r="J13" s="23">
        <v>5</v>
      </c>
      <c r="K13" s="23">
        <v>2</v>
      </c>
      <c r="L13" s="21"/>
    </row>
    <row r="14" spans="1:17" hidden="1">
      <c r="A14" s="16" t="s">
        <v>44</v>
      </c>
      <c r="B14" s="15" t="s">
        <v>42</v>
      </c>
      <c r="C14" s="15" t="s">
        <v>43</v>
      </c>
      <c r="D14" s="15" t="s">
        <v>750</v>
      </c>
      <c r="E14" s="15" t="s">
        <v>7</v>
      </c>
      <c r="F14" s="18">
        <v>26263.48</v>
      </c>
      <c r="G14" s="15" t="s">
        <v>8</v>
      </c>
      <c r="H14" s="19">
        <v>25869</v>
      </c>
      <c r="I14" s="20">
        <v>44</v>
      </c>
      <c r="J14" s="23">
        <v>0</v>
      </c>
      <c r="K14" s="23">
        <v>0</v>
      </c>
      <c r="L14" s="21"/>
      <c r="Q14" s="15" t="s">
        <v>765</v>
      </c>
    </row>
    <row r="15" spans="1:17" hidden="1">
      <c r="A15" s="16" t="s">
        <v>47</v>
      </c>
      <c r="B15" s="15" t="s">
        <v>45</v>
      </c>
      <c r="C15" s="15" t="s">
        <v>46</v>
      </c>
      <c r="D15" s="15" t="s">
        <v>750</v>
      </c>
      <c r="E15" s="15" t="s">
        <v>155</v>
      </c>
      <c r="F15" s="18">
        <v>28919</v>
      </c>
      <c r="G15" s="15" t="s">
        <v>8</v>
      </c>
      <c r="H15" s="19">
        <v>21358</v>
      </c>
      <c r="I15" s="20">
        <v>56</v>
      </c>
      <c r="J15" s="23">
        <v>0</v>
      </c>
      <c r="K15" s="23">
        <v>0</v>
      </c>
      <c r="L15" s="21"/>
    </row>
    <row r="16" spans="1:17" hidden="1">
      <c r="A16" s="16" t="s">
        <v>50</v>
      </c>
      <c r="B16" s="15" t="s">
        <v>48</v>
      </c>
      <c r="C16" s="15" t="s">
        <v>49</v>
      </c>
      <c r="D16" s="15" t="s">
        <v>750</v>
      </c>
      <c r="E16" s="15" t="s">
        <v>155</v>
      </c>
      <c r="F16" s="18">
        <v>24443.68</v>
      </c>
      <c r="G16" s="15" t="s">
        <v>8</v>
      </c>
      <c r="H16" s="19">
        <v>28493</v>
      </c>
      <c r="I16" s="20">
        <v>36</v>
      </c>
      <c r="J16" s="23">
        <v>9</v>
      </c>
      <c r="K16" s="23">
        <v>3</v>
      </c>
      <c r="L16" s="21"/>
      <c r="Q16" s="15" t="s">
        <v>766</v>
      </c>
    </row>
    <row r="17" spans="1:17" hidden="1">
      <c r="A17" s="16" t="s">
        <v>53</v>
      </c>
      <c r="B17" s="15" t="s">
        <v>51</v>
      </c>
      <c r="C17" s="15" t="s">
        <v>52</v>
      </c>
      <c r="D17" s="15" t="s">
        <v>750</v>
      </c>
      <c r="E17" s="15" t="s">
        <v>19</v>
      </c>
      <c r="F17" s="18">
        <v>17565.52</v>
      </c>
      <c r="G17" s="15" t="s">
        <v>8</v>
      </c>
      <c r="H17" s="19">
        <v>31468</v>
      </c>
      <c r="I17" s="20">
        <v>28</v>
      </c>
      <c r="J17" s="23">
        <v>0</v>
      </c>
      <c r="K17" s="23">
        <v>0</v>
      </c>
      <c r="L17" s="21"/>
    </row>
    <row r="18" spans="1:17" hidden="1">
      <c r="A18" s="16" t="s">
        <v>56</v>
      </c>
      <c r="B18" s="15" t="s">
        <v>54</v>
      </c>
      <c r="C18" s="15" t="s">
        <v>55</v>
      </c>
      <c r="D18" s="15" t="s">
        <v>750</v>
      </c>
      <c r="E18" s="15" t="s">
        <v>19</v>
      </c>
      <c r="F18" s="18">
        <v>26606.080000000002</v>
      </c>
      <c r="G18" s="15" t="s">
        <v>12</v>
      </c>
      <c r="H18" s="19">
        <v>27731</v>
      </c>
      <c r="I18" s="20">
        <v>39</v>
      </c>
      <c r="J18" s="23">
        <v>1</v>
      </c>
      <c r="K18" s="23">
        <v>0</v>
      </c>
      <c r="L18" s="21"/>
      <c r="Q18" s="15" t="s">
        <v>767</v>
      </c>
    </row>
    <row r="19" spans="1:17" hidden="1">
      <c r="A19" s="16" t="s">
        <v>59</v>
      </c>
      <c r="B19" s="15" t="s">
        <v>57</v>
      </c>
      <c r="C19" s="15" t="s">
        <v>58</v>
      </c>
      <c r="D19" s="15" t="s">
        <v>750</v>
      </c>
      <c r="E19" s="15" t="s">
        <v>29</v>
      </c>
      <c r="F19" s="18">
        <v>23660.81</v>
      </c>
      <c r="G19" s="15" t="s">
        <v>8</v>
      </c>
      <c r="H19" s="19">
        <v>21285</v>
      </c>
      <c r="I19" s="20">
        <v>56</v>
      </c>
      <c r="J19" s="23">
        <v>0</v>
      </c>
      <c r="K19" s="23">
        <v>0</v>
      </c>
      <c r="L19" s="21"/>
    </row>
    <row r="20" spans="1:17" hidden="1">
      <c r="A20" s="16" t="s">
        <v>61</v>
      </c>
      <c r="B20" s="15" t="s">
        <v>57</v>
      </c>
      <c r="C20" s="15" t="s">
        <v>60</v>
      </c>
      <c r="D20" s="15" t="s">
        <v>750</v>
      </c>
      <c r="E20" s="15" t="s">
        <v>19</v>
      </c>
      <c r="F20" s="18">
        <v>27917.52</v>
      </c>
      <c r="G20" s="15" t="s">
        <v>8</v>
      </c>
      <c r="H20" s="19">
        <v>28583</v>
      </c>
      <c r="I20" s="20">
        <v>36</v>
      </c>
      <c r="J20" s="23">
        <v>0</v>
      </c>
      <c r="K20" s="23">
        <v>0</v>
      </c>
      <c r="L20" s="21"/>
    </row>
    <row r="21" spans="1:17" hidden="1">
      <c r="A21" s="16" t="s">
        <v>64</v>
      </c>
      <c r="B21" s="15" t="s">
        <v>62</v>
      </c>
      <c r="C21" s="15" t="s">
        <v>63</v>
      </c>
      <c r="D21" s="15" t="s">
        <v>750</v>
      </c>
      <c r="E21" s="15" t="s">
        <v>7</v>
      </c>
      <c r="F21" s="18">
        <v>26357.96</v>
      </c>
      <c r="G21" s="15" t="s">
        <v>12</v>
      </c>
      <c r="H21" s="19">
        <v>21887</v>
      </c>
      <c r="I21" s="20">
        <v>55</v>
      </c>
      <c r="J21" s="23">
        <v>2</v>
      </c>
      <c r="K21" s="23">
        <v>0</v>
      </c>
      <c r="L21" s="21"/>
    </row>
    <row r="22" spans="1:17" hidden="1">
      <c r="A22" s="16" t="s">
        <v>67</v>
      </c>
      <c r="B22" s="15" t="s">
        <v>65</v>
      </c>
      <c r="C22" s="15" t="s">
        <v>66</v>
      </c>
      <c r="D22" s="15" t="s">
        <v>750</v>
      </c>
      <c r="E22" s="15" t="s">
        <v>7</v>
      </c>
      <c r="F22" s="18">
        <v>19949.29</v>
      </c>
      <c r="G22" s="15" t="s">
        <v>8</v>
      </c>
      <c r="H22" s="19">
        <v>30171</v>
      </c>
      <c r="I22" s="20">
        <v>32</v>
      </c>
      <c r="J22" s="23">
        <v>3</v>
      </c>
      <c r="K22" s="23">
        <v>1</v>
      </c>
      <c r="L22" s="21"/>
    </row>
    <row r="23" spans="1:17" hidden="1">
      <c r="A23" s="16" t="s">
        <v>69</v>
      </c>
      <c r="B23" s="15" t="s">
        <v>68</v>
      </c>
      <c r="C23" s="15" t="s">
        <v>10</v>
      </c>
      <c r="D23" s="15" t="s">
        <v>750</v>
      </c>
      <c r="E23" s="15" t="s">
        <v>19</v>
      </c>
      <c r="F23" s="18">
        <v>28505.86</v>
      </c>
      <c r="G23" s="15" t="s">
        <v>12</v>
      </c>
      <c r="H23" s="19">
        <v>32570</v>
      </c>
      <c r="I23" s="20">
        <v>25</v>
      </c>
      <c r="J23" s="23">
        <v>0</v>
      </c>
      <c r="K23" s="23">
        <v>0</v>
      </c>
      <c r="L23" s="21"/>
    </row>
    <row r="24" spans="1:17" hidden="1">
      <c r="A24" s="16" t="s">
        <v>71</v>
      </c>
      <c r="B24" s="15" t="s">
        <v>70</v>
      </c>
      <c r="C24" s="15" t="s">
        <v>60</v>
      </c>
      <c r="D24" s="15" t="s">
        <v>750</v>
      </c>
      <c r="E24" s="15" t="s">
        <v>155</v>
      </c>
      <c r="F24" s="18">
        <v>22918.04</v>
      </c>
      <c r="G24" s="15" t="s">
        <v>8</v>
      </c>
      <c r="H24" s="19">
        <v>25041</v>
      </c>
      <c r="I24" s="20">
        <v>46</v>
      </c>
      <c r="J24" s="23">
        <v>4</v>
      </c>
      <c r="K24" s="23">
        <v>1</v>
      </c>
      <c r="L24" s="21"/>
    </row>
    <row r="25" spans="1:17" hidden="1">
      <c r="A25" s="16" t="s">
        <v>74</v>
      </c>
      <c r="B25" s="15" t="s">
        <v>72</v>
      </c>
      <c r="C25" s="15" t="s">
        <v>73</v>
      </c>
      <c r="D25" s="15" t="s">
        <v>750</v>
      </c>
      <c r="E25" s="15" t="s">
        <v>7</v>
      </c>
      <c r="F25" s="18">
        <v>22495.79</v>
      </c>
      <c r="G25" s="15" t="s">
        <v>8</v>
      </c>
      <c r="H25" s="19">
        <v>29821</v>
      </c>
      <c r="I25" s="20">
        <v>33</v>
      </c>
      <c r="J25" s="23">
        <v>0</v>
      </c>
      <c r="K25" s="23">
        <v>0</v>
      </c>
      <c r="L25" s="21"/>
    </row>
    <row r="26" spans="1:17" hidden="1">
      <c r="A26" s="16" t="s">
        <v>77</v>
      </c>
      <c r="B26" s="15" t="s">
        <v>75</v>
      </c>
      <c r="C26" s="15" t="s">
        <v>76</v>
      </c>
      <c r="D26" s="15" t="s">
        <v>752</v>
      </c>
      <c r="E26" s="15" t="s">
        <v>7</v>
      </c>
      <c r="F26" s="18">
        <v>60167.99</v>
      </c>
      <c r="G26" s="15" t="s">
        <v>12</v>
      </c>
      <c r="H26" s="19">
        <v>24590</v>
      </c>
      <c r="I26" s="20">
        <v>47</v>
      </c>
      <c r="J26" s="23">
        <v>1</v>
      </c>
      <c r="K26" s="23">
        <v>0</v>
      </c>
      <c r="L26" s="21"/>
    </row>
    <row r="27" spans="1:17" hidden="1">
      <c r="A27" s="16" t="s">
        <v>80</v>
      </c>
      <c r="B27" s="15" t="s">
        <v>78</v>
      </c>
      <c r="C27" s="15" t="s">
        <v>79</v>
      </c>
      <c r="D27" s="15" t="s">
        <v>750</v>
      </c>
      <c r="E27" s="15" t="s">
        <v>155</v>
      </c>
      <c r="F27" s="18">
        <v>22764.38</v>
      </c>
      <c r="G27" s="15" t="s">
        <v>8</v>
      </c>
      <c r="H27" s="19">
        <v>21387</v>
      </c>
      <c r="I27" s="20">
        <v>56</v>
      </c>
      <c r="J27" s="23">
        <v>0</v>
      </c>
      <c r="K27" s="23">
        <v>0</v>
      </c>
      <c r="L27" s="21"/>
    </row>
    <row r="28" spans="1:17" hidden="1">
      <c r="A28" s="16" t="s">
        <v>83</v>
      </c>
      <c r="B28" s="15" t="s">
        <v>81</v>
      </c>
      <c r="C28" s="15" t="s">
        <v>82</v>
      </c>
      <c r="D28" s="15" t="s">
        <v>750</v>
      </c>
      <c r="E28" s="15" t="s">
        <v>29</v>
      </c>
      <c r="F28" s="18">
        <v>24578.33</v>
      </c>
      <c r="G28" s="15" t="s">
        <v>8</v>
      </c>
      <c r="H28" s="19">
        <v>31481</v>
      </c>
      <c r="I28" s="20">
        <v>28</v>
      </c>
      <c r="J28" s="23">
        <v>3</v>
      </c>
      <c r="K28" s="23">
        <v>5</v>
      </c>
      <c r="L28" s="21"/>
    </row>
    <row r="29" spans="1:17">
      <c r="A29" s="16" t="s">
        <v>738</v>
      </c>
      <c r="B29" s="15" t="s">
        <v>84</v>
      </c>
      <c r="C29" s="15" t="s">
        <v>85</v>
      </c>
      <c r="D29" s="15" t="s">
        <v>750</v>
      </c>
      <c r="E29" s="15" t="s">
        <v>7</v>
      </c>
      <c r="F29" s="18">
        <v>24680.78</v>
      </c>
      <c r="G29" s="15" t="s">
        <v>8</v>
      </c>
      <c r="H29" s="19">
        <v>20940</v>
      </c>
      <c r="I29" s="20">
        <v>57</v>
      </c>
      <c r="J29" s="23">
        <v>5</v>
      </c>
      <c r="K29" s="23">
        <v>6</v>
      </c>
      <c r="L29" s="21"/>
    </row>
    <row r="30" spans="1:17" hidden="1">
      <c r="A30" s="16" t="s">
        <v>88</v>
      </c>
      <c r="B30" s="15" t="s">
        <v>86</v>
      </c>
      <c r="C30" s="15" t="s">
        <v>87</v>
      </c>
      <c r="D30" s="15" t="s">
        <v>750</v>
      </c>
      <c r="E30" s="15" t="s">
        <v>7</v>
      </c>
      <c r="F30" s="18">
        <v>22615.91</v>
      </c>
      <c r="G30" s="15" t="s">
        <v>8</v>
      </c>
      <c r="H30" s="19">
        <v>23391</v>
      </c>
      <c r="I30" s="20">
        <v>50</v>
      </c>
      <c r="J30" s="23">
        <v>0</v>
      </c>
      <c r="K30" s="23">
        <v>0</v>
      </c>
      <c r="L30" s="21"/>
    </row>
    <row r="31" spans="1:17" hidden="1">
      <c r="A31" s="16" t="s">
        <v>91</v>
      </c>
      <c r="B31" s="15" t="s">
        <v>89</v>
      </c>
      <c r="C31" s="15" t="s">
        <v>90</v>
      </c>
      <c r="D31" s="15" t="s">
        <v>752</v>
      </c>
      <c r="E31" s="15" t="s">
        <v>19</v>
      </c>
      <c r="F31" s="18">
        <v>52078.080000000002</v>
      </c>
      <c r="G31" s="15" t="s">
        <v>12</v>
      </c>
      <c r="H31" s="19">
        <v>25729</v>
      </c>
      <c r="I31" s="20">
        <v>44</v>
      </c>
      <c r="J31" s="23">
        <v>3</v>
      </c>
      <c r="K31" s="23">
        <v>4</v>
      </c>
      <c r="L31" s="21"/>
    </row>
    <row r="32" spans="1:17" hidden="1">
      <c r="A32" s="16" t="s">
        <v>94</v>
      </c>
      <c r="B32" s="15" t="s">
        <v>92</v>
      </c>
      <c r="C32" s="15" t="s">
        <v>93</v>
      </c>
      <c r="D32" s="15" t="s">
        <v>751</v>
      </c>
      <c r="E32" s="15" t="s">
        <v>155</v>
      </c>
      <c r="F32" s="18">
        <v>31492.83</v>
      </c>
      <c r="G32" s="15" t="s">
        <v>8</v>
      </c>
      <c r="H32" s="19">
        <v>19596</v>
      </c>
      <c r="I32" s="20">
        <v>61</v>
      </c>
      <c r="J32" s="23">
        <v>0</v>
      </c>
      <c r="K32" s="23">
        <v>0</v>
      </c>
      <c r="L32" s="21"/>
    </row>
    <row r="33" spans="1:12" hidden="1">
      <c r="A33" s="16" t="s">
        <v>97</v>
      </c>
      <c r="B33" s="15" t="s">
        <v>95</v>
      </c>
      <c r="C33" s="15" t="s">
        <v>96</v>
      </c>
      <c r="D33" s="15" t="s">
        <v>751</v>
      </c>
      <c r="E33" s="15" t="s">
        <v>29</v>
      </c>
      <c r="F33" s="18">
        <v>39985.46</v>
      </c>
      <c r="G33" s="15" t="s">
        <v>12</v>
      </c>
      <c r="H33" s="19">
        <v>24675</v>
      </c>
      <c r="I33" s="20">
        <v>47</v>
      </c>
      <c r="J33" s="23">
        <v>5</v>
      </c>
      <c r="K33" s="23">
        <v>0</v>
      </c>
      <c r="L33" s="21"/>
    </row>
    <row r="34" spans="1:12" hidden="1">
      <c r="A34" s="16" t="s">
        <v>98</v>
      </c>
      <c r="B34" s="15" t="s">
        <v>95</v>
      </c>
      <c r="C34" s="15" t="s">
        <v>21</v>
      </c>
      <c r="D34" s="15" t="s">
        <v>750</v>
      </c>
      <c r="E34" s="15" t="s">
        <v>7</v>
      </c>
      <c r="F34" s="18">
        <v>27854.880000000001</v>
      </c>
      <c r="G34" s="15" t="s">
        <v>12</v>
      </c>
      <c r="H34" s="19">
        <v>33655</v>
      </c>
      <c r="I34" s="20">
        <v>22</v>
      </c>
      <c r="J34" s="23">
        <v>0</v>
      </c>
      <c r="K34" s="23">
        <v>2</v>
      </c>
      <c r="L34" s="21"/>
    </row>
    <row r="35" spans="1:12" hidden="1">
      <c r="A35" s="16" t="s">
        <v>486</v>
      </c>
      <c r="B35" s="15" t="s">
        <v>484</v>
      </c>
      <c r="C35" s="15" t="s">
        <v>485</v>
      </c>
      <c r="D35" s="15" t="s">
        <v>753</v>
      </c>
      <c r="E35" s="15" t="s">
        <v>7</v>
      </c>
      <c r="F35" s="18">
        <v>75406.59</v>
      </c>
      <c r="G35" s="15" t="s">
        <v>8</v>
      </c>
      <c r="H35" s="19">
        <v>23147</v>
      </c>
      <c r="I35" s="20">
        <v>51</v>
      </c>
      <c r="J35" s="23">
        <v>0</v>
      </c>
      <c r="K35" s="23">
        <v>0</v>
      </c>
      <c r="L35" s="21"/>
    </row>
    <row r="36" spans="1:12" hidden="1">
      <c r="A36" s="16" t="s">
        <v>105</v>
      </c>
      <c r="B36" s="15" t="s">
        <v>103</v>
      </c>
      <c r="C36" s="15" t="s">
        <v>104</v>
      </c>
      <c r="D36" s="15" t="s">
        <v>752</v>
      </c>
      <c r="E36" s="15" t="s">
        <v>29</v>
      </c>
      <c r="F36" s="18">
        <v>43911.15</v>
      </c>
      <c r="G36" s="15" t="s">
        <v>12</v>
      </c>
      <c r="H36" s="19">
        <v>24046</v>
      </c>
      <c r="I36" s="20">
        <v>49</v>
      </c>
      <c r="J36" s="23">
        <v>12</v>
      </c>
      <c r="K36" s="23">
        <v>9</v>
      </c>
      <c r="L36" s="21"/>
    </row>
    <row r="37" spans="1:12" hidden="1">
      <c r="A37" s="16" t="s">
        <v>108</v>
      </c>
      <c r="B37" s="15" t="s">
        <v>106</v>
      </c>
      <c r="C37" s="15" t="s">
        <v>107</v>
      </c>
      <c r="D37" s="15" t="s">
        <v>750</v>
      </c>
      <c r="E37" s="15" t="s">
        <v>19</v>
      </c>
      <c r="F37" s="18">
        <v>27357.32</v>
      </c>
      <c r="G37" s="15" t="s">
        <v>12</v>
      </c>
      <c r="H37" s="19">
        <v>30935</v>
      </c>
      <c r="I37" s="20">
        <v>30</v>
      </c>
      <c r="J37" s="23">
        <v>0</v>
      </c>
      <c r="K37" s="23">
        <v>0</v>
      </c>
      <c r="L37" s="21"/>
    </row>
    <row r="38" spans="1:12">
      <c r="A38" s="16" t="s">
        <v>111</v>
      </c>
      <c r="B38" s="15" t="s">
        <v>109</v>
      </c>
      <c r="C38" s="15" t="s">
        <v>110</v>
      </c>
      <c r="D38" s="15" t="s">
        <v>750</v>
      </c>
      <c r="E38" s="15" t="s">
        <v>155</v>
      </c>
      <c r="F38" s="18">
        <v>24914.69</v>
      </c>
      <c r="G38" s="15" t="s">
        <v>8</v>
      </c>
      <c r="H38" s="19">
        <v>31193</v>
      </c>
      <c r="I38" s="20">
        <v>29</v>
      </c>
      <c r="J38" s="23">
        <v>1</v>
      </c>
      <c r="K38" s="23">
        <v>6</v>
      </c>
      <c r="L38" s="21"/>
    </row>
    <row r="39" spans="1:12" hidden="1">
      <c r="A39" s="16" t="s">
        <v>114</v>
      </c>
      <c r="B39" s="15" t="s">
        <v>112</v>
      </c>
      <c r="C39" s="15" t="s">
        <v>113</v>
      </c>
      <c r="D39" s="15" t="s">
        <v>750</v>
      </c>
      <c r="E39" s="15" t="s">
        <v>29</v>
      </c>
      <c r="F39" s="18">
        <v>23583.89</v>
      </c>
      <c r="G39" s="15" t="s">
        <v>8</v>
      </c>
      <c r="H39" s="19">
        <v>34688</v>
      </c>
      <c r="I39" s="20">
        <v>20</v>
      </c>
      <c r="J39" s="23">
        <v>0</v>
      </c>
      <c r="K39" s="23">
        <v>0</v>
      </c>
      <c r="L39" s="21"/>
    </row>
    <row r="40" spans="1:12" hidden="1">
      <c r="A40" s="16" t="s">
        <v>116</v>
      </c>
      <c r="B40" s="15" t="s">
        <v>112</v>
      </c>
      <c r="C40" s="15" t="s">
        <v>115</v>
      </c>
      <c r="D40" s="15" t="s">
        <v>751</v>
      </c>
      <c r="E40" s="15" t="s">
        <v>19</v>
      </c>
      <c r="F40" s="18">
        <v>30439.98</v>
      </c>
      <c r="G40" s="15" t="s">
        <v>8</v>
      </c>
      <c r="H40" s="19">
        <v>25707</v>
      </c>
      <c r="I40" s="20">
        <v>44</v>
      </c>
      <c r="J40" s="23">
        <v>0</v>
      </c>
      <c r="K40" s="23">
        <v>0</v>
      </c>
      <c r="L40" s="21"/>
    </row>
    <row r="41" spans="1:12" hidden="1">
      <c r="A41" s="16" t="s">
        <v>119</v>
      </c>
      <c r="B41" s="15" t="s">
        <v>117</v>
      </c>
      <c r="C41" s="15" t="s">
        <v>118</v>
      </c>
      <c r="D41" s="15" t="s">
        <v>752</v>
      </c>
      <c r="E41" s="15" t="s">
        <v>29</v>
      </c>
      <c r="F41" s="18">
        <v>36774.800000000003</v>
      </c>
      <c r="G41" s="15" t="s">
        <v>8</v>
      </c>
      <c r="H41" s="19">
        <v>32808</v>
      </c>
      <c r="I41" s="20">
        <v>25</v>
      </c>
      <c r="J41" s="23">
        <v>1</v>
      </c>
      <c r="K41" s="23">
        <v>0</v>
      </c>
      <c r="L41" s="21"/>
    </row>
    <row r="42" spans="1:12" hidden="1">
      <c r="A42" s="16" t="s">
        <v>122</v>
      </c>
      <c r="B42" s="15" t="s">
        <v>120</v>
      </c>
      <c r="C42" s="15" t="s">
        <v>121</v>
      </c>
      <c r="D42" s="15" t="s">
        <v>752</v>
      </c>
      <c r="E42" s="15" t="s">
        <v>7</v>
      </c>
      <c r="F42" s="18">
        <v>49118.3</v>
      </c>
      <c r="G42" s="15" t="s">
        <v>12</v>
      </c>
      <c r="H42" s="19">
        <v>31440</v>
      </c>
      <c r="I42" s="20">
        <v>28</v>
      </c>
      <c r="J42" s="23">
        <v>0</v>
      </c>
      <c r="K42" s="23">
        <v>3</v>
      </c>
      <c r="L42" s="21"/>
    </row>
    <row r="43" spans="1:12" hidden="1">
      <c r="A43" s="16" t="s">
        <v>125</v>
      </c>
      <c r="B43" s="15" t="s">
        <v>123</v>
      </c>
      <c r="C43" s="15" t="s">
        <v>124</v>
      </c>
      <c r="D43" s="15" t="s">
        <v>750</v>
      </c>
      <c r="E43" s="15" t="s">
        <v>7</v>
      </c>
      <c r="F43" s="18">
        <v>22626.29</v>
      </c>
      <c r="G43" s="15" t="s">
        <v>8</v>
      </c>
      <c r="H43" s="19">
        <v>27882</v>
      </c>
      <c r="I43" s="20">
        <v>38</v>
      </c>
      <c r="J43" s="23">
        <v>3</v>
      </c>
      <c r="K43" s="23">
        <v>0</v>
      </c>
      <c r="L43" s="21"/>
    </row>
    <row r="44" spans="1:12" hidden="1">
      <c r="A44" s="16" t="s">
        <v>128</v>
      </c>
      <c r="B44" s="15" t="s">
        <v>126</v>
      </c>
      <c r="C44" s="15" t="s">
        <v>127</v>
      </c>
      <c r="D44" s="15" t="s">
        <v>751</v>
      </c>
      <c r="E44" s="15" t="s">
        <v>29</v>
      </c>
      <c r="F44" s="18">
        <v>37725.519999999997</v>
      </c>
      <c r="G44" s="15" t="s">
        <v>12</v>
      </c>
      <c r="H44" s="19">
        <v>25397</v>
      </c>
      <c r="I44" s="20">
        <v>45</v>
      </c>
      <c r="J44" s="23">
        <v>0</v>
      </c>
      <c r="K44" s="23">
        <v>2</v>
      </c>
      <c r="L44" s="21"/>
    </row>
    <row r="45" spans="1:12" hidden="1">
      <c r="A45" s="16" t="s">
        <v>702</v>
      </c>
      <c r="B45" s="15" t="s">
        <v>701</v>
      </c>
      <c r="C45" s="15" t="s">
        <v>325</v>
      </c>
      <c r="D45" s="15" t="s">
        <v>753</v>
      </c>
      <c r="E45" s="15" t="s">
        <v>19</v>
      </c>
      <c r="F45" s="18">
        <v>95523.81</v>
      </c>
      <c r="G45" s="15" t="s">
        <v>8</v>
      </c>
      <c r="H45" s="19">
        <v>21880</v>
      </c>
      <c r="I45" s="20">
        <v>55</v>
      </c>
      <c r="J45" s="23">
        <v>0</v>
      </c>
      <c r="K45" s="23">
        <v>0</v>
      </c>
      <c r="L45" s="21"/>
    </row>
    <row r="46" spans="1:12" hidden="1">
      <c r="A46" s="16" t="s">
        <v>133</v>
      </c>
      <c r="B46" s="15" t="s">
        <v>131</v>
      </c>
      <c r="C46" s="15" t="s">
        <v>132</v>
      </c>
      <c r="D46" s="15" t="s">
        <v>751</v>
      </c>
      <c r="E46" s="15" t="s">
        <v>29</v>
      </c>
      <c r="F46" s="18">
        <v>35972.26</v>
      </c>
      <c r="G46" s="15" t="s">
        <v>12</v>
      </c>
      <c r="H46" s="19">
        <v>25927</v>
      </c>
      <c r="I46" s="20">
        <v>44</v>
      </c>
      <c r="J46" s="23">
        <v>2</v>
      </c>
      <c r="K46" s="23">
        <v>9</v>
      </c>
      <c r="L46" s="21"/>
    </row>
    <row r="47" spans="1:12" hidden="1">
      <c r="A47" s="16" t="s">
        <v>136</v>
      </c>
      <c r="B47" s="15" t="s">
        <v>134</v>
      </c>
      <c r="C47" s="15" t="s">
        <v>135</v>
      </c>
      <c r="D47" s="15" t="s">
        <v>752</v>
      </c>
      <c r="E47" s="15" t="s">
        <v>29</v>
      </c>
      <c r="F47" s="18">
        <v>62430.96</v>
      </c>
      <c r="G47" s="15" t="s">
        <v>12</v>
      </c>
      <c r="H47" s="19">
        <v>32226</v>
      </c>
      <c r="I47" s="20">
        <v>26</v>
      </c>
      <c r="J47" s="23">
        <v>5</v>
      </c>
      <c r="K47" s="23">
        <v>0</v>
      </c>
      <c r="L47" s="21"/>
    </row>
    <row r="48" spans="1:12" hidden="1">
      <c r="A48" s="16" t="s">
        <v>139</v>
      </c>
      <c r="B48" s="15" t="s">
        <v>137</v>
      </c>
      <c r="C48" s="15" t="s">
        <v>138</v>
      </c>
      <c r="D48" s="15" t="s">
        <v>750</v>
      </c>
      <c r="E48" s="15" t="s">
        <v>19</v>
      </c>
      <c r="F48" s="18">
        <v>22602.639999999999</v>
      </c>
      <c r="G48" s="15" t="s">
        <v>8</v>
      </c>
      <c r="H48" s="19">
        <v>27675</v>
      </c>
      <c r="I48" s="20">
        <v>39</v>
      </c>
      <c r="J48" s="23">
        <v>0</v>
      </c>
      <c r="K48" s="23">
        <v>0</v>
      </c>
      <c r="L48" s="21"/>
    </row>
    <row r="49" spans="1:12" hidden="1">
      <c r="A49" s="16" t="s">
        <v>142</v>
      </c>
      <c r="B49" s="15" t="s">
        <v>140</v>
      </c>
      <c r="C49" s="15" t="s">
        <v>141</v>
      </c>
      <c r="D49" s="15" t="s">
        <v>750</v>
      </c>
      <c r="E49" s="15" t="s">
        <v>19</v>
      </c>
      <c r="F49" s="18">
        <v>27134.080000000002</v>
      </c>
      <c r="G49" s="15" t="s">
        <v>8</v>
      </c>
      <c r="H49" s="19">
        <v>34191</v>
      </c>
      <c r="I49" s="20">
        <v>21</v>
      </c>
      <c r="J49" s="23">
        <v>0</v>
      </c>
      <c r="K49" s="23">
        <v>2</v>
      </c>
      <c r="L49" s="21"/>
    </row>
    <row r="50" spans="1:12" hidden="1">
      <c r="A50" s="16" t="s">
        <v>145</v>
      </c>
      <c r="B50" s="15" t="s">
        <v>143</v>
      </c>
      <c r="C50" s="15" t="s">
        <v>144</v>
      </c>
      <c r="D50" s="15" t="s">
        <v>750</v>
      </c>
      <c r="E50" s="15" t="s">
        <v>7</v>
      </c>
      <c r="F50" s="18">
        <v>27338.66</v>
      </c>
      <c r="G50" s="15" t="s">
        <v>8</v>
      </c>
      <c r="H50" s="19">
        <v>31078</v>
      </c>
      <c r="I50" s="20">
        <v>29</v>
      </c>
      <c r="J50" s="23">
        <v>3</v>
      </c>
      <c r="K50" s="23">
        <v>1</v>
      </c>
      <c r="L50" s="21"/>
    </row>
    <row r="51" spans="1:12" hidden="1">
      <c r="A51" s="16" t="s">
        <v>148</v>
      </c>
      <c r="B51" s="15" t="s">
        <v>146</v>
      </c>
      <c r="C51" s="15" t="s">
        <v>147</v>
      </c>
      <c r="D51" s="15" t="s">
        <v>750</v>
      </c>
      <c r="E51" s="15" t="s">
        <v>7</v>
      </c>
      <c r="F51" s="18">
        <v>20026.02</v>
      </c>
      <c r="G51" s="15" t="s">
        <v>8</v>
      </c>
      <c r="H51" s="19">
        <v>24583</v>
      </c>
      <c r="I51" s="20">
        <v>47</v>
      </c>
      <c r="J51" s="23">
        <v>0</v>
      </c>
      <c r="K51" s="23">
        <v>0</v>
      </c>
      <c r="L51" s="21"/>
    </row>
    <row r="52" spans="1:12" hidden="1">
      <c r="A52" s="16" t="s">
        <v>151</v>
      </c>
      <c r="B52" s="15" t="s">
        <v>149</v>
      </c>
      <c r="C52" s="15" t="s">
        <v>150</v>
      </c>
      <c r="D52" s="15" t="s">
        <v>750</v>
      </c>
      <c r="E52" s="15" t="s">
        <v>29</v>
      </c>
      <c r="F52" s="18">
        <v>28145.05</v>
      </c>
      <c r="G52" s="15" t="s">
        <v>8</v>
      </c>
      <c r="H52" s="19">
        <v>31472</v>
      </c>
      <c r="I52" s="20">
        <v>28</v>
      </c>
      <c r="J52" s="23">
        <v>0</v>
      </c>
      <c r="K52" s="23">
        <v>5</v>
      </c>
      <c r="L52" s="21"/>
    </row>
    <row r="53" spans="1:12" hidden="1">
      <c r="A53" s="16" t="s">
        <v>154</v>
      </c>
      <c r="B53" s="15" t="s">
        <v>152</v>
      </c>
      <c r="C53" s="15" t="s">
        <v>153</v>
      </c>
      <c r="D53" s="15" t="s">
        <v>750</v>
      </c>
      <c r="E53" s="15" t="s">
        <v>7</v>
      </c>
      <c r="F53" s="18">
        <v>24377.66</v>
      </c>
      <c r="G53" s="15" t="s">
        <v>12</v>
      </c>
      <c r="H53" s="19">
        <v>33665</v>
      </c>
      <c r="I53" s="20">
        <v>22</v>
      </c>
      <c r="J53" s="23">
        <v>0</v>
      </c>
      <c r="K53" s="23">
        <v>0</v>
      </c>
      <c r="L53" s="21"/>
    </row>
    <row r="54" spans="1:12" hidden="1">
      <c r="A54" s="16" t="s">
        <v>158</v>
      </c>
      <c r="B54" s="15" t="s">
        <v>156</v>
      </c>
      <c r="C54" s="15" t="s">
        <v>157</v>
      </c>
      <c r="D54" s="15" t="s">
        <v>750</v>
      </c>
      <c r="E54" s="15" t="s">
        <v>29</v>
      </c>
      <c r="F54" s="18">
        <v>27870.83</v>
      </c>
      <c r="G54" s="15" t="s">
        <v>12</v>
      </c>
      <c r="H54" s="19">
        <v>22210</v>
      </c>
      <c r="I54" s="20">
        <v>54</v>
      </c>
      <c r="J54" s="23">
        <v>2</v>
      </c>
      <c r="K54" s="23">
        <v>9</v>
      </c>
      <c r="L54" s="21"/>
    </row>
    <row r="55" spans="1:12" hidden="1">
      <c r="A55" s="16" t="s">
        <v>317</v>
      </c>
      <c r="B55" s="15" t="s">
        <v>315</v>
      </c>
      <c r="C55" s="15" t="s">
        <v>316</v>
      </c>
      <c r="D55" s="15" t="s">
        <v>753</v>
      </c>
      <c r="E55" s="15" t="s">
        <v>29</v>
      </c>
      <c r="F55" s="18">
        <v>76256.37</v>
      </c>
      <c r="G55" s="15" t="s">
        <v>8</v>
      </c>
      <c r="H55" s="19">
        <v>24911</v>
      </c>
      <c r="I55" s="20">
        <v>46</v>
      </c>
      <c r="J55" s="23">
        <v>3</v>
      </c>
      <c r="K55" s="23">
        <v>0</v>
      </c>
      <c r="L55" s="21"/>
    </row>
    <row r="56" spans="1:12" hidden="1">
      <c r="A56" s="16" t="s">
        <v>161</v>
      </c>
      <c r="B56" s="15" t="s">
        <v>160</v>
      </c>
      <c r="C56" s="15" t="s">
        <v>73</v>
      </c>
      <c r="D56" s="15" t="s">
        <v>750</v>
      </c>
      <c r="E56" s="15" t="s">
        <v>155</v>
      </c>
      <c r="F56" s="18">
        <v>25371.06</v>
      </c>
      <c r="G56" s="15" t="s">
        <v>8</v>
      </c>
      <c r="H56" s="19">
        <v>31263</v>
      </c>
      <c r="I56" s="20">
        <v>29</v>
      </c>
      <c r="J56" s="23">
        <v>0</v>
      </c>
      <c r="K56" s="23">
        <v>7</v>
      </c>
      <c r="L56" s="21"/>
    </row>
    <row r="57" spans="1:12" hidden="1">
      <c r="A57" s="16" t="s">
        <v>164</v>
      </c>
      <c r="B57" s="15" t="s">
        <v>162</v>
      </c>
      <c r="C57" s="15" t="s">
        <v>163</v>
      </c>
      <c r="D57" s="15" t="s">
        <v>750</v>
      </c>
      <c r="E57" s="15" t="s">
        <v>19</v>
      </c>
      <c r="F57" s="18">
        <v>24033.68</v>
      </c>
      <c r="G57" s="15" t="s">
        <v>8</v>
      </c>
      <c r="H57" s="19">
        <v>32800</v>
      </c>
      <c r="I57" s="20">
        <v>25</v>
      </c>
      <c r="J57" s="23">
        <v>3</v>
      </c>
      <c r="K57" s="23">
        <v>0</v>
      </c>
      <c r="L57" s="21"/>
    </row>
    <row r="58" spans="1:12" hidden="1">
      <c r="A58" s="16" t="s">
        <v>167</v>
      </c>
      <c r="B58" s="15" t="s">
        <v>165</v>
      </c>
      <c r="C58" s="15" t="s">
        <v>166</v>
      </c>
      <c r="D58" s="15" t="s">
        <v>750</v>
      </c>
      <c r="E58" s="15" t="s">
        <v>7</v>
      </c>
      <c r="F58" s="18">
        <v>19179.46</v>
      </c>
      <c r="G58" s="15" t="s">
        <v>12</v>
      </c>
      <c r="H58" s="19">
        <v>34120</v>
      </c>
      <c r="I58" s="20">
        <v>21</v>
      </c>
      <c r="J58" s="23">
        <v>0</v>
      </c>
      <c r="K58" s="23">
        <v>0</v>
      </c>
      <c r="L58" s="21"/>
    </row>
    <row r="59" spans="1:12" hidden="1">
      <c r="A59" s="16" t="s">
        <v>169</v>
      </c>
      <c r="B59" s="15" t="s">
        <v>168</v>
      </c>
      <c r="C59" s="15" t="s">
        <v>55</v>
      </c>
      <c r="D59" s="15" t="s">
        <v>750</v>
      </c>
      <c r="E59" s="15" t="s">
        <v>7</v>
      </c>
      <c r="F59" s="18">
        <v>29179.119999999999</v>
      </c>
      <c r="G59" s="15" t="s">
        <v>12</v>
      </c>
      <c r="H59" s="19">
        <v>30011</v>
      </c>
      <c r="I59" s="20">
        <v>32</v>
      </c>
      <c r="J59" s="23">
        <v>0</v>
      </c>
      <c r="K59" s="23">
        <v>0</v>
      </c>
      <c r="L59" s="21"/>
    </row>
    <row r="60" spans="1:12" hidden="1">
      <c r="A60" s="16" t="s">
        <v>172</v>
      </c>
      <c r="B60" s="15" t="s">
        <v>170</v>
      </c>
      <c r="C60" s="15" t="s">
        <v>171</v>
      </c>
      <c r="D60" s="15" t="s">
        <v>750</v>
      </c>
      <c r="E60" s="15" t="s">
        <v>155</v>
      </c>
      <c r="F60" s="18">
        <v>23465.48</v>
      </c>
      <c r="G60" s="15" t="s">
        <v>8</v>
      </c>
      <c r="H60" s="19">
        <v>21255</v>
      </c>
      <c r="I60" s="20">
        <v>56</v>
      </c>
      <c r="J60" s="23">
        <v>1</v>
      </c>
      <c r="K60" s="23">
        <v>2</v>
      </c>
      <c r="L60" s="21"/>
    </row>
    <row r="61" spans="1:12" hidden="1">
      <c r="A61" s="16" t="s">
        <v>175</v>
      </c>
      <c r="B61" s="15" t="s">
        <v>173</v>
      </c>
      <c r="C61" s="15" t="s">
        <v>174</v>
      </c>
      <c r="D61" s="15" t="s">
        <v>752</v>
      </c>
      <c r="E61" s="15" t="s">
        <v>29</v>
      </c>
      <c r="F61" s="18">
        <v>51746.25</v>
      </c>
      <c r="G61" s="15" t="s">
        <v>8</v>
      </c>
      <c r="H61" s="19">
        <v>26968</v>
      </c>
      <c r="I61" s="20">
        <v>41</v>
      </c>
      <c r="J61" s="23">
        <v>4</v>
      </c>
      <c r="K61" s="23">
        <v>0</v>
      </c>
      <c r="L61" s="21"/>
    </row>
    <row r="62" spans="1:12" hidden="1">
      <c r="A62" s="16" t="s">
        <v>291</v>
      </c>
      <c r="B62" s="15" t="s">
        <v>289</v>
      </c>
      <c r="C62" s="15" t="s">
        <v>290</v>
      </c>
      <c r="D62" s="15" t="s">
        <v>753</v>
      </c>
      <c r="E62" s="15" t="s">
        <v>155</v>
      </c>
      <c r="F62" s="18">
        <v>87673.16</v>
      </c>
      <c r="G62" s="15" t="s">
        <v>12</v>
      </c>
      <c r="H62" s="19">
        <v>25725</v>
      </c>
      <c r="I62" s="20">
        <v>44</v>
      </c>
      <c r="J62" s="23">
        <v>0</v>
      </c>
      <c r="K62" s="23">
        <v>0</v>
      </c>
      <c r="L62" s="21"/>
    </row>
    <row r="63" spans="1:12" hidden="1">
      <c r="A63" s="16" t="s">
        <v>736</v>
      </c>
      <c r="B63" s="15" t="s">
        <v>178</v>
      </c>
      <c r="C63" s="15" t="s">
        <v>179</v>
      </c>
      <c r="D63" s="15" t="s">
        <v>750</v>
      </c>
      <c r="E63" s="15" t="s">
        <v>29</v>
      </c>
      <c r="F63" s="18">
        <v>21321.42</v>
      </c>
      <c r="G63" s="15" t="s">
        <v>8</v>
      </c>
      <c r="H63" s="19">
        <v>32998</v>
      </c>
      <c r="I63" s="20">
        <v>24</v>
      </c>
      <c r="J63" s="23">
        <v>0</v>
      </c>
      <c r="K63" s="23">
        <v>0</v>
      </c>
      <c r="L63" s="21"/>
    </row>
    <row r="64" spans="1:12" hidden="1">
      <c r="A64" s="16" t="s">
        <v>181</v>
      </c>
      <c r="B64" s="15" t="s">
        <v>180</v>
      </c>
      <c r="C64" s="15" t="s">
        <v>66</v>
      </c>
      <c r="D64" s="15" t="s">
        <v>750</v>
      </c>
      <c r="E64" s="15" t="s">
        <v>29</v>
      </c>
      <c r="F64" s="18">
        <v>25330.15</v>
      </c>
      <c r="G64" s="15" t="s">
        <v>8</v>
      </c>
      <c r="H64" s="19">
        <v>25626</v>
      </c>
      <c r="I64" s="20">
        <v>44</v>
      </c>
      <c r="J64" s="23">
        <v>7</v>
      </c>
      <c r="K64" s="23">
        <v>3</v>
      </c>
      <c r="L64" s="21"/>
    </row>
    <row r="65" spans="1:12" hidden="1">
      <c r="A65" s="16" t="s">
        <v>184</v>
      </c>
      <c r="B65" s="15" t="s">
        <v>182</v>
      </c>
      <c r="C65" s="15" t="s">
        <v>183</v>
      </c>
      <c r="D65" s="15" t="s">
        <v>752</v>
      </c>
      <c r="E65" s="15" t="s">
        <v>7</v>
      </c>
      <c r="F65" s="18">
        <v>47419.17</v>
      </c>
      <c r="G65" s="15" t="s">
        <v>12</v>
      </c>
      <c r="H65" s="19">
        <v>32754</v>
      </c>
      <c r="I65" s="20">
        <v>25</v>
      </c>
      <c r="J65" s="23">
        <v>0</v>
      </c>
      <c r="K65" s="23">
        <v>0</v>
      </c>
      <c r="L65" s="21"/>
    </row>
    <row r="66" spans="1:12" hidden="1">
      <c r="A66" s="16" t="s">
        <v>187</v>
      </c>
      <c r="B66" s="15" t="s">
        <v>185</v>
      </c>
      <c r="C66" s="15" t="s">
        <v>186</v>
      </c>
      <c r="D66" s="15" t="s">
        <v>750</v>
      </c>
      <c r="E66" s="15" t="s">
        <v>7</v>
      </c>
      <c r="F66" s="18">
        <v>26753.38</v>
      </c>
      <c r="G66" s="15" t="s">
        <v>12</v>
      </c>
      <c r="H66" s="19">
        <v>29858</v>
      </c>
      <c r="I66" s="20">
        <v>33</v>
      </c>
      <c r="J66" s="23">
        <v>2</v>
      </c>
      <c r="K66" s="23">
        <v>8</v>
      </c>
      <c r="L66" s="21"/>
    </row>
    <row r="67" spans="1:12" hidden="1">
      <c r="A67" s="16" t="s">
        <v>190</v>
      </c>
      <c r="B67" s="15" t="s">
        <v>188</v>
      </c>
      <c r="C67" s="15" t="s">
        <v>189</v>
      </c>
      <c r="D67" s="15" t="s">
        <v>750</v>
      </c>
      <c r="E67" s="15" t="s">
        <v>155</v>
      </c>
      <c r="F67" s="18">
        <v>24737.29</v>
      </c>
      <c r="G67" s="15" t="s">
        <v>12</v>
      </c>
      <c r="H67" s="19">
        <v>28434</v>
      </c>
      <c r="I67" s="20">
        <v>37</v>
      </c>
      <c r="J67" s="23">
        <v>0</v>
      </c>
      <c r="K67" s="23">
        <v>0</v>
      </c>
      <c r="L67" s="21"/>
    </row>
    <row r="68" spans="1:12" hidden="1">
      <c r="A68" s="16" t="s">
        <v>192</v>
      </c>
      <c r="B68" s="15" t="s">
        <v>191</v>
      </c>
      <c r="C68" s="15" t="s">
        <v>73</v>
      </c>
      <c r="D68" s="15" t="s">
        <v>750</v>
      </c>
      <c r="E68" s="15" t="s">
        <v>29</v>
      </c>
      <c r="F68" s="18">
        <v>19364.2</v>
      </c>
      <c r="G68" s="15" t="s">
        <v>8</v>
      </c>
      <c r="H68" s="19">
        <v>31992</v>
      </c>
      <c r="I68" s="20">
        <v>27</v>
      </c>
      <c r="J68" s="23">
        <v>4</v>
      </c>
      <c r="K68" s="23">
        <v>3</v>
      </c>
      <c r="L68" s="21"/>
    </row>
    <row r="69" spans="1:12" hidden="1">
      <c r="A69" s="16" t="s">
        <v>195</v>
      </c>
      <c r="B69" s="15" t="s">
        <v>193</v>
      </c>
      <c r="C69" s="15" t="s">
        <v>194</v>
      </c>
      <c r="D69" s="15" t="s">
        <v>751</v>
      </c>
      <c r="E69" s="15" t="s">
        <v>7</v>
      </c>
      <c r="F69" s="18">
        <v>30787.06</v>
      </c>
      <c r="G69" s="15" t="s">
        <v>8</v>
      </c>
      <c r="H69" s="19">
        <v>27710</v>
      </c>
      <c r="I69" s="20">
        <v>39</v>
      </c>
      <c r="J69" s="23">
        <v>2</v>
      </c>
      <c r="K69" s="23">
        <v>0</v>
      </c>
      <c r="L69" s="21"/>
    </row>
    <row r="70" spans="1:12" hidden="1">
      <c r="A70" s="16" t="s">
        <v>198</v>
      </c>
      <c r="B70" s="15" t="s">
        <v>196</v>
      </c>
      <c r="C70" s="15" t="s">
        <v>197</v>
      </c>
      <c r="D70" s="15" t="s">
        <v>750</v>
      </c>
      <c r="E70" s="15" t="s">
        <v>155</v>
      </c>
      <c r="F70" s="18">
        <v>23936.62</v>
      </c>
      <c r="G70" s="15" t="s">
        <v>8</v>
      </c>
      <c r="H70" s="19">
        <v>31055</v>
      </c>
      <c r="I70" s="20">
        <v>29</v>
      </c>
      <c r="J70" s="23">
        <v>0</v>
      </c>
      <c r="K70" s="23">
        <v>0</v>
      </c>
      <c r="L70" s="21"/>
    </row>
    <row r="71" spans="1:12" hidden="1">
      <c r="A71" s="16" t="s">
        <v>684</v>
      </c>
      <c r="B71" s="15" t="s">
        <v>683</v>
      </c>
      <c r="C71" s="15" t="s">
        <v>272</v>
      </c>
      <c r="D71" s="15" t="s">
        <v>753</v>
      </c>
      <c r="E71" s="15" t="s">
        <v>19</v>
      </c>
      <c r="F71" s="18">
        <v>129398.76</v>
      </c>
      <c r="G71" s="15" t="s">
        <v>12</v>
      </c>
      <c r="H71" s="19">
        <v>22176</v>
      </c>
      <c r="I71" s="20">
        <v>54</v>
      </c>
      <c r="J71" s="23">
        <v>3</v>
      </c>
      <c r="K71" s="23">
        <v>0</v>
      </c>
      <c r="L71" s="21"/>
    </row>
    <row r="72" spans="1:12" hidden="1">
      <c r="A72" s="16" t="s">
        <v>204</v>
      </c>
      <c r="B72" s="15" t="s">
        <v>202</v>
      </c>
      <c r="C72" s="15" t="s">
        <v>203</v>
      </c>
      <c r="D72" s="15" t="s">
        <v>750</v>
      </c>
      <c r="E72" s="15" t="s">
        <v>7</v>
      </c>
      <c r="F72" s="18">
        <v>24592.99</v>
      </c>
      <c r="G72" s="15" t="s">
        <v>8</v>
      </c>
      <c r="H72" s="19">
        <v>32462</v>
      </c>
      <c r="I72" s="20">
        <v>26</v>
      </c>
      <c r="J72" s="23">
        <v>0</v>
      </c>
      <c r="K72" s="23">
        <v>0</v>
      </c>
      <c r="L72" s="21"/>
    </row>
    <row r="73" spans="1:12" hidden="1">
      <c r="A73" s="16" t="s">
        <v>206</v>
      </c>
      <c r="B73" s="15" t="s">
        <v>205</v>
      </c>
      <c r="C73" s="15" t="s">
        <v>194</v>
      </c>
      <c r="D73" s="15" t="s">
        <v>750</v>
      </c>
      <c r="E73" s="15" t="s">
        <v>29</v>
      </c>
      <c r="F73" s="18">
        <v>26274.04</v>
      </c>
      <c r="G73" s="15" t="s">
        <v>8</v>
      </c>
      <c r="H73" s="19">
        <v>30785</v>
      </c>
      <c r="I73" s="20">
        <v>30</v>
      </c>
      <c r="J73" s="23">
        <v>3</v>
      </c>
      <c r="K73" s="23">
        <v>1</v>
      </c>
      <c r="L73" s="21"/>
    </row>
    <row r="74" spans="1:12" hidden="1">
      <c r="A74" s="16" t="s">
        <v>208</v>
      </c>
      <c r="B74" s="15" t="s">
        <v>207</v>
      </c>
      <c r="C74" s="15" t="s">
        <v>135</v>
      </c>
      <c r="D74" s="15" t="s">
        <v>751</v>
      </c>
      <c r="E74" s="15" t="s">
        <v>7</v>
      </c>
      <c r="F74" s="18">
        <v>38121.47</v>
      </c>
      <c r="G74" s="15" t="s">
        <v>12</v>
      </c>
      <c r="H74" s="19">
        <v>26291</v>
      </c>
      <c r="I74" s="20">
        <v>43</v>
      </c>
      <c r="J74" s="23">
        <v>0</v>
      </c>
      <c r="K74" s="23">
        <v>0</v>
      </c>
      <c r="L74" s="21"/>
    </row>
    <row r="75" spans="1:12" hidden="1">
      <c r="A75" s="16" t="s">
        <v>210</v>
      </c>
      <c r="B75" s="15" t="s">
        <v>209</v>
      </c>
      <c r="C75" s="15" t="s">
        <v>107</v>
      </c>
      <c r="D75" s="15" t="s">
        <v>750</v>
      </c>
      <c r="E75" s="15" t="s">
        <v>29</v>
      </c>
      <c r="F75" s="18">
        <v>28310.720000000001</v>
      </c>
      <c r="G75" s="15" t="s">
        <v>12</v>
      </c>
      <c r="H75" s="19">
        <v>26902</v>
      </c>
      <c r="I75" s="20">
        <v>41</v>
      </c>
      <c r="J75" s="23">
        <v>0</v>
      </c>
      <c r="K75" s="23">
        <v>0</v>
      </c>
      <c r="L75" s="21"/>
    </row>
    <row r="76" spans="1:12" hidden="1">
      <c r="A76" s="16" t="s">
        <v>212</v>
      </c>
      <c r="B76" s="15" t="s">
        <v>211</v>
      </c>
      <c r="C76" s="15" t="s">
        <v>141</v>
      </c>
      <c r="D76" s="15" t="s">
        <v>750</v>
      </c>
      <c r="E76" s="15" t="s">
        <v>29</v>
      </c>
      <c r="F76" s="18">
        <v>25672.48</v>
      </c>
      <c r="G76" s="15" t="s">
        <v>8</v>
      </c>
      <c r="H76" s="19">
        <v>30718</v>
      </c>
      <c r="I76" s="20">
        <v>30</v>
      </c>
      <c r="J76" s="23">
        <v>0</v>
      </c>
      <c r="K76" s="23">
        <v>1</v>
      </c>
      <c r="L76" s="21"/>
    </row>
    <row r="77" spans="1:12" hidden="1">
      <c r="A77" s="16" t="s">
        <v>215</v>
      </c>
      <c r="B77" s="15" t="s">
        <v>213</v>
      </c>
      <c r="C77" s="15" t="s">
        <v>214</v>
      </c>
      <c r="D77" s="15" t="s">
        <v>750</v>
      </c>
      <c r="E77" s="15" t="s">
        <v>19</v>
      </c>
      <c r="F77" s="18">
        <v>23924.71</v>
      </c>
      <c r="G77" s="15" t="s">
        <v>8</v>
      </c>
      <c r="H77" s="19">
        <v>32995</v>
      </c>
      <c r="I77" s="20">
        <v>24</v>
      </c>
      <c r="J77" s="23">
        <v>0</v>
      </c>
      <c r="K77" s="23">
        <v>0</v>
      </c>
      <c r="L77" s="21"/>
    </row>
    <row r="78" spans="1:12" hidden="1">
      <c r="A78" s="16" t="s">
        <v>218</v>
      </c>
      <c r="B78" s="15" t="s">
        <v>216</v>
      </c>
      <c r="C78" s="15" t="s">
        <v>217</v>
      </c>
      <c r="D78" s="15" t="s">
        <v>750</v>
      </c>
      <c r="E78" s="15" t="s">
        <v>7</v>
      </c>
      <c r="F78" s="18">
        <v>27182.66</v>
      </c>
      <c r="G78" s="15" t="s">
        <v>8</v>
      </c>
      <c r="H78" s="19">
        <v>24164</v>
      </c>
      <c r="I78" s="20">
        <v>48</v>
      </c>
      <c r="J78" s="23">
        <v>0</v>
      </c>
      <c r="K78" s="23">
        <v>0</v>
      </c>
      <c r="L78" s="21"/>
    </row>
    <row r="79" spans="1:12">
      <c r="A79" s="16" t="s">
        <v>221</v>
      </c>
      <c r="B79" s="15" t="s">
        <v>219</v>
      </c>
      <c r="C79" s="15" t="s">
        <v>220</v>
      </c>
      <c r="D79" s="15" t="s">
        <v>750</v>
      </c>
      <c r="E79" s="15" t="s">
        <v>155</v>
      </c>
      <c r="F79" s="18">
        <v>28112.83</v>
      </c>
      <c r="G79" s="15" t="s">
        <v>8</v>
      </c>
      <c r="H79" s="19">
        <v>27515</v>
      </c>
      <c r="I79" s="20">
        <v>39</v>
      </c>
      <c r="J79" s="23">
        <v>4</v>
      </c>
      <c r="K79" s="23">
        <v>6</v>
      </c>
      <c r="L79" s="21"/>
    </row>
    <row r="80" spans="1:12" hidden="1">
      <c r="A80" s="16" t="s">
        <v>224</v>
      </c>
      <c r="B80" s="15" t="s">
        <v>222</v>
      </c>
      <c r="C80" s="15" t="s">
        <v>223</v>
      </c>
      <c r="D80" s="15" t="s">
        <v>750</v>
      </c>
      <c r="E80" s="15" t="s">
        <v>29</v>
      </c>
      <c r="F80" s="18">
        <v>29179.85</v>
      </c>
      <c r="G80" s="15" t="s">
        <v>12</v>
      </c>
      <c r="H80" s="19">
        <v>30572</v>
      </c>
      <c r="I80" s="20">
        <v>31</v>
      </c>
      <c r="J80" s="23">
        <v>0</v>
      </c>
      <c r="K80" s="23">
        <v>0</v>
      </c>
      <c r="L80" s="21"/>
    </row>
    <row r="81" spans="1:12" hidden="1">
      <c r="A81" s="16" t="s">
        <v>745</v>
      </c>
      <c r="B81" s="15" t="s">
        <v>744</v>
      </c>
      <c r="C81" s="15" t="s">
        <v>121</v>
      </c>
      <c r="D81" s="15" t="s">
        <v>753</v>
      </c>
      <c r="E81" s="15" t="s">
        <v>7</v>
      </c>
      <c r="F81" s="18">
        <v>87000</v>
      </c>
      <c r="G81" s="15" t="s">
        <v>12</v>
      </c>
      <c r="H81" s="19">
        <v>24809</v>
      </c>
      <c r="I81" s="20">
        <v>47</v>
      </c>
      <c r="J81" s="23">
        <v>0</v>
      </c>
      <c r="K81" s="23">
        <v>0</v>
      </c>
      <c r="L81" s="21"/>
    </row>
    <row r="82" spans="1:12" hidden="1">
      <c r="A82" s="16" t="s">
        <v>230</v>
      </c>
      <c r="B82" s="15" t="s">
        <v>228</v>
      </c>
      <c r="C82" s="15" t="s">
        <v>229</v>
      </c>
      <c r="D82" s="15" t="s">
        <v>750</v>
      </c>
      <c r="E82" s="15" t="s">
        <v>29</v>
      </c>
      <c r="F82" s="18">
        <v>21659.919999999998</v>
      </c>
      <c r="G82" s="15" t="s">
        <v>8</v>
      </c>
      <c r="H82" s="19">
        <v>27495</v>
      </c>
      <c r="I82" s="20">
        <v>39</v>
      </c>
      <c r="J82" s="23">
        <v>0</v>
      </c>
      <c r="K82" s="23">
        <v>0</v>
      </c>
      <c r="L82" s="21"/>
    </row>
    <row r="83" spans="1:12" hidden="1">
      <c r="A83" s="16" t="s">
        <v>232</v>
      </c>
      <c r="B83" s="15" t="s">
        <v>231</v>
      </c>
      <c r="C83" s="15" t="s">
        <v>66</v>
      </c>
      <c r="D83" s="15" t="s">
        <v>750</v>
      </c>
      <c r="E83" s="15" t="s">
        <v>7</v>
      </c>
      <c r="F83" s="18">
        <v>22779.11</v>
      </c>
      <c r="G83" s="15" t="s">
        <v>8</v>
      </c>
      <c r="H83" s="19">
        <v>26079</v>
      </c>
      <c r="I83" s="20">
        <v>43</v>
      </c>
      <c r="J83" s="23">
        <v>5</v>
      </c>
      <c r="K83" s="23">
        <v>5</v>
      </c>
      <c r="L83" s="21"/>
    </row>
    <row r="84" spans="1:12" hidden="1">
      <c r="A84" s="16" t="s">
        <v>234</v>
      </c>
      <c r="B84" s="15" t="s">
        <v>233</v>
      </c>
      <c r="C84" s="15" t="s">
        <v>147</v>
      </c>
      <c r="D84" s="15" t="s">
        <v>750</v>
      </c>
      <c r="E84" s="15" t="s">
        <v>155</v>
      </c>
      <c r="F84" s="18">
        <v>25321.49</v>
      </c>
      <c r="G84" s="15" t="s">
        <v>8</v>
      </c>
      <c r="H84" s="19">
        <v>30008</v>
      </c>
      <c r="I84" s="20">
        <v>32</v>
      </c>
      <c r="J84" s="23">
        <v>0</v>
      </c>
      <c r="K84" s="23">
        <v>0</v>
      </c>
      <c r="L84" s="21"/>
    </row>
    <row r="85" spans="1:12">
      <c r="A85" s="16" t="s">
        <v>237</v>
      </c>
      <c r="B85" s="15" t="s">
        <v>235</v>
      </c>
      <c r="C85" s="15" t="s">
        <v>236</v>
      </c>
      <c r="D85" s="15" t="s">
        <v>752</v>
      </c>
      <c r="E85" s="15" t="s">
        <v>19</v>
      </c>
      <c r="F85" s="18">
        <v>45178.080000000002</v>
      </c>
      <c r="G85" s="15" t="s">
        <v>8</v>
      </c>
      <c r="H85" s="19">
        <v>25625</v>
      </c>
      <c r="I85" s="20">
        <v>44</v>
      </c>
      <c r="J85" s="23">
        <v>0</v>
      </c>
      <c r="K85" s="23">
        <v>6</v>
      </c>
      <c r="L85" s="21"/>
    </row>
    <row r="86" spans="1:12" hidden="1">
      <c r="A86" s="16" t="s">
        <v>240</v>
      </c>
      <c r="B86" s="15" t="s">
        <v>238</v>
      </c>
      <c r="C86" s="15" t="s">
        <v>239</v>
      </c>
      <c r="D86" s="15" t="s">
        <v>750</v>
      </c>
      <c r="E86" s="15" t="s">
        <v>155</v>
      </c>
      <c r="F86" s="18">
        <v>23611.360000000001</v>
      </c>
      <c r="G86" s="15" t="s">
        <v>8</v>
      </c>
      <c r="H86" s="19">
        <v>23474</v>
      </c>
      <c r="I86" s="20">
        <v>50</v>
      </c>
      <c r="J86" s="23">
        <v>0</v>
      </c>
      <c r="K86" s="23">
        <v>0</v>
      </c>
      <c r="L86" s="21"/>
    </row>
    <row r="87" spans="1:12" hidden="1">
      <c r="A87" s="16" t="s">
        <v>242</v>
      </c>
      <c r="B87" s="15" t="s">
        <v>241</v>
      </c>
      <c r="C87" s="15" t="s">
        <v>220</v>
      </c>
      <c r="D87" s="15" t="s">
        <v>750</v>
      </c>
      <c r="E87" s="15" t="s">
        <v>29</v>
      </c>
      <c r="F87" s="18">
        <v>24482.34</v>
      </c>
      <c r="G87" s="15" t="s">
        <v>8</v>
      </c>
      <c r="H87" s="19">
        <v>25378</v>
      </c>
      <c r="I87" s="20">
        <v>45</v>
      </c>
      <c r="J87" s="23">
        <v>5</v>
      </c>
      <c r="K87" s="23">
        <v>0</v>
      </c>
      <c r="L87" s="21"/>
    </row>
    <row r="88" spans="1:12" hidden="1">
      <c r="A88" s="16" t="s">
        <v>244</v>
      </c>
      <c r="B88" s="15" t="s">
        <v>243</v>
      </c>
      <c r="C88" s="15" t="s">
        <v>179</v>
      </c>
      <c r="D88" s="15" t="s">
        <v>750</v>
      </c>
      <c r="E88" s="15" t="s">
        <v>155</v>
      </c>
      <c r="F88" s="18">
        <v>24623.360000000001</v>
      </c>
      <c r="G88" s="15" t="s">
        <v>8</v>
      </c>
      <c r="H88" s="19">
        <v>32033</v>
      </c>
      <c r="I88" s="20">
        <v>27</v>
      </c>
      <c r="J88" s="23">
        <v>0</v>
      </c>
      <c r="K88" s="23">
        <v>0</v>
      </c>
      <c r="L88" s="21"/>
    </row>
    <row r="89" spans="1:12" hidden="1">
      <c r="A89" s="16" t="s">
        <v>247</v>
      </c>
      <c r="B89" s="15" t="s">
        <v>245</v>
      </c>
      <c r="C89" s="15" t="s">
        <v>246</v>
      </c>
      <c r="D89" s="15" t="s">
        <v>752</v>
      </c>
      <c r="E89" s="15" t="s">
        <v>7</v>
      </c>
      <c r="F89" s="18">
        <v>44590.01</v>
      </c>
      <c r="G89" s="15" t="s">
        <v>12</v>
      </c>
      <c r="H89" s="19">
        <v>20054</v>
      </c>
      <c r="I89" s="20">
        <v>60</v>
      </c>
      <c r="J89" s="23">
        <v>0</v>
      </c>
      <c r="K89" s="23">
        <v>0</v>
      </c>
      <c r="L89" s="21"/>
    </row>
    <row r="90" spans="1:12" hidden="1">
      <c r="A90" s="16" t="s">
        <v>249</v>
      </c>
      <c r="B90" s="15" t="s">
        <v>245</v>
      </c>
      <c r="C90" s="15" t="s">
        <v>248</v>
      </c>
      <c r="D90" s="15" t="s">
        <v>751</v>
      </c>
      <c r="E90" s="15" t="s">
        <v>7</v>
      </c>
      <c r="F90" s="18">
        <v>25554.58</v>
      </c>
      <c r="G90" s="15" t="s">
        <v>12</v>
      </c>
      <c r="H90" s="19">
        <v>33589</v>
      </c>
      <c r="I90" s="20">
        <v>23</v>
      </c>
      <c r="J90" s="23">
        <v>6</v>
      </c>
      <c r="K90" s="23">
        <v>2</v>
      </c>
      <c r="L90" s="21"/>
    </row>
    <row r="91" spans="1:12" hidden="1">
      <c r="A91" s="16" t="s">
        <v>252</v>
      </c>
      <c r="B91" s="15" t="s">
        <v>250</v>
      </c>
      <c r="C91" s="15" t="s">
        <v>251</v>
      </c>
      <c r="D91" s="15" t="s">
        <v>750</v>
      </c>
      <c r="E91" s="15" t="s">
        <v>155</v>
      </c>
      <c r="F91" s="18">
        <v>25381.22</v>
      </c>
      <c r="G91" s="15" t="s">
        <v>12</v>
      </c>
      <c r="H91" s="19">
        <v>32050</v>
      </c>
      <c r="I91" s="20">
        <v>27</v>
      </c>
      <c r="J91" s="23">
        <v>0</v>
      </c>
      <c r="K91" s="23">
        <v>0</v>
      </c>
      <c r="L91" s="21"/>
    </row>
    <row r="92" spans="1:12">
      <c r="A92" s="16" t="s">
        <v>255</v>
      </c>
      <c r="B92" s="15" t="s">
        <v>253</v>
      </c>
      <c r="C92" s="15" t="s">
        <v>254</v>
      </c>
      <c r="D92" s="15" t="s">
        <v>752</v>
      </c>
      <c r="E92" s="15" t="s">
        <v>19</v>
      </c>
      <c r="F92" s="18">
        <v>44364.74</v>
      </c>
      <c r="G92" s="15" t="s">
        <v>8</v>
      </c>
      <c r="H92" s="19">
        <v>21544</v>
      </c>
      <c r="I92" s="20">
        <v>56</v>
      </c>
      <c r="J92" s="23">
        <v>9</v>
      </c>
      <c r="K92" s="23">
        <v>6</v>
      </c>
      <c r="L92" s="21"/>
    </row>
    <row r="93" spans="1:12" hidden="1">
      <c r="A93" s="16" t="s">
        <v>258</v>
      </c>
      <c r="B93" s="15" t="s">
        <v>256</v>
      </c>
      <c r="C93" s="15" t="s">
        <v>257</v>
      </c>
      <c r="D93" s="15" t="s">
        <v>750</v>
      </c>
      <c r="E93" s="15" t="s">
        <v>7</v>
      </c>
      <c r="F93" s="18">
        <v>25883.11</v>
      </c>
      <c r="G93" s="15" t="s">
        <v>8</v>
      </c>
      <c r="H93" s="19">
        <v>22912</v>
      </c>
      <c r="I93" s="20">
        <v>52</v>
      </c>
      <c r="J93" s="23">
        <v>0</v>
      </c>
      <c r="K93" s="23">
        <v>0</v>
      </c>
      <c r="L93" s="21"/>
    </row>
    <row r="94" spans="1:12" hidden="1">
      <c r="A94" s="16" t="s">
        <v>261</v>
      </c>
      <c r="B94" s="15" t="s">
        <v>259</v>
      </c>
      <c r="C94" s="15" t="s">
        <v>260</v>
      </c>
      <c r="D94" s="15" t="s">
        <v>750</v>
      </c>
      <c r="E94" s="15" t="s">
        <v>7</v>
      </c>
      <c r="F94" s="18">
        <v>19502.82</v>
      </c>
      <c r="G94" s="15" t="s">
        <v>12</v>
      </c>
      <c r="H94" s="19">
        <v>33628</v>
      </c>
      <c r="I94" s="20">
        <v>22</v>
      </c>
      <c r="J94" s="23">
        <v>0</v>
      </c>
      <c r="K94" s="23">
        <v>0</v>
      </c>
      <c r="L94" s="21"/>
    </row>
    <row r="95" spans="1:12" hidden="1">
      <c r="A95" s="16" t="s">
        <v>532</v>
      </c>
      <c r="B95" s="15" t="s">
        <v>259</v>
      </c>
      <c r="C95" s="15" t="s">
        <v>531</v>
      </c>
      <c r="D95" s="15" t="s">
        <v>753</v>
      </c>
      <c r="E95" s="15" t="s">
        <v>7</v>
      </c>
      <c r="F95" s="18">
        <v>98847.93</v>
      </c>
      <c r="G95" s="15" t="s">
        <v>12</v>
      </c>
      <c r="H95" s="19">
        <v>23056</v>
      </c>
      <c r="I95" s="20">
        <v>51</v>
      </c>
      <c r="J95" s="23">
        <v>3</v>
      </c>
      <c r="K95" s="23">
        <v>1</v>
      </c>
      <c r="L95" s="21"/>
    </row>
    <row r="96" spans="1:12" hidden="1">
      <c r="A96" s="16" t="s">
        <v>265</v>
      </c>
      <c r="B96" s="15" t="s">
        <v>264</v>
      </c>
      <c r="C96" s="15" t="s">
        <v>174</v>
      </c>
      <c r="D96" s="15" t="s">
        <v>750</v>
      </c>
      <c r="E96" s="15" t="s">
        <v>29</v>
      </c>
      <c r="F96" s="18">
        <v>26314.34</v>
      </c>
      <c r="G96" s="15" t="s">
        <v>8</v>
      </c>
      <c r="H96" s="19">
        <v>26261</v>
      </c>
      <c r="I96" s="20">
        <v>43</v>
      </c>
      <c r="J96" s="23">
        <v>0</v>
      </c>
      <c r="K96" s="23">
        <v>0</v>
      </c>
      <c r="L96" s="21"/>
    </row>
    <row r="97" spans="1:12" hidden="1">
      <c r="A97" s="16" t="s">
        <v>268</v>
      </c>
      <c r="B97" s="15" t="s">
        <v>266</v>
      </c>
      <c r="C97" s="15" t="s">
        <v>267</v>
      </c>
      <c r="D97" s="15" t="s">
        <v>751</v>
      </c>
      <c r="E97" s="15" t="s">
        <v>29</v>
      </c>
      <c r="F97" s="18">
        <v>27905.19</v>
      </c>
      <c r="G97" s="15" t="s">
        <v>8</v>
      </c>
      <c r="H97" s="19">
        <v>25025</v>
      </c>
      <c r="I97" s="20">
        <v>46</v>
      </c>
      <c r="J97" s="23">
        <v>0</v>
      </c>
      <c r="K97" s="23">
        <v>0</v>
      </c>
      <c r="L97" s="21"/>
    </row>
    <row r="98" spans="1:12" hidden="1">
      <c r="A98" s="16" t="s">
        <v>270</v>
      </c>
      <c r="B98" s="15" t="s">
        <v>269</v>
      </c>
      <c r="C98" s="15" t="s">
        <v>141</v>
      </c>
      <c r="D98" s="15" t="s">
        <v>750</v>
      </c>
      <c r="E98" s="15" t="s">
        <v>19</v>
      </c>
      <c r="F98" s="18">
        <v>29056.19</v>
      </c>
      <c r="G98" s="15" t="s">
        <v>8</v>
      </c>
      <c r="H98" s="19">
        <v>27439</v>
      </c>
      <c r="I98" s="20">
        <v>39</v>
      </c>
      <c r="J98" s="23">
        <v>9</v>
      </c>
      <c r="K98" s="23">
        <v>5</v>
      </c>
      <c r="L98" s="21"/>
    </row>
    <row r="99" spans="1:12" hidden="1">
      <c r="A99" s="16" t="s">
        <v>273</v>
      </c>
      <c r="B99" s="15" t="s">
        <v>271</v>
      </c>
      <c r="C99" s="15" t="s">
        <v>272</v>
      </c>
      <c r="D99" s="15" t="s">
        <v>752</v>
      </c>
      <c r="E99" s="15" t="s">
        <v>29</v>
      </c>
      <c r="F99" s="18">
        <v>47525.79</v>
      </c>
      <c r="G99" s="15" t="s">
        <v>12</v>
      </c>
      <c r="H99" s="19">
        <v>27693</v>
      </c>
      <c r="I99" s="20">
        <v>39</v>
      </c>
      <c r="J99" s="23">
        <v>0</v>
      </c>
      <c r="K99" s="23">
        <v>0</v>
      </c>
      <c r="L99" s="21"/>
    </row>
    <row r="100" spans="1:12" hidden="1">
      <c r="A100" s="16" t="s">
        <v>276</v>
      </c>
      <c r="B100" s="15" t="s">
        <v>274</v>
      </c>
      <c r="C100" s="15" t="s">
        <v>275</v>
      </c>
      <c r="D100" s="15" t="s">
        <v>750</v>
      </c>
      <c r="E100" s="15" t="s">
        <v>155</v>
      </c>
      <c r="F100" s="18">
        <v>24648.16</v>
      </c>
      <c r="G100" s="15" t="s">
        <v>8</v>
      </c>
      <c r="H100" s="19">
        <v>23446</v>
      </c>
      <c r="I100" s="20">
        <v>50</v>
      </c>
      <c r="J100" s="23">
        <v>1</v>
      </c>
      <c r="K100" s="23">
        <v>0</v>
      </c>
      <c r="L100" s="21"/>
    </row>
    <row r="101" spans="1:12">
      <c r="A101" s="16" t="s">
        <v>279</v>
      </c>
      <c r="B101" s="15" t="s">
        <v>277</v>
      </c>
      <c r="C101" s="15" t="s">
        <v>278</v>
      </c>
      <c r="D101" s="15" t="s">
        <v>750</v>
      </c>
      <c r="E101" s="15" t="s">
        <v>29</v>
      </c>
      <c r="F101" s="18">
        <v>22645.7</v>
      </c>
      <c r="G101" s="15" t="s">
        <v>8</v>
      </c>
      <c r="H101" s="19">
        <v>23536</v>
      </c>
      <c r="I101" s="20">
        <v>50</v>
      </c>
      <c r="J101" s="23">
        <v>8</v>
      </c>
      <c r="K101" s="23">
        <v>6</v>
      </c>
      <c r="L101" s="21"/>
    </row>
    <row r="102" spans="1:12" hidden="1">
      <c r="A102" s="16" t="s">
        <v>227</v>
      </c>
      <c r="B102" s="15" t="s">
        <v>225</v>
      </c>
      <c r="C102" s="15" t="s">
        <v>226</v>
      </c>
      <c r="D102" s="15" t="s">
        <v>753</v>
      </c>
      <c r="E102" s="15" t="s">
        <v>19</v>
      </c>
      <c r="F102" s="18">
        <v>85762.08</v>
      </c>
      <c r="G102" s="15" t="s">
        <v>12</v>
      </c>
      <c r="H102" s="19">
        <v>23032</v>
      </c>
      <c r="I102" s="20">
        <v>51</v>
      </c>
      <c r="J102" s="23">
        <v>0</v>
      </c>
      <c r="K102" s="23">
        <v>0</v>
      </c>
      <c r="L102" s="21"/>
    </row>
    <row r="103" spans="1:12" hidden="1">
      <c r="A103" s="16" t="s">
        <v>285</v>
      </c>
      <c r="B103" s="15" t="s">
        <v>283</v>
      </c>
      <c r="C103" s="15" t="s">
        <v>284</v>
      </c>
      <c r="D103" s="15" t="s">
        <v>750</v>
      </c>
      <c r="E103" s="15" t="s">
        <v>29</v>
      </c>
      <c r="F103" s="18">
        <v>24165.35</v>
      </c>
      <c r="G103" s="15" t="s">
        <v>8</v>
      </c>
      <c r="H103" s="19">
        <v>24035</v>
      </c>
      <c r="I103" s="20">
        <v>49</v>
      </c>
      <c r="J103" s="23">
        <v>0</v>
      </c>
      <c r="K103" s="23">
        <v>0</v>
      </c>
      <c r="L103" s="21"/>
    </row>
    <row r="104" spans="1:12" hidden="1">
      <c r="A104" s="16" t="s">
        <v>650</v>
      </c>
      <c r="B104" s="15" t="s">
        <v>286</v>
      </c>
      <c r="C104" s="15" t="s">
        <v>287</v>
      </c>
      <c r="D104" s="15" t="s">
        <v>753</v>
      </c>
      <c r="E104" s="15" t="s">
        <v>29</v>
      </c>
      <c r="F104" s="18">
        <v>91608.38</v>
      </c>
      <c r="G104" s="15" t="s">
        <v>8</v>
      </c>
      <c r="H104" s="19">
        <v>22037</v>
      </c>
      <c r="I104" s="20">
        <v>54</v>
      </c>
      <c r="J104" s="23">
        <v>0</v>
      </c>
      <c r="K104" s="23">
        <v>4</v>
      </c>
      <c r="L104" s="21"/>
    </row>
    <row r="105" spans="1:12" hidden="1">
      <c r="A105" s="16" t="s">
        <v>288</v>
      </c>
      <c r="B105" s="15" t="s">
        <v>286</v>
      </c>
      <c r="C105" s="15" t="s">
        <v>287</v>
      </c>
      <c r="D105" s="15" t="s">
        <v>752</v>
      </c>
      <c r="E105" s="15" t="s">
        <v>19</v>
      </c>
      <c r="F105" s="18">
        <v>40602.15</v>
      </c>
      <c r="G105" s="15" t="s">
        <v>8</v>
      </c>
      <c r="H105" s="19">
        <v>26117</v>
      </c>
      <c r="I105" s="20">
        <v>43</v>
      </c>
      <c r="J105" s="23">
        <v>0</v>
      </c>
      <c r="K105" s="23">
        <v>0</v>
      </c>
      <c r="L105" s="21"/>
    </row>
    <row r="106" spans="1:12" hidden="1">
      <c r="A106" s="16" t="s">
        <v>293</v>
      </c>
      <c r="B106" s="15" t="s">
        <v>292</v>
      </c>
      <c r="C106" s="15" t="s">
        <v>254</v>
      </c>
      <c r="D106" s="15" t="s">
        <v>751</v>
      </c>
      <c r="E106" s="15" t="s">
        <v>19</v>
      </c>
      <c r="F106" s="18">
        <v>32472.59</v>
      </c>
      <c r="G106" s="15" t="s">
        <v>8</v>
      </c>
      <c r="H106" s="19">
        <v>33949</v>
      </c>
      <c r="I106" s="20">
        <v>22</v>
      </c>
      <c r="J106" s="23">
        <v>0</v>
      </c>
      <c r="K106" s="23">
        <v>0</v>
      </c>
      <c r="L106" s="21"/>
    </row>
    <row r="107" spans="1:12" hidden="1">
      <c r="A107" s="16" t="s">
        <v>295</v>
      </c>
      <c r="B107" s="15" t="s">
        <v>294</v>
      </c>
      <c r="C107" s="15" t="s">
        <v>40</v>
      </c>
      <c r="D107" s="15" t="s">
        <v>752</v>
      </c>
      <c r="E107" s="15" t="s">
        <v>155</v>
      </c>
      <c r="F107" s="18">
        <v>48234.6</v>
      </c>
      <c r="G107" s="15" t="s">
        <v>8</v>
      </c>
      <c r="H107" s="19">
        <v>26404</v>
      </c>
      <c r="I107" s="20">
        <v>42</v>
      </c>
      <c r="J107" s="23">
        <v>1</v>
      </c>
      <c r="K107" s="23">
        <v>2</v>
      </c>
      <c r="L107" s="21"/>
    </row>
    <row r="108" spans="1:12" hidden="1">
      <c r="A108" s="16" t="s">
        <v>298</v>
      </c>
      <c r="B108" s="15" t="s">
        <v>296</v>
      </c>
      <c r="C108" s="15" t="s">
        <v>297</v>
      </c>
      <c r="D108" s="15" t="s">
        <v>753</v>
      </c>
      <c r="E108" s="15" t="s">
        <v>7</v>
      </c>
      <c r="F108" s="18">
        <v>87286.34</v>
      </c>
      <c r="G108" s="15" t="s">
        <v>12</v>
      </c>
      <c r="H108" s="19">
        <v>25857</v>
      </c>
      <c r="I108" s="20">
        <v>44</v>
      </c>
      <c r="J108" s="23">
        <v>0</v>
      </c>
      <c r="K108" s="23">
        <v>0</v>
      </c>
      <c r="L108" s="21"/>
    </row>
    <row r="109" spans="1:12" hidden="1">
      <c r="A109" s="16" t="s">
        <v>300</v>
      </c>
      <c r="B109" s="15" t="s">
        <v>299</v>
      </c>
      <c r="C109" s="15" t="s">
        <v>82</v>
      </c>
      <c r="D109" s="15" t="s">
        <v>751</v>
      </c>
      <c r="E109" s="15" t="s">
        <v>7</v>
      </c>
      <c r="F109" s="18">
        <v>30419.17</v>
      </c>
      <c r="G109" s="15" t="s">
        <v>8</v>
      </c>
      <c r="H109" s="19">
        <v>31011</v>
      </c>
      <c r="I109" s="20">
        <v>30</v>
      </c>
      <c r="J109" s="23">
        <v>3</v>
      </c>
      <c r="K109" s="23">
        <v>0</v>
      </c>
      <c r="L109" s="21"/>
    </row>
    <row r="110" spans="1:12" hidden="1">
      <c r="A110" s="16" t="s">
        <v>303</v>
      </c>
      <c r="B110" s="15" t="s">
        <v>301</v>
      </c>
      <c r="C110" s="15" t="s">
        <v>302</v>
      </c>
      <c r="D110" s="15" t="s">
        <v>750</v>
      </c>
      <c r="E110" s="15" t="s">
        <v>29</v>
      </c>
      <c r="F110" s="18">
        <v>23320.01</v>
      </c>
      <c r="G110" s="15" t="s">
        <v>8</v>
      </c>
      <c r="H110" s="19">
        <v>33907</v>
      </c>
      <c r="I110" s="20">
        <v>22</v>
      </c>
      <c r="J110" s="23">
        <v>2</v>
      </c>
      <c r="K110" s="23">
        <v>13</v>
      </c>
      <c r="L110" s="21"/>
    </row>
    <row r="111" spans="1:12" hidden="1">
      <c r="A111" s="16" t="s">
        <v>305</v>
      </c>
      <c r="B111" s="15" t="s">
        <v>304</v>
      </c>
      <c r="C111" s="15" t="s">
        <v>153</v>
      </c>
      <c r="D111" s="15" t="s">
        <v>750</v>
      </c>
      <c r="E111" s="15" t="s">
        <v>19</v>
      </c>
      <c r="F111" s="18">
        <v>28648.61</v>
      </c>
      <c r="G111" s="15" t="s">
        <v>12</v>
      </c>
      <c r="H111" s="19">
        <v>31243</v>
      </c>
      <c r="I111" s="20">
        <v>29</v>
      </c>
      <c r="J111" s="23">
        <v>0</v>
      </c>
      <c r="K111" s="23">
        <v>0</v>
      </c>
      <c r="L111" s="21"/>
    </row>
    <row r="112" spans="1:12" hidden="1">
      <c r="A112" s="16" t="s">
        <v>483</v>
      </c>
      <c r="B112" s="15" t="s">
        <v>307</v>
      </c>
      <c r="C112" s="15" t="s">
        <v>482</v>
      </c>
      <c r="D112" s="15" t="s">
        <v>753</v>
      </c>
      <c r="E112" s="15" t="s">
        <v>7</v>
      </c>
      <c r="F112" s="18">
        <v>110105.06</v>
      </c>
      <c r="G112" s="15" t="s">
        <v>12</v>
      </c>
      <c r="H112" s="19">
        <v>23487</v>
      </c>
      <c r="I112" s="20">
        <v>50</v>
      </c>
      <c r="J112" s="23">
        <v>0</v>
      </c>
      <c r="K112" s="23">
        <v>0</v>
      </c>
      <c r="L112" s="21"/>
    </row>
    <row r="113" spans="1:12" hidden="1">
      <c r="A113" s="16" t="s">
        <v>309</v>
      </c>
      <c r="B113" s="15" t="s">
        <v>307</v>
      </c>
      <c r="C113" s="15" t="s">
        <v>308</v>
      </c>
      <c r="D113" s="15" t="s">
        <v>751</v>
      </c>
      <c r="E113" s="15" t="s">
        <v>29</v>
      </c>
      <c r="F113" s="18">
        <v>25554.58</v>
      </c>
      <c r="G113" s="15" t="s">
        <v>12</v>
      </c>
      <c r="H113" s="19">
        <v>33536</v>
      </c>
      <c r="I113" s="20">
        <v>23</v>
      </c>
      <c r="J113" s="23">
        <v>0</v>
      </c>
      <c r="K113" s="23">
        <v>0</v>
      </c>
      <c r="L113" s="21"/>
    </row>
    <row r="114" spans="1:12" hidden="1">
      <c r="A114" s="16" t="s">
        <v>311</v>
      </c>
      <c r="B114" s="15" t="s">
        <v>307</v>
      </c>
      <c r="C114" s="15" t="s">
        <v>310</v>
      </c>
      <c r="D114" s="15" t="s">
        <v>752</v>
      </c>
      <c r="E114" s="15" t="s">
        <v>19</v>
      </c>
      <c r="F114" s="18">
        <v>46403.42</v>
      </c>
      <c r="G114" s="15" t="s">
        <v>12</v>
      </c>
      <c r="H114" s="19">
        <v>32323</v>
      </c>
      <c r="I114" s="20">
        <v>26</v>
      </c>
      <c r="J114" s="23">
        <v>5</v>
      </c>
      <c r="K114" s="23">
        <v>3</v>
      </c>
      <c r="L114" s="21"/>
    </row>
    <row r="115" spans="1:12" hidden="1">
      <c r="A115" s="16" t="s">
        <v>314</v>
      </c>
      <c r="B115" s="15" t="s">
        <v>312</v>
      </c>
      <c r="C115" s="15" t="s">
        <v>313</v>
      </c>
      <c r="D115" s="15" t="s">
        <v>750</v>
      </c>
      <c r="E115" s="15" t="s">
        <v>7</v>
      </c>
      <c r="F115" s="18">
        <v>21006.67</v>
      </c>
      <c r="G115" s="15" t="s">
        <v>8</v>
      </c>
      <c r="H115" s="19">
        <v>25339</v>
      </c>
      <c r="I115" s="20">
        <v>45</v>
      </c>
      <c r="J115" s="23">
        <v>0</v>
      </c>
      <c r="K115" s="23">
        <v>2</v>
      </c>
      <c r="L115" s="21"/>
    </row>
    <row r="116" spans="1:12" hidden="1">
      <c r="A116" s="16" t="s">
        <v>201</v>
      </c>
      <c r="B116" s="15" t="s">
        <v>199</v>
      </c>
      <c r="C116" s="15" t="s">
        <v>200</v>
      </c>
      <c r="D116" s="15" t="s">
        <v>753</v>
      </c>
      <c r="E116" s="15" t="s">
        <v>29</v>
      </c>
      <c r="F116" s="18">
        <v>87696.24</v>
      </c>
      <c r="G116" s="15" t="s">
        <v>12</v>
      </c>
      <c r="H116" s="19">
        <v>27065</v>
      </c>
      <c r="I116" s="20">
        <v>40</v>
      </c>
      <c r="J116" s="23">
        <v>5</v>
      </c>
      <c r="K116" s="23">
        <v>1</v>
      </c>
      <c r="L116" s="21"/>
    </row>
    <row r="117" spans="1:12" hidden="1">
      <c r="A117" s="16" t="s">
        <v>320</v>
      </c>
      <c r="B117" s="15" t="s">
        <v>318</v>
      </c>
      <c r="C117" s="15" t="s">
        <v>319</v>
      </c>
      <c r="D117" s="15" t="s">
        <v>751</v>
      </c>
      <c r="E117" s="15" t="s">
        <v>29</v>
      </c>
      <c r="F117" s="18">
        <v>26924.55</v>
      </c>
      <c r="G117" s="15" t="s">
        <v>8</v>
      </c>
      <c r="H117" s="19">
        <v>25980</v>
      </c>
      <c r="I117" s="20">
        <v>43</v>
      </c>
      <c r="J117" s="23">
        <v>0</v>
      </c>
      <c r="K117" s="23">
        <v>0</v>
      </c>
      <c r="L117" s="21"/>
    </row>
    <row r="118" spans="1:12">
      <c r="A118" s="16" t="s">
        <v>323</v>
      </c>
      <c r="B118" s="15" t="s">
        <v>321</v>
      </c>
      <c r="C118" s="15" t="s">
        <v>322</v>
      </c>
      <c r="D118" s="15" t="s">
        <v>750</v>
      </c>
      <c r="E118" s="15" t="s">
        <v>29</v>
      </c>
      <c r="F118" s="18">
        <v>26942.28</v>
      </c>
      <c r="G118" s="15" t="s">
        <v>12</v>
      </c>
      <c r="H118" s="19">
        <v>25344</v>
      </c>
      <c r="I118" s="20">
        <v>45</v>
      </c>
      <c r="J118" s="23">
        <v>7</v>
      </c>
      <c r="K118" s="23">
        <v>6</v>
      </c>
      <c r="L118" s="21"/>
    </row>
    <row r="119" spans="1:12" hidden="1">
      <c r="A119" s="16" t="s">
        <v>326</v>
      </c>
      <c r="B119" s="15" t="s">
        <v>324</v>
      </c>
      <c r="C119" s="15" t="s">
        <v>325</v>
      </c>
      <c r="D119" s="15" t="s">
        <v>750</v>
      </c>
      <c r="E119" s="15" t="s">
        <v>7</v>
      </c>
      <c r="F119" s="18">
        <v>25987.75</v>
      </c>
      <c r="G119" s="15" t="s">
        <v>8</v>
      </c>
      <c r="H119" s="19">
        <v>26267</v>
      </c>
      <c r="I119" s="20">
        <v>43</v>
      </c>
      <c r="J119" s="23">
        <v>0</v>
      </c>
      <c r="K119" s="23">
        <v>0</v>
      </c>
      <c r="L119" s="21"/>
    </row>
    <row r="120" spans="1:12" hidden="1">
      <c r="A120" s="16" t="s">
        <v>328</v>
      </c>
      <c r="B120" s="15" t="s">
        <v>327</v>
      </c>
      <c r="C120" s="15" t="s">
        <v>174</v>
      </c>
      <c r="D120" s="15" t="s">
        <v>750</v>
      </c>
      <c r="E120" s="15" t="s">
        <v>19</v>
      </c>
      <c r="F120" s="18">
        <v>26119.1</v>
      </c>
      <c r="G120" s="15" t="s">
        <v>8</v>
      </c>
      <c r="H120" s="19">
        <v>24434</v>
      </c>
      <c r="I120" s="20">
        <v>48</v>
      </c>
      <c r="J120" s="23">
        <v>0</v>
      </c>
      <c r="K120" s="23">
        <v>0</v>
      </c>
      <c r="L120" s="21"/>
    </row>
    <row r="121" spans="1:12" hidden="1">
      <c r="A121" s="16" t="s">
        <v>331</v>
      </c>
      <c r="B121" s="15" t="s">
        <v>329</v>
      </c>
      <c r="C121" s="15" t="s">
        <v>330</v>
      </c>
      <c r="D121" s="15" t="s">
        <v>750</v>
      </c>
      <c r="E121" s="15" t="s">
        <v>7</v>
      </c>
      <c r="F121" s="18">
        <v>26623.7</v>
      </c>
      <c r="G121" s="15" t="s">
        <v>8</v>
      </c>
      <c r="H121" s="19">
        <v>25210</v>
      </c>
      <c r="I121" s="20">
        <v>45</v>
      </c>
      <c r="J121" s="23">
        <v>0</v>
      </c>
      <c r="K121" s="23">
        <v>0</v>
      </c>
      <c r="L121" s="21"/>
    </row>
    <row r="122" spans="1:12" hidden="1">
      <c r="A122" s="16" t="s">
        <v>334</v>
      </c>
      <c r="B122" s="15" t="s">
        <v>332</v>
      </c>
      <c r="C122" s="15" t="s">
        <v>333</v>
      </c>
      <c r="D122" s="15" t="s">
        <v>751</v>
      </c>
      <c r="E122" s="15" t="s">
        <v>155</v>
      </c>
      <c r="F122" s="18">
        <v>40924.699999999997</v>
      </c>
      <c r="G122" s="15" t="s">
        <v>12</v>
      </c>
      <c r="H122" s="19">
        <v>26165</v>
      </c>
      <c r="I122" s="20">
        <v>43</v>
      </c>
      <c r="J122" s="23">
        <v>0</v>
      </c>
      <c r="K122" s="23">
        <v>0</v>
      </c>
      <c r="L122" s="21"/>
    </row>
    <row r="123" spans="1:12" hidden="1">
      <c r="A123" s="16" t="s">
        <v>336</v>
      </c>
      <c r="B123" s="15" t="s">
        <v>335</v>
      </c>
      <c r="C123" s="15" t="s">
        <v>10</v>
      </c>
      <c r="D123" s="15" t="s">
        <v>750</v>
      </c>
      <c r="E123" s="15" t="s">
        <v>19</v>
      </c>
      <c r="F123" s="18">
        <v>29196.98</v>
      </c>
      <c r="G123" s="15" t="s">
        <v>12</v>
      </c>
      <c r="H123" s="19">
        <v>27845</v>
      </c>
      <c r="I123" s="20">
        <v>38</v>
      </c>
      <c r="J123" s="23">
        <v>9</v>
      </c>
      <c r="K123" s="23">
        <v>2</v>
      </c>
      <c r="L123" s="21"/>
    </row>
    <row r="124" spans="1:12" hidden="1">
      <c r="A124" s="16" t="s">
        <v>339</v>
      </c>
      <c r="B124" s="15" t="s">
        <v>337</v>
      </c>
      <c r="C124" s="15" t="s">
        <v>338</v>
      </c>
      <c r="D124" s="15" t="s">
        <v>750</v>
      </c>
      <c r="E124" s="15" t="s">
        <v>7</v>
      </c>
      <c r="F124" s="18">
        <v>23910.28</v>
      </c>
      <c r="G124" s="15" t="s">
        <v>8</v>
      </c>
      <c r="H124" s="19">
        <v>26013</v>
      </c>
      <c r="I124" s="20">
        <v>43</v>
      </c>
      <c r="J124" s="23">
        <v>0</v>
      </c>
      <c r="K124" s="23">
        <v>0</v>
      </c>
      <c r="L124" s="21"/>
    </row>
    <row r="125" spans="1:12" hidden="1">
      <c r="A125" s="16" t="s">
        <v>342</v>
      </c>
      <c r="B125" s="15" t="s">
        <v>340</v>
      </c>
      <c r="C125" s="15" t="s">
        <v>341</v>
      </c>
      <c r="D125" s="15" t="s">
        <v>750</v>
      </c>
      <c r="E125" s="15" t="s">
        <v>29</v>
      </c>
      <c r="F125" s="18">
        <v>23757.38</v>
      </c>
      <c r="G125" s="15" t="s">
        <v>8</v>
      </c>
      <c r="H125" s="19">
        <v>31086</v>
      </c>
      <c r="I125" s="20">
        <v>29</v>
      </c>
      <c r="J125" s="23">
        <v>2</v>
      </c>
      <c r="K125" s="23">
        <v>5</v>
      </c>
      <c r="L125" s="21"/>
    </row>
    <row r="126" spans="1:12">
      <c r="A126" s="16" t="s">
        <v>345</v>
      </c>
      <c r="B126" s="15" t="s">
        <v>343</v>
      </c>
      <c r="C126" s="15" t="s">
        <v>344</v>
      </c>
      <c r="D126" s="15" t="s">
        <v>751</v>
      </c>
      <c r="E126" s="15" t="s">
        <v>7</v>
      </c>
      <c r="F126" s="18">
        <v>38141.879999999997</v>
      </c>
      <c r="G126" s="15" t="s">
        <v>12</v>
      </c>
      <c r="H126" s="19">
        <v>25763</v>
      </c>
      <c r="I126" s="20">
        <v>44</v>
      </c>
      <c r="J126" s="23">
        <v>6</v>
      </c>
      <c r="K126" s="23">
        <v>6</v>
      </c>
      <c r="L126" s="21"/>
    </row>
    <row r="127" spans="1:12" hidden="1">
      <c r="A127" s="16" t="s">
        <v>348</v>
      </c>
      <c r="B127" s="15" t="s">
        <v>346</v>
      </c>
      <c r="C127" s="15" t="s">
        <v>347</v>
      </c>
      <c r="D127" s="15" t="s">
        <v>752</v>
      </c>
      <c r="E127" s="15" t="s">
        <v>19</v>
      </c>
      <c r="F127" s="18">
        <v>41599.53</v>
      </c>
      <c r="G127" s="15" t="s">
        <v>8</v>
      </c>
      <c r="H127" s="19">
        <v>30551</v>
      </c>
      <c r="I127" s="20">
        <v>31</v>
      </c>
      <c r="J127" s="23">
        <v>0</v>
      </c>
      <c r="K127" s="23">
        <v>0</v>
      </c>
      <c r="L127" s="21"/>
    </row>
    <row r="128" spans="1:12" hidden="1">
      <c r="A128" s="16" t="s">
        <v>351</v>
      </c>
      <c r="B128" s="15" t="s">
        <v>349</v>
      </c>
      <c r="C128" s="15" t="s">
        <v>350</v>
      </c>
      <c r="D128" s="15" t="s">
        <v>750</v>
      </c>
      <c r="E128" s="15" t="s">
        <v>155</v>
      </c>
      <c r="F128" s="18">
        <v>23209.34</v>
      </c>
      <c r="G128" s="15" t="s">
        <v>8</v>
      </c>
      <c r="H128" s="19">
        <v>24131</v>
      </c>
      <c r="I128" s="20">
        <v>48</v>
      </c>
      <c r="J128" s="23">
        <v>4</v>
      </c>
      <c r="K128" s="23">
        <v>1</v>
      </c>
      <c r="L128" s="21"/>
    </row>
    <row r="129" spans="1:12" hidden="1">
      <c r="A129" s="16" t="s">
        <v>353</v>
      </c>
      <c r="B129" s="15" t="s">
        <v>352</v>
      </c>
      <c r="C129" s="15" t="s">
        <v>313</v>
      </c>
      <c r="D129" s="15" t="s">
        <v>750</v>
      </c>
      <c r="E129" s="15" t="s">
        <v>29</v>
      </c>
      <c r="F129" s="18">
        <v>22882.92</v>
      </c>
      <c r="G129" s="15" t="s">
        <v>8</v>
      </c>
      <c r="H129" s="19">
        <v>25992</v>
      </c>
      <c r="I129" s="20">
        <v>43</v>
      </c>
      <c r="J129" s="23">
        <v>0</v>
      </c>
      <c r="K129" s="23">
        <v>0</v>
      </c>
      <c r="L129" s="21"/>
    </row>
    <row r="130" spans="1:12" hidden="1">
      <c r="A130" s="16" t="s">
        <v>356</v>
      </c>
      <c r="B130" s="15" t="s">
        <v>354</v>
      </c>
      <c r="C130" s="15" t="s">
        <v>355</v>
      </c>
      <c r="D130" s="15" t="s">
        <v>750</v>
      </c>
      <c r="E130" s="15" t="s">
        <v>7</v>
      </c>
      <c r="F130" s="18">
        <v>23995.19</v>
      </c>
      <c r="G130" s="15" t="s">
        <v>8</v>
      </c>
      <c r="H130" s="19">
        <v>32696</v>
      </c>
      <c r="I130" s="20">
        <v>25</v>
      </c>
      <c r="J130" s="23">
        <v>5</v>
      </c>
      <c r="K130" s="23">
        <v>3</v>
      </c>
      <c r="L130" s="21"/>
    </row>
    <row r="131" spans="1:12" hidden="1">
      <c r="A131" s="16" t="s">
        <v>358</v>
      </c>
      <c r="B131" s="15" t="s">
        <v>357</v>
      </c>
      <c r="C131" s="15" t="s">
        <v>49</v>
      </c>
      <c r="D131" s="15" t="s">
        <v>752</v>
      </c>
      <c r="E131" s="15" t="s">
        <v>29</v>
      </c>
      <c r="F131" s="18">
        <v>50391.54</v>
      </c>
      <c r="G131" s="15" t="s">
        <v>8</v>
      </c>
      <c r="H131" s="19">
        <v>24122</v>
      </c>
      <c r="I131" s="20">
        <v>48</v>
      </c>
      <c r="J131" s="23">
        <v>0</v>
      </c>
      <c r="K131" s="23">
        <v>0</v>
      </c>
      <c r="L131" s="21"/>
    </row>
    <row r="132" spans="1:12" hidden="1">
      <c r="A132" s="16" t="s">
        <v>360</v>
      </c>
      <c r="B132" s="15" t="s">
        <v>359</v>
      </c>
      <c r="C132" s="15" t="s">
        <v>10</v>
      </c>
      <c r="D132" s="15" t="s">
        <v>750</v>
      </c>
      <c r="E132" s="15" t="s">
        <v>7</v>
      </c>
      <c r="F132" s="18">
        <v>31181.32</v>
      </c>
      <c r="G132" s="15" t="s">
        <v>12</v>
      </c>
      <c r="H132" s="19">
        <v>23124</v>
      </c>
      <c r="I132" s="20">
        <v>51</v>
      </c>
      <c r="J132" s="23">
        <v>1</v>
      </c>
      <c r="K132" s="23">
        <v>2</v>
      </c>
      <c r="L132" s="21"/>
    </row>
    <row r="133" spans="1:12" hidden="1">
      <c r="A133" s="16" t="s">
        <v>362</v>
      </c>
      <c r="B133" s="15" t="s">
        <v>361</v>
      </c>
      <c r="C133" s="15" t="s">
        <v>281</v>
      </c>
      <c r="D133" s="15" t="s">
        <v>751</v>
      </c>
      <c r="E133" s="15" t="s">
        <v>29</v>
      </c>
      <c r="F133" s="18">
        <v>33063.879999999997</v>
      </c>
      <c r="G133" s="15" t="s">
        <v>12</v>
      </c>
      <c r="H133" s="19">
        <v>33051</v>
      </c>
      <c r="I133" s="20">
        <v>24</v>
      </c>
      <c r="J133" s="23">
        <v>0</v>
      </c>
      <c r="K133" s="23">
        <v>0</v>
      </c>
      <c r="L133" s="21"/>
    </row>
    <row r="134" spans="1:12" hidden="1">
      <c r="A134" s="16" t="s">
        <v>364</v>
      </c>
      <c r="B134" s="15" t="s">
        <v>363</v>
      </c>
      <c r="C134" s="15" t="s">
        <v>200</v>
      </c>
      <c r="D134" s="15" t="s">
        <v>750</v>
      </c>
      <c r="E134" s="15" t="s">
        <v>7</v>
      </c>
      <c r="F134" s="18">
        <v>24226.5</v>
      </c>
      <c r="G134" s="15" t="s">
        <v>8</v>
      </c>
      <c r="H134" s="19">
        <v>27525</v>
      </c>
      <c r="I134" s="20">
        <v>39</v>
      </c>
      <c r="J134" s="23">
        <v>4</v>
      </c>
      <c r="K134" s="23">
        <v>0</v>
      </c>
      <c r="L134" s="21"/>
    </row>
    <row r="135" spans="1:12" hidden="1">
      <c r="A135" s="16" t="s">
        <v>367</v>
      </c>
      <c r="B135" s="15" t="s">
        <v>365</v>
      </c>
      <c r="C135" s="15" t="s">
        <v>366</v>
      </c>
      <c r="D135" s="15" t="s">
        <v>750</v>
      </c>
      <c r="E135" s="15" t="s">
        <v>29</v>
      </c>
      <c r="F135" s="18">
        <v>24234.720000000001</v>
      </c>
      <c r="G135" s="15" t="s">
        <v>12</v>
      </c>
      <c r="H135" s="19">
        <v>21842</v>
      </c>
      <c r="I135" s="20">
        <v>55</v>
      </c>
      <c r="J135" s="23">
        <v>0</v>
      </c>
      <c r="K135" s="23">
        <v>0</v>
      </c>
      <c r="L135" s="21"/>
    </row>
    <row r="136" spans="1:12" hidden="1">
      <c r="A136" s="16" t="s">
        <v>370</v>
      </c>
      <c r="B136" s="15" t="s">
        <v>368</v>
      </c>
      <c r="C136" s="15" t="s">
        <v>369</v>
      </c>
      <c r="D136" s="15" t="s">
        <v>750</v>
      </c>
      <c r="E136" s="15" t="s">
        <v>29</v>
      </c>
      <c r="F136" s="18">
        <v>30383.99</v>
      </c>
      <c r="G136" s="15" t="s">
        <v>8</v>
      </c>
      <c r="H136" s="19">
        <v>32982</v>
      </c>
      <c r="I136" s="20">
        <v>24</v>
      </c>
      <c r="J136" s="23">
        <v>0</v>
      </c>
      <c r="K136" s="23">
        <v>2</v>
      </c>
      <c r="L136" s="21"/>
    </row>
    <row r="137" spans="1:12" hidden="1">
      <c r="A137" s="16" t="s">
        <v>373</v>
      </c>
      <c r="B137" s="15" t="s">
        <v>371</v>
      </c>
      <c r="C137" s="15" t="s">
        <v>372</v>
      </c>
      <c r="D137" s="15" t="s">
        <v>750</v>
      </c>
      <c r="E137" s="15" t="s">
        <v>19</v>
      </c>
      <c r="F137" s="18">
        <v>19907.93</v>
      </c>
      <c r="G137" s="15" t="s">
        <v>8</v>
      </c>
      <c r="H137" s="19">
        <v>25281</v>
      </c>
      <c r="I137" s="20">
        <v>45</v>
      </c>
      <c r="J137" s="23">
        <v>0</v>
      </c>
      <c r="K137" s="23">
        <v>0</v>
      </c>
      <c r="L137" s="21"/>
    </row>
    <row r="138" spans="1:12">
      <c r="A138" s="16" t="s">
        <v>376</v>
      </c>
      <c r="B138" s="15" t="s">
        <v>374</v>
      </c>
      <c r="C138" s="15" t="s">
        <v>375</v>
      </c>
      <c r="D138" s="15" t="s">
        <v>750</v>
      </c>
      <c r="E138" s="15" t="s">
        <v>7</v>
      </c>
      <c r="F138" s="18">
        <v>25040.53</v>
      </c>
      <c r="G138" s="15" t="s">
        <v>8</v>
      </c>
      <c r="H138" s="19">
        <v>24683</v>
      </c>
      <c r="I138" s="20">
        <v>47</v>
      </c>
      <c r="J138" s="23">
        <v>8</v>
      </c>
      <c r="K138" s="23">
        <v>6</v>
      </c>
      <c r="L138" s="21"/>
    </row>
    <row r="139" spans="1:12" hidden="1">
      <c r="A139" s="16" t="s">
        <v>379</v>
      </c>
      <c r="B139" s="15" t="s">
        <v>377</v>
      </c>
      <c r="C139" s="15" t="s">
        <v>378</v>
      </c>
      <c r="D139" s="15" t="s">
        <v>750</v>
      </c>
      <c r="E139" s="15" t="s">
        <v>155</v>
      </c>
      <c r="F139" s="18">
        <v>28023.64</v>
      </c>
      <c r="G139" s="15" t="s">
        <v>8</v>
      </c>
      <c r="H139" s="19">
        <v>32106</v>
      </c>
      <c r="I139" s="20">
        <v>27</v>
      </c>
      <c r="J139" s="23">
        <v>0</v>
      </c>
      <c r="K139" s="23">
        <v>0</v>
      </c>
      <c r="L139" s="21"/>
    </row>
    <row r="140" spans="1:12">
      <c r="A140" s="16" t="s">
        <v>381</v>
      </c>
      <c r="B140" s="15" t="s">
        <v>380</v>
      </c>
      <c r="C140" s="15" t="s">
        <v>31</v>
      </c>
      <c r="D140" s="15" t="s">
        <v>752</v>
      </c>
      <c r="E140" s="15" t="s">
        <v>155</v>
      </c>
      <c r="F140" s="18">
        <v>56397.05</v>
      </c>
      <c r="G140" s="15" t="s">
        <v>12</v>
      </c>
      <c r="H140" s="19">
        <v>22358</v>
      </c>
      <c r="I140" s="20">
        <v>53</v>
      </c>
      <c r="J140" s="23">
        <v>12</v>
      </c>
      <c r="K140" s="23">
        <v>6</v>
      </c>
      <c r="L140" s="21"/>
    </row>
    <row r="141" spans="1:12" hidden="1">
      <c r="A141" s="16" t="s">
        <v>383</v>
      </c>
      <c r="B141" s="15" t="s">
        <v>382</v>
      </c>
      <c r="C141" s="15" t="s">
        <v>313</v>
      </c>
      <c r="D141" s="15" t="s">
        <v>750</v>
      </c>
      <c r="E141" s="15" t="s">
        <v>155</v>
      </c>
      <c r="F141" s="18">
        <v>19842.34</v>
      </c>
      <c r="G141" s="15" t="s">
        <v>8</v>
      </c>
      <c r="H141" s="19">
        <v>21978</v>
      </c>
      <c r="I141" s="20">
        <v>54</v>
      </c>
      <c r="J141" s="23">
        <v>0</v>
      </c>
      <c r="K141" s="23">
        <v>0</v>
      </c>
      <c r="L141" s="21"/>
    </row>
    <row r="142" spans="1:12" hidden="1">
      <c r="A142" s="16" t="s">
        <v>386</v>
      </c>
      <c r="B142" s="15" t="s">
        <v>384</v>
      </c>
      <c r="C142" s="15" t="s">
        <v>385</v>
      </c>
      <c r="D142" s="15" t="s">
        <v>750</v>
      </c>
      <c r="E142" s="15" t="s">
        <v>155</v>
      </c>
      <c r="F142" s="18">
        <v>24005.82</v>
      </c>
      <c r="G142" s="15" t="s">
        <v>8</v>
      </c>
      <c r="H142" s="19">
        <v>24407</v>
      </c>
      <c r="I142" s="20">
        <v>48</v>
      </c>
      <c r="J142" s="23">
        <v>14</v>
      </c>
      <c r="K142" s="23">
        <v>4</v>
      </c>
      <c r="L142" s="21"/>
    </row>
    <row r="143" spans="1:12" hidden="1">
      <c r="A143" s="16" t="s">
        <v>389</v>
      </c>
      <c r="B143" s="15" t="s">
        <v>387</v>
      </c>
      <c r="C143" s="15" t="s">
        <v>388</v>
      </c>
      <c r="D143" s="15" t="s">
        <v>750</v>
      </c>
      <c r="E143" s="15" t="s">
        <v>155</v>
      </c>
      <c r="F143" s="18">
        <v>26464.36</v>
      </c>
      <c r="G143" s="15" t="s">
        <v>8</v>
      </c>
      <c r="H143" s="19">
        <v>24989</v>
      </c>
      <c r="I143" s="20">
        <v>46</v>
      </c>
      <c r="J143" s="23">
        <v>0</v>
      </c>
      <c r="K143" s="23">
        <v>0</v>
      </c>
      <c r="L143" s="21"/>
    </row>
    <row r="144" spans="1:12" hidden="1">
      <c r="A144" s="16" t="s">
        <v>391</v>
      </c>
      <c r="B144" s="15" t="s">
        <v>390</v>
      </c>
      <c r="C144" s="15" t="s">
        <v>40</v>
      </c>
      <c r="D144" s="15" t="s">
        <v>752</v>
      </c>
      <c r="E144" s="15" t="s">
        <v>155</v>
      </c>
      <c r="F144" s="18">
        <v>38918.239999999998</v>
      </c>
      <c r="G144" s="15" t="s">
        <v>8</v>
      </c>
      <c r="H144" s="19">
        <v>31547</v>
      </c>
      <c r="I144" s="20">
        <v>28</v>
      </c>
      <c r="J144" s="23">
        <v>0</v>
      </c>
      <c r="K144" s="23">
        <v>0</v>
      </c>
      <c r="L144" s="21"/>
    </row>
    <row r="145" spans="1:12" hidden="1">
      <c r="A145" s="16" t="s">
        <v>393</v>
      </c>
      <c r="B145" s="15" t="s">
        <v>392</v>
      </c>
      <c r="C145" s="15" t="s">
        <v>40</v>
      </c>
      <c r="D145" s="15" t="s">
        <v>751</v>
      </c>
      <c r="E145" s="15" t="s">
        <v>7</v>
      </c>
      <c r="F145" s="18">
        <v>31448.52</v>
      </c>
      <c r="G145" s="15" t="s">
        <v>8</v>
      </c>
      <c r="H145" s="19">
        <v>25333</v>
      </c>
      <c r="I145" s="20">
        <v>45</v>
      </c>
      <c r="J145" s="23">
        <v>10</v>
      </c>
      <c r="K145" s="23">
        <v>5</v>
      </c>
      <c r="L145" s="21"/>
    </row>
    <row r="146" spans="1:12" hidden="1">
      <c r="A146" s="16" t="s">
        <v>177</v>
      </c>
      <c r="B146" s="15" t="s">
        <v>176</v>
      </c>
      <c r="C146" s="15" t="s">
        <v>60</v>
      </c>
      <c r="D146" s="15" t="s">
        <v>753</v>
      </c>
      <c r="E146" s="15" t="s">
        <v>7</v>
      </c>
      <c r="F146" s="18">
        <v>78959.28</v>
      </c>
      <c r="G146" s="15" t="s">
        <v>8</v>
      </c>
      <c r="H146" s="19">
        <v>28325</v>
      </c>
      <c r="I146" s="20">
        <v>37</v>
      </c>
      <c r="J146" s="23">
        <v>0</v>
      </c>
      <c r="K146" s="23">
        <v>0</v>
      </c>
      <c r="L146" s="21"/>
    </row>
    <row r="147" spans="1:12" hidden="1">
      <c r="A147" s="16" t="s">
        <v>399</v>
      </c>
      <c r="B147" s="15" t="s">
        <v>397</v>
      </c>
      <c r="C147" s="15" t="s">
        <v>398</v>
      </c>
      <c r="D147" s="15" t="s">
        <v>750</v>
      </c>
      <c r="E147" s="15" t="s">
        <v>29</v>
      </c>
      <c r="F147" s="18">
        <v>14703.91</v>
      </c>
      <c r="G147" s="15" t="s">
        <v>12</v>
      </c>
      <c r="H147" s="19">
        <v>33767</v>
      </c>
      <c r="I147" s="20">
        <v>22</v>
      </c>
      <c r="J147" s="23">
        <v>2</v>
      </c>
      <c r="K147" s="23">
        <v>0</v>
      </c>
      <c r="L147" s="21"/>
    </row>
    <row r="148" spans="1:12" hidden="1">
      <c r="A148" s="16" t="s">
        <v>401</v>
      </c>
      <c r="B148" s="15" t="s">
        <v>400</v>
      </c>
      <c r="C148" s="15" t="s">
        <v>398</v>
      </c>
      <c r="D148" s="15" t="s">
        <v>752</v>
      </c>
      <c r="E148" s="15" t="s">
        <v>7</v>
      </c>
      <c r="F148" s="18">
        <v>42157.16</v>
      </c>
      <c r="G148" s="15" t="s">
        <v>12</v>
      </c>
      <c r="H148" s="19">
        <v>30812</v>
      </c>
      <c r="I148" s="20">
        <v>30</v>
      </c>
      <c r="J148" s="23">
        <v>0</v>
      </c>
      <c r="K148" s="23">
        <v>0</v>
      </c>
      <c r="L148" s="21"/>
    </row>
    <row r="149" spans="1:12" hidden="1">
      <c r="A149" s="16" t="s">
        <v>731</v>
      </c>
      <c r="B149" s="15" t="s">
        <v>400</v>
      </c>
      <c r="C149" s="15" t="s">
        <v>645</v>
      </c>
      <c r="D149" s="15" t="s">
        <v>753</v>
      </c>
      <c r="E149" s="15" t="s">
        <v>155</v>
      </c>
      <c r="F149" s="18">
        <v>111160.62</v>
      </c>
      <c r="G149" s="15" t="s">
        <v>8</v>
      </c>
      <c r="H149" s="19">
        <v>21184</v>
      </c>
      <c r="I149" s="20">
        <v>57</v>
      </c>
      <c r="J149" s="23">
        <v>0</v>
      </c>
      <c r="K149" s="23">
        <v>0</v>
      </c>
      <c r="L149" s="21"/>
    </row>
    <row r="150" spans="1:12" hidden="1">
      <c r="A150" s="16" t="s">
        <v>406</v>
      </c>
      <c r="B150" s="15" t="s">
        <v>400</v>
      </c>
      <c r="C150" s="15" t="s">
        <v>405</v>
      </c>
      <c r="D150" s="15" t="s">
        <v>751</v>
      </c>
      <c r="E150" s="15" t="s">
        <v>19</v>
      </c>
      <c r="F150" s="18">
        <v>33135.870000000003</v>
      </c>
      <c r="G150" s="15" t="s">
        <v>12</v>
      </c>
      <c r="H150" s="19">
        <v>29725</v>
      </c>
      <c r="I150" s="20">
        <v>33</v>
      </c>
      <c r="J150" s="23">
        <v>4</v>
      </c>
      <c r="K150" s="23">
        <v>1</v>
      </c>
      <c r="L150" s="21"/>
    </row>
    <row r="151" spans="1:12" hidden="1">
      <c r="A151" s="16" t="s">
        <v>409</v>
      </c>
      <c r="B151" s="15" t="s">
        <v>407</v>
      </c>
      <c r="C151" s="15" t="s">
        <v>408</v>
      </c>
      <c r="D151" s="15" t="s">
        <v>751</v>
      </c>
      <c r="E151" s="15" t="s">
        <v>19</v>
      </c>
      <c r="F151" s="18">
        <v>30237.83</v>
      </c>
      <c r="G151" s="15" t="s">
        <v>8</v>
      </c>
      <c r="H151" s="19">
        <v>24505</v>
      </c>
      <c r="I151" s="20">
        <v>47</v>
      </c>
      <c r="J151" s="23">
        <v>1</v>
      </c>
      <c r="K151" s="23">
        <v>0</v>
      </c>
      <c r="L151" s="21"/>
    </row>
    <row r="152" spans="1:12" hidden="1">
      <c r="A152" s="16" t="s">
        <v>411</v>
      </c>
      <c r="B152" s="15" t="s">
        <v>410</v>
      </c>
      <c r="C152" s="15" t="s">
        <v>186</v>
      </c>
      <c r="D152" s="15" t="s">
        <v>750</v>
      </c>
      <c r="E152" s="15" t="s">
        <v>155</v>
      </c>
      <c r="F152" s="18">
        <v>30103.26</v>
      </c>
      <c r="G152" s="15" t="s">
        <v>12</v>
      </c>
      <c r="H152" s="19">
        <v>31094</v>
      </c>
      <c r="I152" s="20">
        <v>29</v>
      </c>
      <c r="J152" s="23">
        <v>0</v>
      </c>
      <c r="K152" s="23">
        <v>0</v>
      </c>
      <c r="L152" s="21"/>
    </row>
    <row r="153" spans="1:12" hidden="1">
      <c r="A153" s="16" t="s">
        <v>414</v>
      </c>
      <c r="B153" s="15" t="s">
        <v>412</v>
      </c>
      <c r="C153" s="15" t="s">
        <v>413</v>
      </c>
      <c r="D153" s="15" t="s">
        <v>750</v>
      </c>
      <c r="E153" s="15" t="s">
        <v>7</v>
      </c>
      <c r="F153" s="18">
        <v>25601.89</v>
      </c>
      <c r="G153" s="15" t="s">
        <v>8</v>
      </c>
      <c r="H153" s="19">
        <v>32390</v>
      </c>
      <c r="I153" s="20">
        <v>26</v>
      </c>
      <c r="J153" s="23">
        <v>8</v>
      </c>
      <c r="K153" s="23">
        <v>2</v>
      </c>
      <c r="L153" s="21"/>
    </row>
    <row r="154" spans="1:12" hidden="1">
      <c r="A154" s="16" t="s">
        <v>417</v>
      </c>
      <c r="B154" s="15" t="s">
        <v>415</v>
      </c>
      <c r="C154" s="15" t="s">
        <v>416</v>
      </c>
      <c r="D154" s="15" t="s">
        <v>750</v>
      </c>
      <c r="E154" s="15" t="s">
        <v>155</v>
      </c>
      <c r="F154" s="18">
        <v>30625.69</v>
      </c>
      <c r="G154" s="15" t="s">
        <v>12</v>
      </c>
      <c r="H154" s="19">
        <v>32124</v>
      </c>
      <c r="I154" s="20">
        <v>27</v>
      </c>
      <c r="J154" s="23">
        <v>0</v>
      </c>
      <c r="K154" s="23">
        <v>0</v>
      </c>
      <c r="L154" s="21"/>
    </row>
    <row r="155" spans="1:12" hidden="1">
      <c r="A155" s="16" t="s">
        <v>419</v>
      </c>
      <c r="B155" s="15" t="s">
        <v>418</v>
      </c>
      <c r="C155" s="15" t="s">
        <v>58</v>
      </c>
      <c r="D155" s="15" t="s">
        <v>750</v>
      </c>
      <c r="E155" s="15" t="s">
        <v>29</v>
      </c>
      <c r="F155" s="18">
        <v>23769.279999999999</v>
      </c>
      <c r="G155" s="15" t="s">
        <v>8</v>
      </c>
      <c r="H155" s="19">
        <v>23071</v>
      </c>
      <c r="I155" s="20">
        <v>51</v>
      </c>
      <c r="J155" s="23">
        <v>0</v>
      </c>
      <c r="K155" s="23">
        <v>0</v>
      </c>
      <c r="L155" s="21"/>
    </row>
    <row r="156" spans="1:12" hidden="1">
      <c r="A156" s="16" t="s">
        <v>422</v>
      </c>
      <c r="B156" s="15" t="s">
        <v>420</v>
      </c>
      <c r="C156" s="15" t="s">
        <v>421</v>
      </c>
      <c r="D156" s="15" t="s">
        <v>750</v>
      </c>
      <c r="E156" s="15" t="s">
        <v>155</v>
      </c>
      <c r="F156" s="18">
        <v>22033.21</v>
      </c>
      <c r="G156" s="15" t="s">
        <v>8</v>
      </c>
      <c r="H156" s="19">
        <v>34583</v>
      </c>
      <c r="I156" s="20">
        <v>20</v>
      </c>
      <c r="J156" s="23">
        <v>3</v>
      </c>
      <c r="K156" s="23">
        <v>1</v>
      </c>
      <c r="L156" s="21"/>
    </row>
    <row r="157" spans="1:12" hidden="1">
      <c r="A157" s="16" t="s">
        <v>425</v>
      </c>
      <c r="B157" s="15" t="s">
        <v>423</v>
      </c>
      <c r="C157" s="15" t="s">
        <v>424</v>
      </c>
      <c r="D157" s="15" t="s">
        <v>750</v>
      </c>
      <c r="E157" s="15" t="s">
        <v>155</v>
      </c>
      <c r="F157" s="18">
        <v>22352.799999999999</v>
      </c>
      <c r="G157" s="15" t="s">
        <v>8</v>
      </c>
      <c r="H157" s="19">
        <v>34100</v>
      </c>
      <c r="I157" s="20">
        <v>21</v>
      </c>
      <c r="J157" s="23">
        <v>0</v>
      </c>
      <c r="K157" s="23">
        <v>0</v>
      </c>
      <c r="L157" s="21"/>
    </row>
    <row r="158" spans="1:12" hidden="1">
      <c r="A158" s="16" t="s">
        <v>427</v>
      </c>
      <c r="B158" s="15" t="s">
        <v>426</v>
      </c>
      <c r="C158" s="15" t="s">
        <v>290</v>
      </c>
      <c r="D158" s="15" t="s">
        <v>752</v>
      </c>
      <c r="E158" s="15" t="s">
        <v>7</v>
      </c>
      <c r="F158" s="18">
        <v>55197.45</v>
      </c>
      <c r="G158" s="15" t="s">
        <v>12</v>
      </c>
      <c r="H158" s="19">
        <v>25883</v>
      </c>
      <c r="I158" s="20">
        <v>44</v>
      </c>
      <c r="J158" s="23">
        <v>0</v>
      </c>
      <c r="K158" s="23">
        <v>0</v>
      </c>
      <c r="L158" s="21"/>
    </row>
    <row r="159" spans="1:12" hidden="1">
      <c r="A159" s="16" t="s">
        <v>430</v>
      </c>
      <c r="B159" s="15" t="s">
        <v>428</v>
      </c>
      <c r="C159" s="15" t="s">
        <v>429</v>
      </c>
      <c r="D159" s="15" t="s">
        <v>751</v>
      </c>
      <c r="E159" s="15" t="s">
        <v>155</v>
      </c>
      <c r="F159" s="18">
        <v>31065.27</v>
      </c>
      <c r="G159" s="15" t="s">
        <v>8</v>
      </c>
      <c r="H159" s="19">
        <v>25788</v>
      </c>
      <c r="I159" s="20">
        <v>44</v>
      </c>
      <c r="J159" s="23">
        <v>4</v>
      </c>
      <c r="K159" s="23">
        <v>5</v>
      </c>
      <c r="L159" s="21"/>
    </row>
    <row r="160" spans="1:12" hidden="1">
      <c r="A160" s="16" t="s">
        <v>433</v>
      </c>
      <c r="B160" s="15" t="s">
        <v>431</v>
      </c>
      <c r="C160" s="15" t="s">
        <v>432</v>
      </c>
      <c r="D160" s="15" t="s">
        <v>750</v>
      </c>
      <c r="E160" s="15" t="s">
        <v>7</v>
      </c>
      <c r="F160" s="18">
        <v>25195.54</v>
      </c>
      <c r="G160" s="15" t="s">
        <v>8</v>
      </c>
      <c r="H160" s="19">
        <v>33298</v>
      </c>
      <c r="I160" s="20">
        <v>23</v>
      </c>
      <c r="J160" s="23">
        <v>0</v>
      </c>
      <c r="K160" s="23">
        <v>0</v>
      </c>
      <c r="L160" s="21"/>
    </row>
    <row r="161" spans="1:12" hidden="1">
      <c r="A161" s="16" t="s">
        <v>435</v>
      </c>
      <c r="B161" s="15" t="s">
        <v>431</v>
      </c>
      <c r="C161" s="15" t="s">
        <v>434</v>
      </c>
      <c r="D161" s="15" t="s">
        <v>752</v>
      </c>
      <c r="E161" s="15" t="s">
        <v>155</v>
      </c>
      <c r="F161" s="18">
        <v>57976.97</v>
      </c>
      <c r="G161" s="15" t="s">
        <v>12</v>
      </c>
      <c r="H161" s="19">
        <v>18169</v>
      </c>
      <c r="I161" s="20">
        <v>65</v>
      </c>
      <c r="J161" s="23">
        <v>8</v>
      </c>
      <c r="K161" s="23">
        <v>5</v>
      </c>
      <c r="L161" s="21"/>
    </row>
    <row r="162" spans="1:12" hidden="1">
      <c r="A162" s="16" t="s">
        <v>438</v>
      </c>
      <c r="B162" s="15" t="s">
        <v>436</v>
      </c>
      <c r="C162" s="15" t="s">
        <v>437</v>
      </c>
      <c r="D162" s="15" t="s">
        <v>750</v>
      </c>
      <c r="E162" s="15" t="s">
        <v>29</v>
      </c>
      <c r="F162" s="18">
        <v>24307.919999999998</v>
      </c>
      <c r="G162" s="15" t="s">
        <v>8</v>
      </c>
      <c r="H162" s="19">
        <v>25696</v>
      </c>
      <c r="I162" s="20">
        <v>44</v>
      </c>
      <c r="J162" s="23">
        <v>0</v>
      </c>
      <c r="K162" s="23">
        <v>0</v>
      </c>
      <c r="L162" s="21"/>
    </row>
    <row r="163" spans="1:12" hidden="1">
      <c r="A163" s="16" t="s">
        <v>440</v>
      </c>
      <c r="B163" s="15" t="s">
        <v>439</v>
      </c>
      <c r="C163" s="15" t="s">
        <v>138</v>
      </c>
      <c r="D163" s="15" t="s">
        <v>750</v>
      </c>
      <c r="E163" s="15" t="s">
        <v>7</v>
      </c>
      <c r="F163" s="18">
        <v>27355.61</v>
      </c>
      <c r="G163" s="15" t="s">
        <v>8</v>
      </c>
      <c r="H163" s="19">
        <v>27584</v>
      </c>
      <c r="I163" s="20">
        <v>39</v>
      </c>
      <c r="J163" s="23">
        <v>0</v>
      </c>
      <c r="K163" s="23">
        <v>0</v>
      </c>
      <c r="L163" s="21"/>
    </row>
    <row r="164" spans="1:12" hidden="1">
      <c r="A164" s="16" t="s">
        <v>599</v>
      </c>
      <c r="B164" s="15" t="s">
        <v>597</v>
      </c>
      <c r="C164" s="15" t="s">
        <v>598</v>
      </c>
      <c r="D164" s="15" t="s">
        <v>753</v>
      </c>
      <c r="E164" s="15" t="s">
        <v>29</v>
      </c>
      <c r="F164" s="18">
        <v>98714.12</v>
      </c>
      <c r="G164" s="15" t="s">
        <v>8</v>
      </c>
      <c r="H164" s="19">
        <v>22581</v>
      </c>
      <c r="I164" s="20">
        <v>53</v>
      </c>
      <c r="J164" s="23">
        <v>7</v>
      </c>
      <c r="K164" s="23">
        <v>1</v>
      </c>
      <c r="L164" s="21"/>
    </row>
    <row r="165" spans="1:12" hidden="1">
      <c r="A165" s="16" t="s">
        <v>442</v>
      </c>
      <c r="B165" s="15" t="s">
        <v>441</v>
      </c>
      <c r="C165" s="15" t="s">
        <v>82</v>
      </c>
      <c r="D165" s="15" t="s">
        <v>750</v>
      </c>
      <c r="E165" s="15" t="s">
        <v>7</v>
      </c>
      <c r="F165" s="18">
        <v>26426.66</v>
      </c>
      <c r="G165" s="15" t="s">
        <v>8</v>
      </c>
      <c r="H165" s="19">
        <v>31631</v>
      </c>
      <c r="I165" s="20">
        <v>28</v>
      </c>
      <c r="J165" s="23">
        <v>0</v>
      </c>
      <c r="K165" s="23">
        <v>0</v>
      </c>
      <c r="L165" s="21"/>
    </row>
    <row r="166" spans="1:12" hidden="1">
      <c r="A166" s="16" t="s">
        <v>444</v>
      </c>
      <c r="B166" s="15" t="s">
        <v>443</v>
      </c>
      <c r="C166" s="15" t="s">
        <v>174</v>
      </c>
      <c r="D166" s="15" t="s">
        <v>750</v>
      </c>
      <c r="E166" s="15" t="s">
        <v>29</v>
      </c>
      <c r="F166" s="18">
        <v>23635.279999999999</v>
      </c>
      <c r="G166" s="15" t="s">
        <v>8</v>
      </c>
      <c r="H166" s="19">
        <v>22060</v>
      </c>
      <c r="I166" s="20">
        <v>54</v>
      </c>
      <c r="J166" s="23">
        <v>0</v>
      </c>
      <c r="K166" s="23">
        <v>0</v>
      </c>
      <c r="L166" s="21"/>
    </row>
    <row r="167" spans="1:12" hidden="1">
      <c r="A167" s="16" t="s">
        <v>446</v>
      </c>
      <c r="B167" s="15" t="s">
        <v>445</v>
      </c>
      <c r="C167" s="15" t="s">
        <v>124</v>
      </c>
      <c r="D167" s="15" t="s">
        <v>750</v>
      </c>
      <c r="E167" s="15" t="s">
        <v>155</v>
      </c>
      <c r="F167" s="18">
        <v>23762.76</v>
      </c>
      <c r="G167" s="15" t="s">
        <v>8</v>
      </c>
      <c r="H167" s="19">
        <v>24238</v>
      </c>
      <c r="I167" s="20">
        <v>48</v>
      </c>
      <c r="J167" s="23">
        <v>8</v>
      </c>
      <c r="K167" s="23">
        <v>5</v>
      </c>
      <c r="L167" s="21"/>
    </row>
    <row r="168" spans="1:12" hidden="1">
      <c r="A168" s="16" t="s">
        <v>448</v>
      </c>
      <c r="B168" s="15" t="s">
        <v>447</v>
      </c>
      <c r="C168" s="15" t="s">
        <v>82</v>
      </c>
      <c r="D168" s="15" t="s">
        <v>750</v>
      </c>
      <c r="E168" s="15" t="s">
        <v>29</v>
      </c>
      <c r="F168" s="18">
        <v>25023.37</v>
      </c>
      <c r="G168" s="15" t="s">
        <v>8</v>
      </c>
      <c r="H168" s="19">
        <v>31109</v>
      </c>
      <c r="I168" s="20">
        <v>29</v>
      </c>
      <c r="J168" s="23">
        <v>0</v>
      </c>
      <c r="K168" s="23">
        <v>0</v>
      </c>
      <c r="L168" s="21"/>
    </row>
    <row r="169" spans="1:12" hidden="1">
      <c r="A169" s="16" t="s">
        <v>557</v>
      </c>
      <c r="B169" s="15" t="s">
        <v>556</v>
      </c>
      <c r="C169" s="15" t="s">
        <v>174</v>
      </c>
      <c r="D169" s="15" t="s">
        <v>753</v>
      </c>
      <c r="E169" s="15" t="s">
        <v>155</v>
      </c>
      <c r="F169" s="18">
        <v>78050.97</v>
      </c>
      <c r="G169" s="15" t="s">
        <v>8</v>
      </c>
      <c r="H169" s="19">
        <v>22737</v>
      </c>
      <c r="I169" s="20">
        <v>52</v>
      </c>
      <c r="J169" s="23">
        <v>0</v>
      </c>
      <c r="K169" s="23">
        <v>0</v>
      </c>
      <c r="L169" s="21"/>
    </row>
    <row r="170" spans="1:12" hidden="1">
      <c r="A170" s="16" t="s">
        <v>451</v>
      </c>
      <c r="B170" s="15" t="s">
        <v>449</v>
      </c>
      <c r="C170" s="15" t="s">
        <v>450</v>
      </c>
      <c r="D170" s="15" t="s">
        <v>753</v>
      </c>
      <c r="E170" s="15" t="s">
        <v>7</v>
      </c>
      <c r="F170" s="18">
        <v>82860.53</v>
      </c>
      <c r="G170" s="15" t="s">
        <v>8</v>
      </c>
      <c r="H170" s="19">
        <v>24169</v>
      </c>
      <c r="I170" s="20">
        <v>48</v>
      </c>
      <c r="J170" s="23">
        <v>8</v>
      </c>
      <c r="K170" s="23">
        <v>4</v>
      </c>
      <c r="L170" s="21"/>
    </row>
    <row r="171" spans="1:12" hidden="1">
      <c r="A171" s="16" t="s">
        <v>457</v>
      </c>
      <c r="B171" s="15" t="s">
        <v>455</v>
      </c>
      <c r="C171" s="15" t="s">
        <v>456</v>
      </c>
      <c r="D171" s="15" t="s">
        <v>750</v>
      </c>
      <c r="E171" s="15" t="s">
        <v>155</v>
      </c>
      <c r="F171" s="18">
        <v>26726.93</v>
      </c>
      <c r="G171" s="15" t="s">
        <v>8</v>
      </c>
      <c r="H171" s="19">
        <v>23086</v>
      </c>
      <c r="I171" s="20">
        <v>51</v>
      </c>
      <c r="J171" s="23">
        <v>0</v>
      </c>
      <c r="K171" s="23">
        <v>0</v>
      </c>
      <c r="L171" s="21"/>
    </row>
    <row r="172" spans="1:12" hidden="1">
      <c r="A172" s="16" t="s">
        <v>459</v>
      </c>
      <c r="B172" s="15" t="s">
        <v>458</v>
      </c>
      <c r="C172" s="15" t="s">
        <v>21</v>
      </c>
      <c r="D172" s="15" t="s">
        <v>750</v>
      </c>
      <c r="E172" s="15" t="s">
        <v>155</v>
      </c>
      <c r="F172" s="18">
        <v>27824.44</v>
      </c>
      <c r="G172" s="15" t="s">
        <v>12</v>
      </c>
      <c r="H172" s="19">
        <v>27369</v>
      </c>
      <c r="I172" s="20">
        <v>40</v>
      </c>
      <c r="J172" s="23">
        <v>7</v>
      </c>
      <c r="K172" s="23">
        <v>2</v>
      </c>
      <c r="L172" s="21"/>
    </row>
    <row r="173" spans="1:12" hidden="1">
      <c r="A173" s="16" t="s">
        <v>462</v>
      </c>
      <c r="B173" s="15" t="s">
        <v>460</v>
      </c>
      <c r="C173" s="15" t="s">
        <v>461</v>
      </c>
      <c r="D173" s="15" t="s">
        <v>750</v>
      </c>
      <c r="E173" s="15" t="s">
        <v>7</v>
      </c>
      <c r="F173" s="18">
        <v>31727.83</v>
      </c>
      <c r="G173" s="15" t="s">
        <v>8</v>
      </c>
      <c r="H173" s="19">
        <v>26753</v>
      </c>
      <c r="I173" s="20">
        <v>41</v>
      </c>
      <c r="J173" s="23">
        <v>0</v>
      </c>
      <c r="K173" s="23">
        <v>0</v>
      </c>
      <c r="L173" s="21"/>
    </row>
    <row r="174" spans="1:12" hidden="1">
      <c r="A174" s="16" t="s">
        <v>464</v>
      </c>
      <c r="B174" s="15" t="s">
        <v>463</v>
      </c>
      <c r="C174" s="15" t="s">
        <v>197</v>
      </c>
      <c r="D174" s="15" t="s">
        <v>750</v>
      </c>
      <c r="E174" s="15" t="s">
        <v>155</v>
      </c>
      <c r="F174" s="18">
        <v>22167.06</v>
      </c>
      <c r="G174" s="15" t="s">
        <v>8</v>
      </c>
      <c r="H174" s="19">
        <v>32538</v>
      </c>
      <c r="I174" s="20">
        <v>25</v>
      </c>
      <c r="J174" s="23">
        <v>0</v>
      </c>
      <c r="K174" s="23">
        <v>0</v>
      </c>
      <c r="L174" s="21"/>
    </row>
    <row r="175" spans="1:12" hidden="1">
      <c r="A175" s="16" t="s">
        <v>467</v>
      </c>
      <c r="B175" s="15" t="s">
        <v>465</v>
      </c>
      <c r="C175" s="15" t="s">
        <v>466</v>
      </c>
      <c r="D175" s="15" t="s">
        <v>750</v>
      </c>
      <c r="E175" s="15" t="s">
        <v>29</v>
      </c>
      <c r="F175" s="18">
        <v>26468.06</v>
      </c>
      <c r="G175" s="15" t="s">
        <v>8</v>
      </c>
      <c r="H175" s="19">
        <v>32557</v>
      </c>
      <c r="I175" s="20">
        <v>25</v>
      </c>
      <c r="J175" s="23">
        <v>6</v>
      </c>
      <c r="K175" s="23">
        <v>9</v>
      </c>
      <c r="L175" s="21"/>
    </row>
    <row r="176" spans="1:12" hidden="1">
      <c r="A176" s="16" t="s">
        <v>469</v>
      </c>
      <c r="B176" s="15" t="s">
        <v>468</v>
      </c>
      <c r="C176" s="15" t="s">
        <v>14</v>
      </c>
      <c r="D176" s="15" t="s">
        <v>752</v>
      </c>
      <c r="E176" s="15" t="s">
        <v>155</v>
      </c>
      <c r="F176" s="18">
        <v>51535.17</v>
      </c>
      <c r="G176" s="15" t="s">
        <v>12</v>
      </c>
      <c r="H176" s="19">
        <v>32211</v>
      </c>
      <c r="I176" s="20">
        <v>26</v>
      </c>
      <c r="J176" s="23">
        <v>0</v>
      </c>
      <c r="K176" s="23">
        <v>0</v>
      </c>
      <c r="L176" s="21"/>
    </row>
    <row r="177" spans="1:12" hidden="1">
      <c r="A177" s="16" t="s">
        <v>471</v>
      </c>
      <c r="B177" s="15" t="s">
        <v>470</v>
      </c>
      <c r="C177" s="15" t="s">
        <v>85</v>
      </c>
      <c r="D177" s="15" t="s">
        <v>750</v>
      </c>
      <c r="E177" s="15" t="s">
        <v>29</v>
      </c>
      <c r="F177" s="18">
        <v>23750.27</v>
      </c>
      <c r="G177" s="15" t="s">
        <v>8</v>
      </c>
      <c r="H177" s="19">
        <v>22495</v>
      </c>
      <c r="I177" s="20">
        <v>53</v>
      </c>
      <c r="J177" s="23">
        <v>0</v>
      </c>
      <c r="K177" s="23">
        <v>0</v>
      </c>
      <c r="L177" s="21"/>
    </row>
    <row r="178" spans="1:12" hidden="1">
      <c r="A178" s="16" t="s">
        <v>473</v>
      </c>
      <c r="B178" s="15" t="s">
        <v>472</v>
      </c>
      <c r="C178" s="15" t="s">
        <v>322</v>
      </c>
      <c r="D178" s="15" t="s">
        <v>752</v>
      </c>
      <c r="E178" s="15" t="s">
        <v>155</v>
      </c>
      <c r="F178" s="18">
        <v>54175.92</v>
      </c>
      <c r="G178" s="15" t="s">
        <v>12</v>
      </c>
      <c r="H178" s="19">
        <v>25067</v>
      </c>
      <c r="I178" s="20">
        <v>46</v>
      </c>
      <c r="J178" s="23">
        <v>6</v>
      </c>
      <c r="K178" s="23">
        <v>2</v>
      </c>
      <c r="L178" s="21"/>
    </row>
    <row r="179" spans="1:12" hidden="1">
      <c r="A179" s="16" t="s">
        <v>476</v>
      </c>
      <c r="B179" s="15" t="s">
        <v>474</v>
      </c>
      <c r="C179" s="15" t="s">
        <v>475</v>
      </c>
      <c r="D179" s="15" t="s">
        <v>750</v>
      </c>
      <c r="E179" s="15" t="s">
        <v>7</v>
      </c>
      <c r="F179" s="18">
        <v>32822.65</v>
      </c>
      <c r="G179" s="15" t="s">
        <v>8</v>
      </c>
      <c r="H179" s="19">
        <v>24728</v>
      </c>
      <c r="I179" s="20">
        <v>47</v>
      </c>
      <c r="J179" s="23">
        <v>0</v>
      </c>
      <c r="K179" s="23">
        <v>0</v>
      </c>
      <c r="L179" s="21"/>
    </row>
    <row r="180" spans="1:12" hidden="1">
      <c r="A180" s="16" t="s">
        <v>478</v>
      </c>
      <c r="B180" s="15" t="s">
        <v>477</v>
      </c>
      <c r="C180" s="15" t="s">
        <v>416</v>
      </c>
      <c r="D180" s="15" t="s">
        <v>750</v>
      </c>
      <c r="E180" s="15" t="s">
        <v>155</v>
      </c>
      <c r="F180" s="18">
        <v>17103.919999999998</v>
      </c>
      <c r="G180" s="15" t="s">
        <v>12</v>
      </c>
      <c r="H180" s="19">
        <v>33968</v>
      </c>
      <c r="I180" s="20">
        <v>22</v>
      </c>
      <c r="J180" s="23">
        <v>0</v>
      </c>
      <c r="K180" s="23">
        <v>0</v>
      </c>
      <c r="L180" s="21"/>
    </row>
    <row r="181" spans="1:12" hidden="1">
      <c r="A181" s="16" t="s">
        <v>481</v>
      </c>
      <c r="B181" s="15" t="s">
        <v>479</v>
      </c>
      <c r="C181" s="15" t="s">
        <v>480</v>
      </c>
      <c r="D181" s="15" t="s">
        <v>752</v>
      </c>
      <c r="E181" s="15" t="s">
        <v>7</v>
      </c>
      <c r="F181" s="18">
        <v>49387.95</v>
      </c>
      <c r="G181" s="15" t="s">
        <v>12</v>
      </c>
      <c r="H181" s="19">
        <v>26910</v>
      </c>
      <c r="I181" s="20">
        <v>41</v>
      </c>
      <c r="J181" s="23">
        <v>1</v>
      </c>
      <c r="K181" s="23">
        <v>5</v>
      </c>
      <c r="L181" s="21"/>
    </row>
    <row r="182" spans="1:12" hidden="1">
      <c r="A182" s="16" t="s">
        <v>713</v>
      </c>
      <c r="B182" s="15" t="s">
        <v>712</v>
      </c>
      <c r="C182" s="15" t="s">
        <v>344</v>
      </c>
      <c r="D182" s="15" t="s">
        <v>753</v>
      </c>
      <c r="E182" s="15" t="s">
        <v>155</v>
      </c>
      <c r="F182" s="18">
        <v>128082.69</v>
      </c>
      <c r="G182" s="15" t="s">
        <v>12</v>
      </c>
      <c r="H182" s="19">
        <v>21308</v>
      </c>
      <c r="I182" s="20">
        <v>56</v>
      </c>
      <c r="J182" s="23">
        <v>0</v>
      </c>
      <c r="K182" s="23">
        <v>0</v>
      </c>
      <c r="L182" s="21"/>
    </row>
    <row r="183" spans="1:12" hidden="1">
      <c r="A183" s="16" t="s">
        <v>655</v>
      </c>
      <c r="B183" s="15" t="s">
        <v>653</v>
      </c>
      <c r="C183" s="15" t="s">
        <v>654</v>
      </c>
      <c r="D183" s="15" t="s">
        <v>753</v>
      </c>
      <c r="E183" s="15" t="s">
        <v>155</v>
      </c>
      <c r="F183" s="18">
        <v>98292.26</v>
      </c>
      <c r="G183" s="15" t="s">
        <v>8</v>
      </c>
      <c r="H183" s="19">
        <v>21933</v>
      </c>
      <c r="I183" s="20">
        <v>54</v>
      </c>
      <c r="J183" s="23">
        <v>0</v>
      </c>
      <c r="K183" s="23">
        <v>0</v>
      </c>
      <c r="L183" s="21"/>
    </row>
    <row r="184" spans="1:12" hidden="1">
      <c r="A184" s="16" t="s">
        <v>489</v>
      </c>
      <c r="B184" s="15" t="s">
        <v>487</v>
      </c>
      <c r="C184" s="15" t="s">
        <v>488</v>
      </c>
      <c r="D184" s="15" t="s">
        <v>750</v>
      </c>
      <c r="E184" s="15" t="s">
        <v>29</v>
      </c>
      <c r="F184" s="18">
        <v>29403.18</v>
      </c>
      <c r="G184" s="15" t="s">
        <v>12</v>
      </c>
      <c r="H184" s="19">
        <v>31881</v>
      </c>
      <c r="I184" s="20">
        <v>27</v>
      </c>
      <c r="J184" s="23">
        <v>0</v>
      </c>
      <c r="K184" s="23">
        <v>1</v>
      </c>
      <c r="L184" s="21"/>
    </row>
    <row r="185" spans="1:12" hidden="1">
      <c r="A185" s="16" t="s">
        <v>491</v>
      </c>
      <c r="B185" s="15" t="s">
        <v>490</v>
      </c>
      <c r="C185" s="15" t="s">
        <v>138</v>
      </c>
      <c r="D185" s="15" t="s">
        <v>750</v>
      </c>
      <c r="E185" s="15" t="s">
        <v>7</v>
      </c>
      <c r="F185" s="18">
        <v>23528.16</v>
      </c>
      <c r="G185" s="15" t="s">
        <v>8</v>
      </c>
      <c r="H185" s="19">
        <v>26116</v>
      </c>
      <c r="I185" s="20">
        <v>43</v>
      </c>
      <c r="J185" s="23">
        <v>5</v>
      </c>
      <c r="K185" s="23">
        <v>1</v>
      </c>
      <c r="L185" s="21"/>
    </row>
    <row r="186" spans="1:12" hidden="1">
      <c r="A186" s="16" t="s">
        <v>494</v>
      </c>
      <c r="B186" s="15" t="s">
        <v>492</v>
      </c>
      <c r="C186" s="15" t="s">
        <v>493</v>
      </c>
      <c r="D186" s="15" t="s">
        <v>750</v>
      </c>
      <c r="E186" s="15" t="s">
        <v>155</v>
      </c>
      <c r="F186" s="18">
        <v>25705.75</v>
      </c>
      <c r="G186" s="15" t="s">
        <v>8</v>
      </c>
      <c r="H186" s="19">
        <v>24596</v>
      </c>
      <c r="I186" s="20">
        <v>47</v>
      </c>
      <c r="J186" s="23">
        <v>0</v>
      </c>
      <c r="K186" s="23">
        <v>0</v>
      </c>
      <c r="L186" s="21"/>
    </row>
    <row r="187" spans="1:12" hidden="1">
      <c r="A187" s="16" t="s">
        <v>496</v>
      </c>
      <c r="B187" s="15" t="s">
        <v>492</v>
      </c>
      <c r="C187" s="15" t="s">
        <v>495</v>
      </c>
      <c r="D187" s="15" t="s">
        <v>752</v>
      </c>
      <c r="E187" s="15" t="s">
        <v>7</v>
      </c>
      <c r="F187" s="18">
        <v>52732.19</v>
      </c>
      <c r="G187" s="15" t="s">
        <v>12</v>
      </c>
      <c r="H187" s="19">
        <v>27303</v>
      </c>
      <c r="I187" s="20">
        <v>40</v>
      </c>
      <c r="J187" s="23">
        <v>7</v>
      </c>
      <c r="K187" s="23">
        <v>5</v>
      </c>
      <c r="L187" s="21"/>
    </row>
    <row r="188" spans="1:12" hidden="1">
      <c r="A188" s="16" t="s">
        <v>499</v>
      </c>
      <c r="B188" s="15" t="s">
        <v>497</v>
      </c>
      <c r="C188" s="15" t="s">
        <v>498</v>
      </c>
      <c r="D188" s="15" t="s">
        <v>751</v>
      </c>
      <c r="E188" s="15" t="s">
        <v>7</v>
      </c>
      <c r="F188" s="18">
        <v>29650.29</v>
      </c>
      <c r="G188" s="15" t="s">
        <v>8</v>
      </c>
      <c r="H188" s="19">
        <v>21751</v>
      </c>
      <c r="I188" s="20">
        <v>55</v>
      </c>
      <c r="J188" s="23">
        <v>0</v>
      </c>
      <c r="K188" s="23">
        <v>0</v>
      </c>
      <c r="L188" s="21"/>
    </row>
    <row r="189" spans="1:12" hidden="1">
      <c r="A189" s="16" t="s">
        <v>502</v>
      </c>
      <c r="B189" s="15" t="s">
        <v>500</v>
      </c>
      <c r="C189" s="15" t="s">
        <v>501</v>
      </c>
      <c r="D189" s="15" t="s">
        <v>750</v>
      </c>
      <c r="E189" s="15" t="s">
        <v>7</v>
      </c>
      <c r="F189" s="18">
        <v>22728.22</v>
      </c>
      <c r="G189" s="15" t="s">
        <v>8</v>
      </c>
      <c r="H189" s="19">
        <v>25772</v>
      </c>
      <c r="I189" s="20">
        <v>44</v>
      </c>
      <c r="J189" s="23">
        <v>0</v>
      </c>
      <c r="K189" s="23">
        <v>0</v>
      </c>
      <c r="L189" s="21"/>
    </row>
    <row r="190" spans="1:12" hidden="1">
      <c r="A190" s="16" t="s">
        <v>505</v>
      </c>
      <c r="B190" s="15" t="s">
        <v>503</v>
      </c>
      <c r="C190" s="15" t="s">
        <v>504</v>
      </c>
      <c r="D190" s="15" t="s">
        <v>751</v>
      </c>
      <c r="E190" s="15" t="s">
        <v>29</v>
      </c>
      <c r="F190" s="18">
        <v>36167.870000000003</v>
      </c>
      <c r="G190" s="15" t="s">
        <v>12</v>
      </c>
      <c r="H190" s="19">
        <v>18836</v>
      </c>
      <c r="I190" s="20">
        <v>63</v>
      </c>
      <c r="J190" s="23">
        <v>0</v>
      </c>
      <c r="K190" s="23">
        <v>0</v>
      </c>
      <c r="L190" s="21"/>
    </row>
    <row r="191" spans="1:12" hidden="1">
      <c r="A191" s="16" t="s">
        <v>507</v>
      </c>
      <c r="B191" s="15" t="s">
        <v>506</v>
      </c>
      <c r="C191" s="15" t="s">
        <v>306</v>
      </c>
      <c r="D191" s="15" t="s">
        <v>751</v>
      </c>
      <c r="E191" s="15" t="s">
        <v>7</v>
      </c>
      <c r="F191" s="18">
        <v>38619.839999999997</v>
      </c>
      <c r="G191" s="15" t="s">
        <v>12</v>
      </c>
      <c r="H191" s="19">
        <v>25870</v>
      </c>
      <c r="I191" s="20">
        <v>44</v>
      </c>
      <c r="J191" s="23">
        <v>2</v>
      </c>
      <c r="K191" s="23">
        <v>5</v>
      </c>
      <c r="L191" s="21"/>
    </row>
    <row r="192" spans="1:12" hidden="1">
      <c r="A192" s="16" t="s">
        <v>509</v>
      </c>
      <c r="B192" s="15" t="s">
        <v>508</v>
      </c>
      <c r="C192" s="15" t="s">
        <v>121</v>
      </c>
      <c r="D192" s="15" t="s">
        <v>750</v>
      </c>
      <c r="E192" s="15" t="s">
        <v>155</v>
      </c>
      <c r="F192" s="18">
        <v>27039.32</v>
      </c>
      <c r="G192" s="15" t="s">
        <v>12</v>
      </c>
      <c r="H192" s="19">
        <v>30686</v>
      </c>
      <c r="I192" s="20">
        <v>30</v>
      </c>
      <c r="J192" s="23">
        <v>0</v>
      </c>
      <c r="K192" s="23">
        <v>0</v>
      </c>
      <c r="L192" s="21"/>
    </row>
    <row r="193" spans="1:12">
      <c r="A193" s="16" t="s">
        <v>512</v>
      </c>
      <c r="B193" s="15" t="s">
        <v>510</v>
      </c>
      <c r="C193" s="15" t="s">
        <v>511</v>
      </c>
      <c r="D193" s="15" t="s">
        <v>750</v>
      </c>
      <c r="E193" s="15" t="s">
        <v>19</v>
      </c>
      <c r="F193" s="18">
        <v>19554.36</v>
      </c>
      <c r="G193" s="15" t="s">
        <v>8</v>
      </c>
      <c r="H193" s="19">
        <v>30250</v>
      </c>
      <c r="I193" s="20">
        <v>32</v>
      </c>
      <c r="J193" s="23">
        <v>7</v>
      </c>
      <c r="K193" s="23">
        <v>6</v>
      </c>
      <c r="L193" s="21"/>
    </row>
    <row r="194" spans="1:12" hidden="1">
      <c r="A194" s="16" t="s">
        <v>515</v>
      </c>
      <c r="B194" s="15" t="s">
        <v>513</v>
      </c>
      <c r="C194" s="15" t="s">
        <v>514</v>
      </c>
      <c r="D194" s="15" t="s">
        <v>750</v>
      </c>
      <c r="E194" s="15" t="s">
        <v>7</v>
      </c>
      <c r="F194" s="18">
        <v>25810.51</v>
      </c>
      <c r="G194" s="15" t="s">
        <v>8</v>
      </c>
      <c r="H194" s="19">
        <v>24263</v>
      </c>
      <c r="I194" s="20">
        <v>48</v>
      </c>
      <c r="J194" s="23">
        <v>0</v>
      </c>
      <c r="K194" s="23">
        <v>0</v>
      </c>
      <c r="L194" s="21"/>
    </row>
    <row r="195" spans="1:12" hidden="1">
      <c r="A195" s="16" t="s">
        <v>517</v>
      </c>
      <c r="B195" s="15" t="s">
        <v>513</v>
      </c>
      <c r="C195" s="15" t="s">
        <v>516</v>
      </c>
      <c r="D195" s="15" t="s">
        <v>750</v>
      </c>
      <c r="E195" s="15" t="s">
        <v>7</v>
      </c>
      <c r="F195" s="18">
        <v>26471.34</v>
      </c>
      <c r="G195" s="15" t="s">
        <v>8</v>
      </c>
      <c r="H195" s="19">
        <v>19583</v>
      </c>
      <c r="I195" s="20">
        <v>61</v>
      </c>
      <c r="J195" s="23">
        <v>0</v>
      </c>
      <c r="K195" s="23">
        <v>0</v>
      </c>
      <c r="L195" s="21"/>
    </row>
    <row r="196" spans="1:12" hidden="1">
      <c r="A196" s="16" t="s">
        <v>519</v>
      </c>
      <c r="B196" s="15" t="s">
        <v>513</v>
      </c>
      <c r="C196" s="15" t="s">
        <v>518</v>
      </c>
      <c r="D196" s="15" t="s">
        <v>750</v>
      </c>
      <c r="E196" s="15" t="s">
        <v>155</v>
      </c>
      <c r="F196" s="18">
        <v>21819.56</v>
      </c>
      <c r="G196" s="15" t="s">
        <v>12</v>
      </c>
      <c r="H196" s="19">
        <v>34691</v>
      </c>
      <c r="I196" s="20">
        <v>20</v>
      </c>
      <c r="J196" s="23">
        <v>7</v>
      </c>
      <c r="K196" s="23">
        <v>7</v>
      </c>
      <c r="L196" s="21"/>
    </row>
    <row r="197" spans="1:12" hidden="1">
      <c r="A197" s="16" t="s">
        <v>522</v>
      </c>
      <c r="B197" s="15" t="s">
        <v>520</v>
      </c>
      <c r="C197" s="15" t="s">
        <v>521</v>
      </c>
      <c r="D197" s="15" t="s">
        <v>752</v>
      </c>
      <c r="E197" s="15" t="s">
        <v>29</v>
      </c>
      <c r="F197" s="18">
        <v>45331.65</v>
      </c>
      <c r="G197" s="15" t="s">
        <v>8</v>
      </c>
      <c r="H197" s="19">
        <v>30237</v>
      </c>
      <c r="I197" s="20">
        <v>32</v>
      </c>
      <c r="J197" s="23">
        <v>0</v>
      </c>
      <c r="K197" s="23">
        <v>0</v>
      </c>
      <c r="L197" s="21"/>
    </row>
    <row r="198" spans="1:12" hidden="1">
      <c r="A198" s="16" t="s">
        <v>525</v>
      </c>
      <c r="B198" s="15" t="s">
        <v>523</v>
      </c>
      <c r="C198" s="15" t="s">
        <v>524</v>
      </c>
      <c r="D198" s="15" t="s">
        <v>750</v>
      </c>
      <c r="E198" s="15" t="s">
        <v>155</v>
      </c>
      <c r="F198" s="18">
        <v>26977.06</v>
      </c>
      <c r="G198" s="15" t="s">
        <v>8</v>
      </c>
      <c r="H198" s="19">
        <v>21508</v>
      </c>
      <c r="I198" s="20">
        <v>56</v>
      </c>
      <c r="J198" s="23">
        <v>0</v>
      </c>
      <c r="K198" s="23">
        <v>0</v>
      </c>
      <c r="L198" s="21"/>
    </row>
    <row r="199" spans="1:12" hidden="1">
      <c r="A199" s="16" t="s">
        <v>527</v>
      </c>
      <c r="B199" s="15" t="s">
        <v>526</v>
      </c>
      <c r="C199" s="15" t="s">
        <v>516</v>
      </c>
      <c r="D199" s="15" t="s">
        <v>750</v>
      </c>
      <c r="E199" s="15" t="s">
        <v>7</v>
      </c>
      <c r="F199" s="18">
        <v>30098.2</v>
      </c>
      <c r="G199" s="15" t="s">
        <v>8</v>
      </c>
      <c r="H199" s="19">
        <v>23399</v>
      </c>
      <c r="I199" s="20">
        <v>50</v>
      </c>
      <c r="J199" s="23">
        <v>7</v>
      </c>
      <c r="K199" s="23">
        <v>5</v>
      </c>
      <c r="L199" s="21"/>
    </row>
    <row r="200" spans="1:12" hidden="1">
      <c r="A200" s="16" t="s">
        <v>530</v>
      </c>
      <c r="B200" s="15" t="s">
        <v>528</v>
      </c>
      <c r="C200" s="15" t="s">
        <v>529</v>
      </c>
      <c r="D200" s="15" t="s">
        <v>750</v>
      </c>
      <c r="E200" s="15" t="s">
        <v>155</v>
      </c>
      <c r="F200" s="18">
        <v>26436.880000000001</v>
      </c>
      <c r="G200" s="15" t="s">
        <v>12</v>
      </c>
      <c r="H200" s="19">
        <v>25299</v>
      </c>
      <c r="I200" s="20">
        <v>45</v>
      </c>
      <c r="J200" s="23">
        <v>0</v>
      </c>
      <c r="K200" s="23">
        <v>0</v>
      </c>
      <c r="L200" s="21"/>
    </row>
    <row r="201" spans="1:12" hidden="1">
      <c r="A201" s="16" t="s">
        <v>642</v>
      </c>
      <c r="B201" s="15" t="s">
        <v>640</v>
      </c>
      <c r="C201" s="15" t="s">
        <v>641</v>
      </c>
      <c r="D201" s="15" t="s">
        <v>753</v>
      </c>
      <c r="E201" s="15" t="s">
        <v>155</v>
      </c>
      <c r="F201" s="18">
        <v>108277.95</v>
      </c>
      <c r="G201" s="15" t="s">
        <v>12</v>
      </c>
      <c r="H201" s="19">
        <v>22424</v>
      </c>
      <c r="I201" s="20">
        <v>53</v>
      </c>
      <c r="J201" s="23">
        <v>0</v>
      </c>
      <c r="K201" s="23">
        <v>0</v>
      </c>
      <c r="L201" s="21"/>
    </row>
    <row r="202" spans="1:12" hidden="1">
      <c r="A202" s="16" t="s">
        <v>534</v>
      </c>
      <c r="B202" s="15" t="s">
        <v>533</v>
      </c>
      <c r="C202" s="15" t="s">
        <v>14</v>
      </c>
      <c r="D202" s="15" t="s">
        <v>752</v>
      </c>
      <c r="E202" s="15" t="s">
        <v>7</v>
      </c>
      <c r="F202" s="18">
        <v>52617.75</v>
      </c>
      <c r="G202" s="15" t="s">
        <v>12</v>
      </c>
      <c r="H202" s="19">
        <v>28876</v>
      </c>
      <c r="I202" s="20">
        <v>35</v>
      </c>
      <c r="J202" s="23">
        <v>0</v>
      </c>
      <c r="K202" s="23">
        <v>0</v>
      </c>
      <c r="L202" s="21"/>
    </row>
    <row r="203" spans="1:12" hidden="1">
      <c r="A203" s="16" t="s">
        <v>537</v>
      </c>
      <c r="B203" s="15" t="s">
        <v>535</v>
      </c>
      <c r="C203" s="15" t="s">
        <v>536</v>
      </c>
      <c r="D203" s="15" t="s">
        <v>750</v>
      </c>
      <c r="E203" s="15" t="s">
        <v>155</v>
      </c>
      <c r="F203" s="18">
        <v>31571.119999999999</v>
      </c>
      <c r="G203" s="15" t="s">
        <v>12</v>
      </c>
      <c r="H203" s="19">
        <v>26622</v>
      </c>
      <c r="I203" s="20">
        <v>42</v>
      </c>
      <c r="J203" s="23">
        <v>0</v>
      </c>
      <c r="K203" s="23">
        <v>0</v>
      </c>
      <c r="L203" s="21"/>
    </row>
    <row r="204" spans="1:12" hidden="1">
      <c r="A204" s="16" t="s">
        <v>540</v>
      </c>
      <c r="B204" s="15" t="s">
        <v>538</v>
      </c>
      <c r="C204" s="15" t="s">
        <v>539</v>
      </c>
      <c r="D204" s="15" t="s">
        <v>750</v>
      </c>
      <c r="E204" s="15" t="s">
        <v>19</v>
      </c>
      <c r="F204" s="18">
        <v>31689.14</v>
      </c>
      <c r="G204" s="15" t="s">
        <v>12</v>
      </c>
      <c r="H204" s="19">
        <v>26406</v>
      </c>
      <c r="I204" s="20">
        <v>42</v>
      </c>
      <c r="J204" s="23">
        <v>0</v>
      </c>
      <c r="K204" s="23">
        <v>0</v>
      </c>
      <c r="L204" s="21"/>
    </row>
    <row r="205" spans="1:12" hidden="1">
      <c r="A205" s="16" t="s">
        <v>543</v>
      </c>
      <c r="B205" s="15" t="s">
        <v>541</v>
      </c>
      <c r="C205" s="15" t="s">
        <v>542</v>
      </c>
      <c r="D205" s="15" t="s">
        <v>751</v>
      </c>
      <c r="E205" s="15" t="s">
        <v>155</v>
      </c>
      <c r="F205" s="18">
        <v>35457.879999999997</v>
      </c>
      <c r="G205" s="15" t="s">
        <v>8</v>
      </c>
      <c r="H205" s="19">
        <v>25410</v>
      </c>
      <c r="I205" s="20">
        <v>45</v>
      </c>
      <c r="J205" s="23">
        <v>0</v>
      </c>
      <c r="K205" s="23">
        <v>2</v>
      </c>
      <c r="L205" s="21"/>
    </row>
    <row r="206" spans="1:12" hidden="1">
      <c r="A206" s="16" t="s">
        <v>546</v>
      </c>
      <c r="B206" s="15" t="s">
        <v>544</v>
      </c>
      <c r="C206" s="15" t="s">
        <v>545</v>
      </c>
      <c r="D206" s="15" t="s">
        <v>750</v>
      </c>
      <c r="E206" s="15" t="s">
        <v>155</v>
      </c>
      <c r="F206" s="18">
        <v>33397.01</v>
      </c>
      <c r="G206" s="15" t="s">
        <v>12</v>
      </c>
      <c r="H206" s="19">
        <v>24821</v>
      </c>
      <c r="I206" s="20">
        <v>47</v>
      </c>
      <c r="J206" s="23">
        <v>5</v>
      </c>
      <c r="K206" s="23">
        <v>0</v>
      </c>
      <c r="L206" s="21"/>
    </row>
    <row r="207" spans="1:12" hidden="1">
      <c r="A207" s="16" t="s">
        <v>548</v>
      </c>
      <c r="B207" s="15" t="s">
        <v>547</v>
      </c>
      <c r="C207" s="15" t="s">
        <v>740</v>
      </c>
      <c r="D207" s="15" t="s">
        <v>751</v>
      </c>
      <c r="E207" s="15" t="s">
        <v>155</v>
      </c>
      <c r="F207" s="18">
        <v>28293.8</v>
      </c>
      <c r="G207" s="15" t="s">
        <v>8</v>
      </c>
      <c r="H207" s="19">
        <v>19456</v>
      </c>
      <c r="I207" s="20">
        <v>61</v>
      </c>
      <c r="J207" s="23">
        <v>0</v>
      </c>
      <c r="K207" s="23">
        <v>3</v>
      </c>
      <c r="L207" s="21"/>
    </row>
    <row r="208" spans="1:12" hidden="1">
      <c r="A208" s="16" t="s">
        <v>550</v>
      </c>
      <c r="B208" s="15" t="s">
        <v>549</v>
      </c>
      <c r="C208" s="15" t="s">
        <v>421</v>
      </c>
      <c r="D208" s="15" t="s">
        <v>750</v>
      </c>
      <c r="E208" s="15" t="s">
        <v>155</v>
      </c>
      <c r="F208" s="18">
        <v>20899.439999999999</v>
      </c>
      <c r="G208" s="15" t="s">
        <v>8</v>
      </c>
      <c r="H208" s="19">
        <v>33797</v>
      </c>
      <c r="I208" s="20">
        <v>22</v>
      </c>
      <c r="J208" s="23">
        <v>2</v>
      </c>
      <c r="K208" s="23">
        <v>0</v>
      </c>
      <c r="L208" s="21"/>
    </row>
    <row r="209" spans="1:12" hidden="1">
      <c r="A209" s="16" t="s">
        <v>553</v>
      </c>
      <c r="B209" s="15" t="s">
        <v>551</v>
      </c>
      <c r="C209" s="15" t="s">
        <v>552</v>
      </c>
      <c r="D209" s="15" t="s">
        <v>750</v>
      </c>
      <c r="E209" s="15" t="s">
        <v>155</v>
      </c>
      <c r="F209" s="18">
        <v>23270.99</v>
      </c>
      <c r="G209" s="15" t="s">
        <v>8</v>
      </c>
      <c r="H209" s="19">
        <v>26054</v>
      </c>
      <c r="I209" s="20">
        <v>43</v>
      </c>
      <c r="J209" s="23">
        <v>0</v>
      </c>
      <c r="K209" s="23">
        <v>0</v>
      </c>
      <c r="L209" s="21"/>
    </row>
    <row r="210" spans="1:12" hidden="1">
      <c r="A210" s="16" t="s">
        <v>555</v>
      </c>
      <c r="B210" s="15" t="s">
        <v>554</v>
      </c>
      <c r="C210" s="15" t="s">
        <v>147</v>
      </c>
      <c r="D210" s="15" t="s">
        <v>750</v>
      </c>
      <c r="E210" s="15" t="s">
        <v>155</v>
      </c>
      <c r="F210" s="18">
        <v>24030.84</v>
      </c>
      <c r="G210" s="15" t="s">
        <v>8</v>
      </c>
      <c r="H210" s="19">
        <v>25299</v>
      </c>
      <c r="I210" s="20">
        <v>45</v>
      </c>
      <c r="J210" s="23">
        <v>7</v>
      </c>
      <c r="K210" s="23">
        <v>3</v>
      </c>
      <c r="L210" s="21"/>
    </row>
    <row r="211" spans="1:12" hidden="1">
      <c r="A211" s="16" t="s">
        <v>741</v>
      </c>
      <c r="B211" s="15" t="s">
        <v>742</v>
      </c>
      <c r="C211" s="15" t="s">
        <v>743</v>
      </c>
      <c r="D211" s="15" t="s">
        <v>753</v>
      </c>
      <c r="E211" s="15" t="s">
        <v>29</v>
      </c>
      <c r="F211" s="18">
        <v>84079.039999999994</v>
      </c>
      <c r="G211" s="15" t="s">
        <v>12</v>
      </c>
      <c r="H211" s="19">
        <v>25852</v>
      </c>
      <c r="I211" s="20">
        <v>44</v>
      </c>
      <c r="J211" s="23">
        <v>0</v>
      </c>
      <c r="K211" s="23">
        <v>0</v>
      </c>
      <c r="L211" s="21"/>
    </row>
    <row r="212" spans="1:12" hidden="1">
      <c r="A212" s="16" t="s">
        <v>559</v>
      </c>
      <c r="B212" s="15" t="s">
        <v>558</v>
      </c>
      <c r="C212" s="15" t="s">
        <v>147</v>
      </c>
      <c r="D212" s="15" t="s">
        <v>750</v>
      </c>
      <c r="E212" s="15" t="s">
        <v>29</v>
      </c>
      <c r="F212" s="18">
        <v>23901.25</v>
      </c>
      <c r="G212" s="15" t="s">
        <v>8</v>
      </c>
      <c r="H212" s="19">
        <v>25217</v>
      </c>
      <c r="I212" s="20">
        <v>45</v>
      </c>
      <c r="J212" s="23">
        <v>0</v>
      </c>
      <c r="K212" s="23">
        <v>0</v>
      </c>
      <c r="L212" s="21"/>
    </row>
    <row r="213" spans="1:12" hidden="1">
      <c r="A213" s="16" t="s">
        <v>562</v>
      </c>
      <c r="B213" s="15" t="s">
        <v>560</v>
      </c>
      <c r="C213" s="15" t="s">
        <v>561</v>
      </c>
      <c r="D213" s="15" t="s">
        <v>750</v>
      </c>
      <c r="E213" s="15" t="s">
        <v>19</v>
      </c>
      <c r="F213" s="18">
        <v>24493.599999999999</v>
      </c>
      <c r="G213" s="15" t="s">
        <v>12</v>
      </c>
      <c r="H213" s="19">
        <v>31842</v>
      </c>
      <c r="I213" s="20">
        <v>27</v>
      </c>
      <c r="J213" s="23">
        <v>0</v>
      </c>
      <c r="K213" s="23">
        <v>0</v>
      </c>
      <c r="L213" s="21"/>
    </row>
    <row r="214" spans="1:12" hidden="1">
      <c r="A214" s="16" t="s">
        <v>565</v>
      </c>
      <c r="B214" s="15" t="s">
        <v>563</v>
      </c>
      <c r="C214" s="15" t="s">
        <v>564</v>
      </c>
      <c r="D214" s="15" t="s">
        <v>752</v>
      </c>
      <c r="E214" s="15" t="s">
        <v>19</v>
      </c>
      <c r="F214" s="18">
        <v>54565.59</v>
      </c>
      <c r="G214" s="15" t="s">
        <v>12</v>
      </c>
      <c r="H214" s="19">
        <v>29269</v>
      </c>
      <c r="I214" s="20">
        <v>34</v>
      </c>
      <c r="J214" s="23">
        <v>0</v>
      </c>
      <c r="K214" s="23">
        <v>0</v>
      </c>
      <c r="L214" s="21"/>
    </row>
    <row r="215" spans="1:12" hidden="1">
      <c r="A215" s="16" t="s">
        <v>567</v>
      </c>
      <c r="B215" s="15" t="s">
        <v>566</v>
      </c>
      <c r="C215" s="15" t="s">
        <v>257</v>
      </c>
      <c r="D215" s="15" t="s">
        <v>750</v>
      </c>
      <c r="E215" s="15" t="s">
        <v>7</v>
      </c>
      <c r="F215" s="18">
        <v>19708.91</v>
      </c>
      <c r="G215" s="15" t="s">
        <v>8</v>
      </c>
      <c r="H215" s="19">
        <v>27670</v>
      </c>
      <c r="I215" s="20">
        <v>39</v>
      </c>
      <c r="J215" s="23">
        <v>0</v>
      </c>
      <c r="K215" s="23">
        <v>0</v>
      </c>
      <c r="L215" s="21"/>
    </row>
    <row r="216" spans="1:12" hidden="1">
      <c r="A216" s="16" t="s">
        <v>569</v>
      </c>
      <c r="B216" s="15" t="s">
        <v>568</v>
      </c>
      <c r="C216" s="15" t="s">
        <v>281</v>
      </c>
      <c r="D216" s="15" t="s">
        <v>750</v>
      </c>
      <c r="E216" s="15" t="s">
        <v>7</v>
      </c>
      <c r="F216" s="18">
        <v>27376.97</v>
      </c>
      <c r="G216" s="15" t="s">
        <v>12</v>
      </c>
      <c r="H216" s="19">
        <v>25327</v>
      </c>
      <c r="I216" s="20">
        <v>45</v>
      </c>
      <c r="J216" s="23">
        <v>7</v>
      </c>
      <c r="K216" s="23">
        <v>3</v>
      </c>
      <c r="L216" s="21"/>
    </row>
    <row r="217" spans="1:12" hidden="1">
      <c r="A217" s="16" t="s">
        <v>571</v>
      </c>
      <c r="B217" s="15" t="s">
        <v>570</v>
      </c>
      <c r="C217" s="15" t="s">
        <v>66</v>
      </c>
      <c r="D217" s="15" t="s">
        <v>750</v>
      </c>
      <c r="E217" s="15" t="s">
        <v>155</v>
      </c>
      <c r="F217" s="18">
        <v>25030.02</v>
      </c>
      <c r="G217" s="15" t="s">
        <v>8</v>
      </c>
      <c r="H217" s="19">
        <v>27179</v>
      </c>
      <c r="I217" s="20">
        <v>40</v>
      </c>
      <c r="J217" s="23">
        <v>0</v>
      </c>
      <c r="K217" s="23">
        <v>0</v>
      </c>
      <c r="L217" s="21"/>
    </row>
    <row r="218" spans="1:12" hidden="1">
      <c r="A218" s="16" t="s">
        <v>573</v>
      </c>
      <c r="B218" s="15" t="s">
        <v>572</v>
      </c>
      <c r="C218" s="15" t="s">
        <v>76</v>
      </c>
      <c r="D218" s="15" t="s">
        <v>752</v>
      </c>
      <c r="E218" s="15" t="s">
        <v>19</v>
      </c>
      <c r="F218" s="18">
        <v>58559.1</v>
      </c>
      <c r="G218" s="15" t="s">
        <v>12</v>
      </c>
      <c r="H218" s="19">
        <v>24880</v>
      </c>
      <c r="I218" s="20">
        <v>46</v>
      </c>
      <c r="J218" s="23">
        <v>0</v>
      </c>
      <c r="K218" s="23">
        <v>0</v>
      </c>
      <c r="L218" s="21"/>
    </row>
    <row r="219" spans="1:12" hidden="1">
      <c r="A219" s="16" t="s">
        <v>576</v>
      </c>
      <c r="B219" s="15" t="s">
        <v>574</v>
      </c>
      <c r="C219" s="15" t="s">
        <v>575</v>
      </c>
      <c r="D219" s="15" t="s">
        <v>750</v>
      </c>
      <c r="E219" s="15" t="s">
        <v>155</v>
      </c>
      <c r="F219" s="18">
        <v>29363.11</v>
      </c>
      <c r="G219" s="15" t="s">
        <v>12</v>
      </c>
      <c r="H219" s="19">
        <v>31399</v>
      </c>
      <c r="I219" s="20">
        <v>29</v>
      </c>
      <c r="J219" s="23">
        <v>0</v>
      </c>
      <c r="K219" s="23">
        <v>0</v>
      </c>
      <c r="L219" s="21"/>
    </row>
    <row r="220" spans="1:12" hidden="1">
      <c r="A220" s="16" t="s">
        <v>578</v>
      </c>
      <c r="B220" s="15" t="s">
        <v>577</v>
      </c>
      <c r="C220" s="15" t="s">
        <v>429</v>
      </c>
      <c r="D220" s="15" t="s">
        <v>750</v>
      </c>
      <c r="E220" s="15" t="s">
        <v>7</v>
      </c>
      <c r="F220" s="18">
        <v>22298.9</v>
      </c>
      <c r="G220" s="15" t="s">
        <v>8</v>
      </c>
      <c r="H220" s="19">
        <v>32553</v>
      </c>
      <c r="I220" s="20">
        <v>25</v>
      </c>
      <c r="J220" s="23">
        <v>0</v>
      </c>
      <c r="K220" s="23">
        <v>0</v>
      </c>
      <c r="L220" s="21"/>
    </row>
    <row r="221" spans="1:12" hidden="1">
      <c r="A221" s="16" t="s">
        <v>580</v>
      </c>
      <c r="B221" s="15" t="s">
        <v>579</v>
      </c>
      <c r="C221" s="15" t="s">
        <v>306</v>
      </c>
      <c r="D221" s="15" t="s">
        <v>752</v>
      </c>
      <c r="E221" s="15" t="s">
        <v>155</v>
      </c>
      <c r="F221" s="18">
        <v>57651.05</v>
      </c>
      <c r="G221" s="15" t="s">
        <v>12</v>
      </c>
      <c r="H221" s="19">
        <v>24194</v>
      </c>
      <c r="I221" s="20">
        <v>48</v>
      </c>
      <c r="J221" s="23">
        <v>1</v>
      </c>
      <c r="K221" s="23">
        <v>0</v>
      </c>
      <c r="L221" s="21"/>
    </row>
    <row r="222" spans="1:12" hidden="1">
      <c r="A222" s="16" t="s">
        <v>582</v>
      </c>
      <c r="B222" s="15" t="s">
        <v>581</v>
      </c>
      <c r="C222" s="15" t="s">
        <v>55</v>
      </c>
      <c r="D222" s="15" t="s">
        <v>750</v>
      </c>
      <c r="E222" s="15" t="s">
        <v>29</v>
      </c>
      <c r="F222" s="18">
        <v>21596.3</v>
      </c>
      <c r="G222" s="15" t="s">
        <v>12</v>
      </c>
      <c r="H222" s="19">
        <v>27299</v>
      </c>
      <c r="I222" s="20">
        <v>40</v>
      </c>
      <c r="J222" s="23">
        <v>8</v>
      </c>
      <c r="K222" s="23">
        <v>3</v>
      </c>
      <c r="L222" s="21"/>
    </row>
    <row r="223" spans="1:12" hidden="1">
      <c r="A223" s="16" t="s">
        <v>585</v>
      </c>
      <c r="B223" s="15" t="s">
        <v>583</v>
      </c>
      <c r="C223" s="15" t="s">
        <v>584</v>
      </c>
      <c r="D223" s="15" t="s">
        <v>750</v>
      </c>
      <c r="E223" s="15" t="s">
        <v>155</v>
      </c>
      <c r="F223" s="18">
        <v>24980.74</v>
      </c>
      <c r="G223" s="15" t="s">
        <v>8</v>
      </c>
      <c r="H223" s="19">
        <v>23035</v>
      </c>
      <c r="I223" s="20">
        <v>51</v>
      </c>
      <c r="J223" s="23">
        <v>1</v>
      </c>
      <c r="K223" s="23">
        <v>0</v>
      </c>
      <c r="L223" s="21"/>
    </row>
    <row r="224" spans="1:12" hidden="1">
      <c r="A224" s="16" t="s">
        <v>588</v>
      </c>
      <c r="B224" s="15" t="s">
        <v>586</v>
      </c>
      <c r="C224" s="15" t="s">
        <v>587</v>
      </c>
      <c r="D224" s="15" t="s">
        <v>750</v>
      </c>
      <c r="E224" s="15" t="s">
        <v>19</v>
      </c>
      <c r="F224" s="18">
        <v>26761.5</v>
      </c>
      <c r="G224" s="15" t="s">
        <v>8</v>
      </c>
      <c r="H224" s="19">
        <v>26578</v>
      </c>
      <c r="I224" s="20">
        <v>42</v>
      </c>
      <c r="J224" s="23">
        <v>0</v>
      </c>
      <c r="K224" s="23">
        <v>0</v>
      </c>
      <c r="L224" s="21"/>
    </row>
    <row r="225" spans="1:12" hidden="1">
      <c r="A225" s="16" t="s">
        <v>591</v>
      </c>
      <c r="B225" s="15" t="s">
        <v>589</v>
      </c>
      <c r="C225" s="15" t="s">
        <v>590</v>
      </c>
      <c r="D225" s="15" t="s">
        <v>750</v>
      </c>
      <c r="E225" s="15" t="s">
        <v>155</v>
      </c>
      <c r="F225" s="18">
        <v>23981.17</v>
      </c>
      <c r="G225" s="15" t="s">
        <v>8</v>
      </c>
      <c r="H225" s="19">
        <v>24370</v>
      </c>
      <c r="I225" s="20">
        <v>48</v>
      </c>
      <c r="J225" s="23">
        <v>2</v>
      </c>
      <c r="K225" s="23">
        <v>0</v>
      </c>
      <c r="L225" s="21"/>
    </row>
    <row r="226" spans="1:12" hidden="1">
      <c r="A226" s="16" t="s">
        <v>593</v>
      </c>
      <c r="B226" s="15" t="s">
        <v>592</v>
      </c>
      <c r="C226" s="15" t="s">
        <v>147</v>
      </c>
      <c r="D226" s="15" t="s">
        <v>750</v>
      </c>
      <c r="E226" s="15" t="s">
        <v>29</v>
      </c>
      <c r="F226" s="18">
        <v>26096.71</v>
      </c>
      <c r="G226" s="15" t="s">
        <v>8</v>
      </c>
      <c r="H226" s="19">
        <v>31058</v>
      </c>
      <c r="I226" s="20">
        <v>29</v>
      </c>
      <c r="J226" s="23">
        <v>1</v>
      </c>
      <c r="K226" s="23">
        <v>0</v>
      </c>
      <c r="L226" s="21"/>
    </row>
    <row r="227" spans="1:12" hidden="1">
      <c r="A227" s="16" t="s">
        <v>596</v>
      </c>
      <c r="B227" s="15" t="s">
        <v>594</v>
      </c>
      <c r="C227" s="15" t="s">
        <v>595</v>
      </c>
      <c r="D227" s="15" t="s">
        <v>750</v>
      </c>
      <c r="E227" s="15" t="s">
        <v>155</v>
      </c>
      <c r="F227" s="18">
        <v>24961.51</v>
      </c>
      <c r="G227" s="15" t="s">
        <v>8</v>
      </c>
      <c r="H227" s="19">
        <v>24836</v>
      </c>
      <c r="I227" s="20">
        <v>47</v>
      </c>
      <c r="J227" s="23">
        <v>1</v>
      </c>
      <c r="K227" s="23">
        <v>0</v>
      </c>
      <c r="L227" s="21"/>
    </row>
    <row r="228" spans="1:12" hidden="1">
      <c r="A228" s="16" t="s">
        <v>263</v>
      </c>
      <c r="B228" s="15" t="s">
        <v>262</v>
      </c>
      <c r="C228" s="15" t="s">
        <v>186</v>
      </c>
      <c r="D228" s="15" t="s">
        <v>753</v>
      </c>
      <c r="E228" s="15" t="s">
        <v>7</v>
      </c>
      <c r="F228" s="18">
        <v>73528.160000000003</v>
      </c>
      <c r="G228" s="15" t="s">
        <v>12</v>
      </c>
      <c r="H228" s="19">
        <v>26656</v>
      </c>
      <c r="I228" s="20">
        <v>42</v>
      </c>
      <c r="J228" s="23">
        <v>7</v>
      </c>
      <c r="K228" s="23">
        <v>4</v>
      </c>
      <c r="L228" s="21"/>
    </row>
    <row r="229" spans="1:12" hidden="1">
      <c r="A229" s="16" t="s">
        <v>601</v>
      </c>
      <c r="B229" s="15" t="s">
        <v>600</v>
      </c>
      <c r="C229" s="15" t="s">
        <v>290</v>
      </c>
      <c r="D229" s="15" t="s">
        <v>751</v>
      </c>
      <c r="E229" s="15" t="s">
        <v>155</v>
      </c>
      <c r="F229" s="18">
        <v>38692.29</v>
      </c>
      <c r="G229" s="15" t="s">
        <v>12</v>
      </c>
      <c r="H229" s="19">
        <v>24077</v>
      </c>
      <c r="I229" s="20">
        <v>49</v>
      </c>
      <c r="J229" s="23">
        <v>3</v>
      </c>
      <c r="K229" s="23">
        <v>0</v>
      </c>
      <c r="L229" s="21"/>
    </row>
    <row r="230" spans="1:12" hidden="1">
      <c r="A230" s="16" t="s">
        <v>604</v>
      </c>
      <c r="B230" s="15" t="s">
        <v>602</v>
      </c>
      <c r="C230" s="15" t="s">
        <v>603</v>
      </c>
      <c r="D230" s="15" t="s">
        <v>750</v>
      </c>
      <c r="E230" s="15" t="s">
        <v>29</v>
      </c>
      <c r="F230" s="18">
        <v>24732.639999999999</v>
      </c>
      <c r="G230" s="15" t="s">
        <v>12</v>
      </c>
      <c r="H230" s="19">
        <v>24395</v>
      </c>
      <c r="I230" s="20">
        <v>48</v>
      </c>
      <c r="J230" s="23">
        <v>0</v>
      </c>
      <c r="K230" s="23">
        <v>0</v>
      </c>
      <c r="L230" s="21"/>
    </row>
    <row r="231" spans="1:12" hidden="1">
      <c r="A231" s="16" t="s">
        <v>606</v>
      </c>
      <c r="B231" s="15" t="s">
        <v>605</v>
      </c>
      <c r="C231" s="15" t="s">
        <v>590</v>
      </c>
      <c r="D231" s="15" t="s">
        <v>751</v>
      </c>
      <c r="E231" s="15" t="s">
        <v>29</v>
      </c>
      <c r="F231" s="18">
        <v>33030.75</v>
      </c>
      <c r="G231" s="15" t="s">
        <v>8</v>
      </c>
      <c r="H231" s="19">
        <v>24692</v>
      </c>
      <c r="I231" s="20">
        <v>47</v>
      </c>
      <c r="J231" s="23">
        <v>8</v>
      </c>
      <c r="K231" s="23">
        <v>4</v>
      </c>
      <c r="L231" s="21"/>
    </row>
    <row r="232" spans="1:12" hidden="1">
      <c r="A232" s="16" t="s">
        <v>608</v>
      </c>
      <c r="B232" s="15" t="s">
        <v>607</v>
      </c>
      <c r="C232" s="15" t="s">
        <v>49</v>
      </c>
      <c r="D232" s="15" t="s">
        <v>750</v>
      </c>
      <c r="E232" s="15" t="s">
        <v>155</v>
      </c>
      <c r="F232" s="18">
        <v>25744.86</v>
      </c>
      <c r="G232" s="15" t="s">
        <v>8</v>
      </c>
      <c r="H232" s="19">
        <v>26027</v>
      </c>
      <c r="I232" s="20">
        <v>43</v>
      </c>
      <c r="J232" s="23">
        <v>0</v>
      </c>
      <c r="K232" s="23">
        <v>0</v>
      </c>
      <c r="L232" s="21"/>
    </row>
    <row r="233" spans="1:12" hidden="1">
      <c r="A233" s="16" t="s">
        <v>611</v>
      </c>
      <c r="B233" s="15" t="s">
        <v>609</v>
      </c>
      <c r="C233" s="15" t="s">
        <v>610</v>
      </c>
      <c r="D233" s="15" t="s">
        <v>750</v>
      </c>
      <c r="E233" s="15" t="s">
        <v>19</v>
      </c>
      <c r="F233" s="18">
        <v>26130.46</v>
      </c>
      <c r="G233" s="15" t="s">
        <v>8</v>
      </c>
      <c r="H233" s="19">
        <v>25488</v>
      </c>
      <c r="I233" s="20">
        <v>45</v>
      </c>
      <c r="J233" s="23">
        <v>0</v>
      </c>
      <c r="K233" s="23">
        <v>0</v>
      </c>
      <c r="L233" s="21"/>
    </row>
    <row r="234" spans="1:12" hidden="1">
      <c r="A234" s="16" t="s">
        <v>614</v>
      </c>
      <c r="B234" s="15" t="s">
        <v>612</v>
      </c>
      <c r="C234" s="15" t="s">
        <v>613</v>
      </c>
      <c r="D234" s="15" t="s">
        <v>752</v>
      </c>
      <c r="E234" s="15" t="s">
        <v>29</v>
      </c>
      <c r="F234" s="18">
        <v>49383.63</v>
      </c>
      <c r="G234" s="15" t="s">
        <v>12</v>
      </c>
      <c r="H234" s="19">
        <v>31474</v>
      </c>
      <c r="I234" s="20">
        <v>28</v>
      </c>
      <c r="J234" s="23">
        <v>0</v>
      </c>
      <c r="K234" s="23">
        <v>0</v>
      </c>
      <c r="L234" s="21"/>
    </row>
    <row r="235" spans="1:12" hidden="1">
      <c r="A235" s="16" t="s">
        <v>617</v>
      </c>
      <c r="B235" s="15" t="s">
        <v>615</v>
      </c>
      <c r="C235" s="15" t="s">
        <v>616</v>
      </c>
      <c r="D235" s="15" t="s">
        <v>751</v>
      </c>
      <c r="E235" s="15" t="s">
        <v>155</v>
      </c>
      <c r="F235" s="18">
        <v>33803.730000000003</v>
      </c>
      <c r="G235" s="15" t="s">
        <v>8</v>
      </c>
      <c r="H235" s="19">
        <v>22742</v>
      </c>
      <c r="I235" s="20">
        <v>52</v>
      </c>
      <c r="J235" s="23">
        <v>7</v>
      </c>
      <c r="K235" s="23">
        <v>4</v>
      </c>
      <c r="L235" s="21"/>
    </row>
    <row r="236" spans="1:12" hidden="1">
      <c r="A236" s="16" t="s">
        <v>620</v>
      </c>
      <c r="B236" s="15" t="s">
        <v>618</v>
      </c>
      <c r="C236" s="15" t="s">
        <v>619</v>
      </c>
      <c r="D236" s="15" t="s">
        <v>750</v>
      </c>
      <c r="E236" s="15" t="s">
        <v>7</v>
      </c>
      <c r="F236" s="18">
        <v>22958.15</v>
      </c>
      <c r="G236" s="15" t="s">
        <v>8</v>
      </c>
      <c r="H236" s="19">
        <v>32313</v>
      </c>
      <c r="I236" s="20">
        <v>26</v>
      </c>
      <c r="J236" s="23">
        <v>1</v>
      </c>
      <c r="K236" s="23">
        <v>0</v>
      </c>
      <c r="L236" s="21"/>
    </row>
    <row r="237" spans="1:12" hidden="1">
      <c r="A237" s="16" t="s">
        <v>621</v>
      </c>
      <c r="B237" s="15" t="s">
        <v>618</v>
      </c>
      <c r="C237" s="15" t="s">
        <v>27</v>
      </c>
      <c r="D237" s="15" t="s">
        <v>750</v>
      </c>
      <c r="E237" s="15" t="s">
        <v>19</v>
      </c>
      <c r="F237" s="18">
        <v>30063.96</v>
      </c>
      <c r="G237" s="15" t="s">
        <v>8</v>
      </c>
      <c r="H237" s="19">
        <v>27114</v>
      </c>
      <c r="I237" s="20">
        <v>40</v>
      </c>
      <c r="J237" s="23">
        <v>1</v>
      </c>
      <c r="K237" s="23">
        <v>0</v>
      </c>
      <c r="L237" s="21"/>
    </row>
    <row r="238" spans="1:12" hidden="1">
      <c r="A238" s="16" t="s">
        <v>624</v>
      </c>
      <c r="B238" s="15" t="s">
        <v>622</v>
      </c>
      <c r="C238" s="15" t="s">
        <v>623</v>
      </c>
      <c r="D238" s="15" t="s">
        <v>751</v>
      </c>
      <c r="E238" s="15" t="s">
        <v>155</v>
      </c>
      <c r="F238" s="18">
        <v>34826.58</v>
      </c>
      <c r="G238" s="15" t="s">
        <v>12</v>
      </c>
      <c r="H238" s="19">
        <v>23773</v>
      </c>
      <c r="I238" s="20">
        <v>49</v>
      </c>
      <c r="J238" s="23">
        <v>0</v>
      </c>
      <c r="K238" s="23">
        <v>0</v>
      </c>
      <c r="L238" s="21"/>
    </row>
    <row r="239" spans="1:12" hidden="1">
      <c r="A239" s="16" t="s">
        <v>626</v>
      </c>
      <c r="B239" s="15" t="s">
        <v>625</v>
      </c>
      <c r="C239" s="15" t="s">
        <v>518</v>
      </c>
      <c r="D239" s="15" t="s">
        <v>752</v>
      </c>
      <c r="E239" s="15" t="s">
        <v>29</v>
      </c>
      <c r="F239" s="18">
        <v>56669.120000000003</v>
      </c>
      <c r="G239" s="15" t="s">
        <v>12</v>
      </c>
      <c r="H239" s="19">
        <v>32121</v>
      </c>
      <c r="I239" s="20">
        <v>27</v>
      </c>
      <c r="J239" s="23">
        <v>0</v>
      </c>
      <c r="K239" s="23">
        <v>0</v>
      </c>
      <c r="L239" s="21"/>
    </row>
    <row r="240" spans="1:12" hidden="1">
      <c r="A240" s="16" t="s">
        <v>629</v>
      </c>
      <c r="B240" s="15" t="s">
        <v>627</v>
      </c>
      <c r="C240" s="15" t="s">
        <v>628</v>
      </c>
      <c r="D240" s="15" t="s">
        <v>750</v>
      </c>
      <c r="E240" s="15" t="s">
        <v>7</v>
      </c>
      <c r="F240" s="18">
        <v>20851.28</v>
      </c>
      <c r="G240" s="15" t="s">
        <v>8</v>
      </c>
      <c r="H240" s="19">
        <v>27190</v>
      </c>
      <c r="I240" s="20">
        <v>40</v>
      </c>
      <c r="J240" s="23">
        <v>0</v>
      </c>
      <c r="K240" s="23">
        <v>0</v>
      </c>
      <c r="L240" s="21"/>
    </row>
    <row r="241" spans="1:12">
      <c r="A241" s="16" t="s">
        <v>631</v>
      </c>
      <c r="B241" s="15" t="s">
        <v>630</v>
      </c>
      <c r="C241" s="15" t="s">
        <v>110</v>
      </c>
      <c r="D241" s="15" t="s">
        <v>750</v>
      </c>
      <c r="E241" s="15" t="s">
        <v>155</v>
      </c>
      <c r="F241" s="18">
        <v>20312.34</v>
      </c>
      <c r="G241" s="15" t="s">
        <v>8</v>
      </c>
      <c r="H241" s="19">
        <v>32676</v>
      </c>
      <c r="I241" s="20">
        <v>25</v>
      </c>
      <c r="J241" s="23">
        <v>3</v>
      </c>
      <c r="K241" s="23">
        <v>6</v>
      </c>
      <c r="L241" s="21"/>
    </row>
    <row r="242" spans="1:12" hidden="1">
      <c r="A242" s="16" t="s">
        <v>633</v>
      </c>
      <c r="B242" s="15" t="s">
        <v>632</v>
      </c>
      <c r="C242" s="15" t="s">
        <v>40</v>
      </c>
      <c r="D242" s="15" t="s">
        <v>750</v>
      </c>
      <c r="E242" s="15" t="s">
        <v>19</v>
      </c>
      <c r="F242" s="18">
        <v>22703</v>
      </c>
      <c r="G242" s="15" t="s">
        <v>8</v>
      </c>
      <c r="H242" s="19">
        <v>26159</v>
      </c>
      <c r="I242" s="20">
        <v>43</v>
      </c>
      <c r="J242" s="23">
        <v>0</v>
      </c>
      <c r="K242" s="23">
        <v>0</v>
      </c>
      <c r="L242" s="21"/>
    </row>
    <row r="243" spans="1:12" hidden="1">
      <c r="A243" s="16" t="s">
        <v>635</v>
      </c>
      <c r="B243" s="15" t="s">
        <v>634</v>
      </c>
      <c r="C243" s="15" t="s">
        <v>564</v>
      </c>
      <c r="D243" s="15" t="s">
        <v>752</v>
      </c>
      <c r="E243" s="15" t="s">
        <v>29</v>
      </c>
      <c r="F243" s="18">
        <v>58204.91</v>
      </c>
      <c r="G243" s="15" t="s">
        <v>12</v>
      </c>
      <c r="H243" s="19">
        <v>27229</v>
      </c>
      <c r="I243" s="20">
        <v>40</v>
      </c>
      <c r="J243" s="23">
        <v>0</v>
      </c>
      <c r="K243" s="23">
        <v>0</v>
      </c>
      <c r="L243" s="21"/>
    </row>
    <row r="244" spans="1:12" hidden="1">
      <c r="A244" s="16" t="s">
        <v>637</v>
      </c>
      <c r="B244" s="15" t="s">
        <v>636</v>
      </c>
      <c r="C244" s="15" t="s">
        <v>272</v>
      </c>
      <c r="D244" s="15" t="s">
        <v>752</v>
      </c>
      <c r="E244" s="15" t="s">
        <v>19</v>
      </c>
      <c r="F244" s="18">
        <v>49697.61</v>
      </c>
      <c r="G244" s="15" t="s">
        <v>12</v>
      </c>
      <c r="H244" s="19">
        <v>20928</v>
      </c>
      <c r="I244" s="20">
        <v>57</v>
      </c>
      <c r="J244" s="23">
        <v>0</v>
      </c>
      <c r="K244" s="24">
        <v>2</v>
      </c>
      <c r="L244" s="21"/>
    </row>
    <row r="245" spans="1:12" hidden="1">
      <c r="A245" s="16" t="s">
        <v>639</v>
      </c>
      <c r="B245" s="15" t="s">
        <v>638</v>
      </c>
      <c r="C245" s="15" t="s">
        <v>82</v>
      </c>
      <c r="D245" s="15" t="s">
        <v>750</v>
      </c>
      <c r="E245" s="15" t="s">
        <v>29</v>
      </c>
      <c r="F245" s="18">
        <v>23881.55</v>
      </c>
      <c r="G245" s="15" t="s">
        <v>8</v>
      </c>
      <c r="H245" s="19">
        <v>31641</v>
      </c>
      <c r="I245" s="20">
        <v>28</v>
      </c>
      <c r="J245" s="23">
        <v>0</v>
      </c>
      <c r="K245" s="23">
        <v>0</v>
      </c>
      <c r="L245" s="21"/>
    </row>
    <row r="246" spans="1:12">
      <c r="A246" s="16" t="s">
        <v>454</v>
      </c>
      <c r="B246" s="15" t="s">
        <v>452</v>
      </c>
      <c r="C246" s="15" t="s">
        <v>453</v>
      </c>
      <c r="D246" s="15" t="s">
        <v>753</v>
      </c>
      <c r="E246" s="15" t="s">
        <v>29</v>
      </c>
      <c r="F246" s="18">
        <v>79223.91</v>
      </c>
      <c r="G246" s="15" t="s">
        <v>8</v>
      </c>
      <c r="H246" s="19">
        <v>23802</v>
      </c>
      <c r="I246" s="20">
        <v>49</v>
      </c>
      <c r="J246" s="23">
        <v>1</v>
      </c>
      <c r="K246" s="23">
        <v>6</v>
      </c>
      <c r="L246" s="21"/>
    </row>
    <row r="247" spans="1:12" hidden="1">
      <c r="A247" s="16" t="s">
        <v>644</v>
      </c>
      <c r="B247" s="15" t="s">
        <v>643</v>
      </c>
      <c r="C247" s="15" t="s">
        <v>147</v>
      </c>
      <c r="D247" s="15" t="s">
        <v>750</v>
      </c>
      <c r="E247" s="15" t="s">
        <v>7</v>
      </c>
      <c r="F247" s="18">
        <v>23705.51</v>
      </c>
      <c r="G247" s="15" t="s">
        <v>8</v>
      </c>
      <c r="H247" s="19">
        <v>29666</v>
      </c>
      <c r="I247" s="20">
        <v>33</v>
      </c>
      <c r="J247" s="23">
        <v>0</v>
      </c>
      <c r="K247" s="23">
        <v>0</v>
      </c>
      <c r="L247" s="21"/>
    </row>
    <row r="248" spans="1:12" hidden="1">
      <c r="A248" s="16" t="s">
        <v>646</v>
      </c>
      <c r="B248" s="17" t="s">
        <v>739</v>
      </c>
      <c r="C248" s="22" t="s">
        <v>121</v>
      </c>
      <c r="D248" s="15" t="s">
        <v>750</v>
      </c>
      <c r="E248" s="15" t="s">
        <v>155</v>
      </c>
      <c r="F248" s="18">
        <v>25296.880000000001</v>
      </c>
      <c r="G248" s="15" t="s">
        <v>8</v>
      </c>
      <c r="H248" s="19">
        <v>21598</v>
      </c>
      <c r="I248" s="20">
        <v>55</v>
      </c>
      <c r="J248" s="23">
        <v>1</v>
      </c>
      <c r="K248" s="23">
        <v>0</v>
      </c>
      <c r="L248" s="21"/>
    </row>
    <row r="249" spans="1:12" hidden="1">
      <c r="A249" s="16" t="s">
        <v>649</v>
      </c>
      <c r="B249" s="15" t="s">
        <v>647</v>
      </c>
      <c r="C249" s="15" t="s">
        <v>648</v>
      </c>
      <c r="D249" s="15" t="s">
        <v>750</v>
      </c>
      <c r="E249" s="15" t="s">
        <v>29</v>
      </c>
      <c r="F249" s="18">
        <v>23414.63</v>
      </c>
      <c r="G249" s="15" t="s">
        <v>8</v>
      </c>
      <c r="H249" s="19">
        <v>32413</v>
      </c>
      <c r="I249" s="20">
        <v>26</v>
      </c>
      <c r="J249" s="23">
        <v>0</v>
      </c>
      <c r="K249" s="23">
        <v>0</v>
      </c>
      <c r="L249" s="21"/>
    </row>
    <row r="250" spans="1:12" hidden="1">
      <c r="A250" s="16" t="s">
        <v>130</v>
      </c>
      <c r="B250" s="15" t="s">
        <v>99</v>
      </c>
      <c r="C250" s="15" t="s">
        <v>129</v>
      </c>
      <c r="D250" s="15" t="s">
        <v>753</v>
      </c>
      <c r="E250" s="15" t="s">
        <v>7</v>
      </c>
      <c r="F250" s="18">
        <v>72229.11</v>
      </c>
      <c r="G250" s="15" t="s">
        <v>8</v>
      </c>
      <c r="H250" s="19">
        <v>31169</v>
      </c>
      <c r="I250" s="20">
        <v>29</v>
      </c>
      <c r="J250" s="23">
        <v>0</v>
      </c>
      <c r="K250" s="23">
        <v>0</v>
      </c>
      <c r="L250" s="21"/>
    </row>
    <row r="251" spans="1:12">
      <c r="A251" s="16" t="s">
        <v>737</v>
      </c>
      <c r="B251" s="15" t="s">
        <v>99</v>
      </c>
      <c r="C251" s="15" t="s">
        <v>159</v>
      </c>
      <c r="D251" s="15" t="s">
        <v>753</v>
      </c>
      <c r="E251" s="15" t="s">
        <v>155</v>
      </c>
      <c r="F251" s="18">
        <v>74866.559999999998</v>
      </c>
      <c r="G251" s="15" t="s">
        <v>12</v>
      </c>
      <c r="H251" s="19">
        <v>30232</v>
      </c>
      <c r="I251" s="20">
        <v>32</v>
      </c>
      <c r="J251" s="23">
        <v>5</v>
      </c>
      <c r="K251" s="23">
        <v>6</v>
      </c>
      <c r="L251" s="21"/>
    </row>
    <row r="252" spans="1:12" hidden="1">
      <c r="A252" s="16" t="s">
        <v>101</v>
      </c>
      <c r="B252" s="15" t="s">
        <v>99</v>
      </c>
      <c r="C252" s="15" t="s">
        <v>100</v>
      </c>
      <c r="D252" s="15" t="s">
        <v>753</v>
      </c>
      <c r="E252" s="15" t="s">
        <v>29</v>
      </c>
      <c r="F252" s="18">
        <v>50014.29</v>
      </c>
      <c r="G252" s="15" t="s">
        <v>12</v>
      </c>
      <c r="H252" s="19">
        <v>33148</v>
      </c>
      <c r="I252" s="20">
        <v>24</v>
      </c>
      <c r="J252" s="23">
        <v>1</v>
      </c>
      <c r="K252" s="23">
        <v>5</v>
      </c>
      <c r="L252" s="21"/>
    </row>
    <row r="253" spans="1:12" hidden="1">
      <c r="A253" s="16" t="s">
        <v>657</v>
      </c>
      <c r="B253" s="15" t="s">
        <v>656</v>
      </c>
      <c r="C253" s="15" t="s">
        <v>76</v>
      </c>
      <c r="D253" s="15" t="s">
        <v>750</v>
      </c>
      <c r="E253" s="15" t="s">
        <v>7</v>
      </c>
      <c r="F253" s="18">
        <v>25821.94</v>
      </c>
      <c r="G253" s="15" t="s">
        <v>12</v>
      </c>
      <c r="H253" s="19">
        <v>18533</v>
      </c>
      <c r="I253" s="20">
        <v>64</v>
      </c>
      <c r="J253" s="23">
        <v>0</v>
      </c>
      <c r="K253" s="23">
        <v>1</v>
      </c>
      <c r="L253" s="21"/>
    </row>
    <row r="254" spans="1:12" hidden="1">
      <c r="A254" s="16" t="s">
        <v>660</v>
      </c>
      <c r="B254" s="15" t="s">
        <v>658</v>
      </c>
      <c r="C254" s="15" t="s">
        <v>659</v>
      </c>
      <c r="D254" s="15" t="s">
        <v>750</v>
      </c>
      <c r="E254" s="15" t="s">
        <v>29</v>
      </c>
      <c r="F254" s="18">
        <v>25316.69</v>
      </c>
      <c r="G254" s="15" t="s">
        <v>8</v>
      </c>
      <c r="H254" s="19">
        <v>20170</v>
      </c>
      <c r="I254" s="20">
        <v>59</v>
      </c>
      <c r="J254" s="23">
        <v>0</v>
      </c>
      <c r="K254" s="23">
        <v>2</v>
      </c>
      <c r="L254" s="21"/>
    </row>
    <row r="255" spans="1:12" hidden="1">
      <c r="A255" s="16" t="s">
        <v>662</v>
      </c>
      <c r="B255" s="15" t="s">
        <v>661</v>
      </c>
      <c r="C255" s="15" t="s">
        <v>85</v>
      </c>
      <c r="D255" s="15" t="s">
        <v>750</v>
      </c>
      <c r="E255" s="15" t="s">
        <v>19</v>
      </c>
      <c r="F255" s="18">
        <v>24089.45</v>
      </c>
      <c r="G255" s="15" t="s">
        <v>8</v>
      </c>
      <c r="H255" s="19">
        <v>23707</v>
      </c>
      <c r="I255" s="20">
        <v>50</v>
      </c>
      <c r="J255" s="23">
        <v>9</v>
      </c>
      <c r="K255" s="23">
        <v>4</v>
      </c>
      <c r="L255" s="21"/>
    </row>
    <row r="256" spans="1:12" hidden="1">
      <c r="A256" s="16" t="s">
        <v>665</v>
      </c>
      <c r="B256" s="15" t="s">
        <v>663</v>
      </c>
      <c r="C256" s="15" t="s">
        <v>664</v>
      </c>
      <c r="D256" s="15" t="s">
        <v>750</v>
      </c>
      <c r="E256" s="15" t="s">
        <v>29</v>
      </c>
      <c r="F256" s="18">
        <v>27454.69</v>
      </c>
      <c r="G256" s="15" t="s">
        <v>8</v>
      </c>
      <c r="H256" s="19">
        <v>31367</v>
      </c>
      <c r="I256" s="20">
        <v>29</v>
      </c>
      <c r="J256" s="23">
        <v>0</v>
      </c>
      <c r="K256" s="23">
        <v>3</v>
      </c>
      <c r="L256" s="21"/>
    </row>
    <row r="257" spans="1:12" hidden="1">
      <c r="A257" s="16" t="s">
        <v>668</v>
      </c>
      <c r="B257" s="15" t="s">
        <v>666</v>
      </c>
      <c r="C257" s="15" t="s">
        <v>667</v>
      </c>
      <c r="D257" s="15" t="s">
        <v>750</v>
      </c>
      <c r="E257" s="15" t="s">
        <v>29</v>
      </c>
      <c r="F257" s="18">
        <v>27426.560000000001</v>
      </c>
      <c r="G257" s="15" t="s">
        <v>8</v>
      </c>
      <c r="H257" s="19">
        <v>24286</v>
      </c>
      <c r="I257" s="20">
        <v>48</v>
      </c>
      <c r="J257" s="23">
        <v>1</v>
      </c>
      <c r="K257" s="23">
        <v>0</v>
      </c>
      <c r="L257" s="21"/>
    </row>
    <row r="258" spans="1:12" hidden="1">
      <c r="A258" s="16" t="s">
        <v>671</v>
      </c>
      <c r="B258" s="15" t="s">
        <v>669</v>
      </c>
      <c r="C258" s="15" t="s">
        <v>670</v>
      </c>
      <c r="D258" s="15" t="s">
        <v>750</v>
      </c>
      <c r="E258" s="15" t="s">
        <v>155</v>
      </c>
      <c r="F258" s="18">
        <v>23270.83</v>
      </c>
      <c r="G258" s="15" t="s">
        <v>8</v>
      </c>
      <c r="H258" s="19">
        <v>26350</v>
      </c>
      <c r="I258" s="20">
        <v>42</v>
      </c>
      <c r="J258" s="23">
        <v>0</v>
      </c>
      <c r="K258" s="23">
        <v>0</v>
      </c>
      <c r="L258" s="21"/>
    </row>
    <row r="259" spans="1:12" hidden="1">
      <c r="A259" s="16" t="s">
        <v>673</v>
      </c>
      <c r="B259" s="15" t="s">
        <v>672</v>
      </c>
      <c r="C259" s="15" t="s">
        <v>14</v>
      </c>
      <c r="D259" s="15" t="s">
        <v>750</v>
      </c>
      <c r="E259" s="15" t="s">
        <v>7</v>
      </c>
      <c r="F259" s="18">
        <v>28395.66</v>
      </c>
      <c r="G259" s="15" t="s">
        <v>12</v>
      </c>
      <c r="H259" s="19">
        <v>31160</v>
      </c>
      <c r="I259" s="20">
        <v>29</v>
      </c>
      <c r="J259" s="23">
        <v>0</v>
      </c>
      <c r="K259" s="23">
        <v>0</v>
      </c>
      <c r="L259" s="21"/>
    </row>
    <row r="260" spans="1:12" hidden="1">
      <c r="A260" s="16" t="s">
        <v>675</v>
      </c>
      <c r="B260" s="15" t="s">
        <v>674</v>
      </c>
      <c r="C260" s="15" t="s">
        <v>338</v>
      </c>
      <c r="D260" s="15" t="s">
        <v>750</v>
      </c>
      <c r="E260" s="15" t="s">
        <v>29</v>
      </c>
      <c r="F260" s="18">
        <v>29748.83</v>
      </c>
      <c r="G260" s="15" t="s">
        <v>8</v>
      </c>
      <c r="H260" s="19">
        <v>22363</v>
      </c>
      <c r="I260" s="20">
        <v>53</v>
      </c>
      <c r="J260" s="23">
        <v>2</v>
      </c>
      <c r="K260" s="23">
        <v>0</v>
      </c>
      <c r="L260" s="21"/>
    </row>
    <row r="261" spans="1:12" hidden="1">
      <c r="A261" s="16" t="s">
        <v>677</v>
      </c>
      <c r="B261" s="15" t="s">
        <v>676</v>
      </c>
      <c r="C261" s="15" t="s">
        <v>257</v>
      </c>
      <c r="D261" s="15" t="s">
        <v>750</v>
      </c>
      <c r="E261" s="15" t="s">
        <v>29</v>
      </c>
      <c r="F261" s="18">
        <v>25844.54</v>
      </c>
      <c r="G261" s="15" t="s">
        <v>8</v>
      </c>
      <c r="H261" s="19">
        <v>23806</v>
      </c>
      <c r="I261" s="20">
        <v>49</v>
      </c>
      <c r="J261" s="23">
        <v>5</v>
      </c>
      <c r="K261" s="23">
        <v>4</v>
      </c>
      <c r="L261" s="21"/>
    </row>
    <row r="262" spans="1:12" hidden="1">
      <c r="A262" s="16" t="s">
        <v>679</v>
      </c>
      <c r="B262" s="15" t="s">
        <v>678</v>
      </c>
      <c r="C262" s="15" t="s">
        <v>214</v>
      </c>
      <c r="D262" s="15" t="s">
        <v>751</v>
      </c>
      <c r="E262" s="15" t="s">
        <v>7</v>
      </c>
      <c r="F262" s="18">
        <v>33413.589999999997</v>
      </c>
      <c r="G262" s="15" t="s">
        <v>8</v>
      </c>
      <c r="H262" s="19">
        <v>31860</v>
      </c>
      <c r="I262" s="20">
        <v>27</v>
      </c>
      <c r="J262" s="23">
        <v>2</v>
      </c>
      <c r="K262" s="23">
        <v>0</v>
      </c>
      <c r="L262" s="21"/>
    </row>
    <row r="263" spans="1:12" hidden="1">
      <c r="A263" s="16" t="s">
        <v>682</v>
      </c>
      <c r="B263" s="15" t="s">
        <v>680</v>
      </c>
      <c r="C263" s="15" t="s">
        <v>681</v>
      </c>
      <c r="D263" s="15" t="s">
        <v>751</v>
      </c>
      <c r="E263" s="15" t="s">
        <v>29</v>
      </c>
      <c r="F263" s="18">
        <v>25710.36</v>
      </c>
      <c r="G263" s="15" t="s">
        <v>8</v>
      </c>
      <c r="H263" s="19">
        <v>26221</v>
      </c>
      <c r="I263" s="20">
        <v>43</v>
      </c>
      <c r="J263" s="23">
        <v>0</v>
      </c>
      <c r="K263" s="23">
        <v>1</v>
      </c>
      <c r="L263" s="21"/>
    </row>
    <row r="264" spans="1:12" hidden="1">
      <c r="A264" s="16" t="s">
        <v>738</v>
      </c>
      <c r="B264" s="15" t="s">
        <v>651</v>
      </c>
      <c r="C264" s="15" t="s">
        <v>652</v>
      </c>
      <c r="D264" s="15" t="s">
        <v>753</v>
      </c>
      <c r="E264" s="15" t="s">
        <v>155</v>
      </c>
      <c r="F264" s="18">
        <v>125615.91</v>
      </c>
      <c r="G264" s="15" t="s">
        <v>12</v>
      </c>
      <c r="H264" s="19">
        <v>22239</v>
      </c>
      <c r="I264" s="20">
        <v>54</v>
      </c>
      <c r="J264" s="23">
        <v>0</v>
      </c>
      <c r="K264" s="23">
        <v>2</v>
      </c>
      <c r="L264" s="21"/>
    </row>
    <row r="265" spans="1:12" hidden="1">
      <c r="A265" s="16" t="s">
        <v>687</v>
      </c>
      <c r="B265" s="15" t="s">
        <v>685</v>
      </c>
      <c r="C265" s="15" t="s">
        <v>686</v>
      </c>
      <c r="D265" s="15" t="s">
        <v>750</v>
      </c>
      <c r="E265" s="15" t="s">
        <v>29</v>
      </c>
      <c r="F265" s="18">
        <v>20456.05</v>
      </c>
      <c r="G265" s="15" t="s">
        <v>8</v>
      </c>
      <c r="H265" s="19">
        <v>22171</v>
      </c>
      <c r="I265" s="20">
        <v>54</v>
      </c>
      <c r="J265" s="23">
        <v>0</v>
      </c>
      <c r="K265" s="23">
        <v>0</v>
      </c>
      <c r="L265" s="21"/>
    </row>
    <row r="266" spans="1:12" hidden="1">
      <c r="A266" s="16" t="s">
        <v>689</v>
      </c>
      <c r="B266" s="15" t="s">
        <v>688</v>
      </c>
      <c r="C266" s="15" t="s">
        <v>272</v>
      </c>
      <c r="D266" s="15" t="s">
        <v>752</v>
      </c>
      <c r="E266" s="15" t="s">
        <v>29</v>
      </c>
      <c r="F266" s="18">
        <v>59031.8</v>
      </c>
      <c r="G266" s="15" t="s">
        <v>12</v>
      </c>
      <c r="H266" s="19">
        <v>22608</v>
      </c>
      <c r="I266" s="20">
        <v>53</v>
      </c>
      <c r="J266" s="23">
        <v>4</v>
      </c>
      <c r="K266" s="23">
        <v>4</v>
      </c>
      <c r="L266" s="21"/>
    </row>
    <row r="267" spans="1:12">
      <c r="A267" s="16" t="s">
        <v>692</v>
      </c>
      <c r="B267" s="15" t="s">
        <v>690</v>
      </c>
      <c r="C267" s="15" t="s">
        <v>691</v>
      </c>
      <c r="D267" s="15" t="s">
        <v>750</v>
      </c>
      <c r="E267" s="15" t="s">
        <v>7</v>
      </c>
      <c r="F267" s="18">
        <v>22017.14</v>
      </c>
      <c r="G267" s="15" t="s">
        <v>8</v>
      </c>
      <c r="H267" s="19">
        <v>31217</v>
      </c>
      <c r="I267" s="20">
        <v>29</v>
      </c>
      <c r="J267" s="23">
        <v>5</v>
      </c>
      <c r="K267" s="23">
        <v>6</v>
      </c>
      <c r="L267" s="21"/>
    </row>
    <row r="268" spans="1:12" hidden="1">
      <c r="A268" s="16" t="s">
        <v>694</v>
      </c>
      <c r="B268" s="15" t="s">
        <v>693</v>
      </c>
      <c r="C268" s="15" t="s">
        <v>17</v>
      </c>
      <c r="D268" s="15" t="s">
        <v>750</v>
      </c>
      <c r="E268" s="15" t="s">
        <v>29</v>
      </c>
      <c r="F268" s="18">
        <v>27411.59</v>
      </c>
      <c r="G268" s="15" t="s">
        <v>8</v>
      </c>
      <c r="H268" s="19">
        <v>33934</v>
      </c>
      <c r="I268" s="20">
        <v>22</v>
      </c>
      <c r="J268" s="23">
        <v>0</v>
      </c>
      <c r="K268" s="23">
        <v>1</v>
      </c>
      <c r="L268" s="21"/>
    </row>
    <row r="269" spans="1:12" hidden="1">
      <c r="A269" s="16" t="s">
        <v>695</v>
      </c>
      <c r="B269" s="15" t="s">
        <v>693</v>
      </c>
      <c r="C269" s="15" t="s">
        <v>82</v>
      </c>
      <c r="D269" s="15" t="s">
        <v>750</v>
      </c>
      <c r="E269" s="15" t="s">
        <v>29</v>
      </c>
      <c r="F269" s="18">
        <v>22892.71</v>
      </c>
      <c r="G269" s="15" t="s">
        <v>8</v>
      </c>
      <c r="H269" s="19">
        <v>31329</v>
      </c>
      <c r="I269" s="20">
        <v>29</v>
      </c>
      <c r="J269" s="23">
        <v>0</v>
      </c>
      <c r="K269" s="23">
        <v>0</v>
      </c>
      <c r="L269" s="21"/>
    </row>
    <row r="270" spans="1:12">
      <c r="A270" s="16" t="s">
        <v>697</v>
      </c>
      <c r="B270" s="15" t="s">
        <v>696</v>
      </c>
      <c r="C270" s="15" t="s">
        <v>372</v>
      </c>
      <c r="D270" s="15" t="s">
        <v>750</v>
      </c>
      <c r="E270" s="15" t="s">
        <v>29</v>
      </c>
      <c r="F270" s="18">
        <v>19199.8</v>
      </c>
      <c r="G270" s="15" t="s">
        <v>8</v>
      </c>
      <c r="H270" s="19">
        <v>24687</v>
      </c>
      <c r="I270" s="20">
        <v>47</v>
      </c>
      <c r="J270" s="23">
        <v>5</v>
      </c>
      <c r="K270" s="23">
        <v>6</v>
      </c>
      <c r="L270" s="21"/>
    </row>
    <row r="271" spans="1:12">
      <c r="A271" s="16" t="s">
        <v>700</v>
      </c>
      <c r="B271" s="15" t="s">
        <v>698</v>
      </c>
      <c r="C271" s="15" t="s">
        <v>699</v>
      </c>
      <c r="D271" s="15" t="s">
        <v>750</v>
      </c>
      <c r="E271" s="15" t="s">
        <v>7</v>
      </c>
      <c r="F271" s="18">
        <v>21815.360000000001</v>
      </c>
      <c r="G271" s="15" t="s">
        <v>8</v>
      </c>
      <c r="H271" s="19">
        <v>23765</v>
      </c>
      <c r="I271" s="20">
        <v>49</v>
      </c>
      <c r="J271" s="23">
        <v>5</v>
      </c>
      <c r="K271" s="23">
        <v>6</v>
      </c>
      <c r="L271" s="21"/>
    </row>
    <row r="272" spans="1:12" hidden="1">
      <c r="A272" s="16" t="s">
        <v>404</v>
      </c>
      <c r="B272" s="15" t="s">
        <v>402</v>
      </c>
      <c r="C272" s="15" t="s">
        <v>403</v>
      </c>
      <c r="D272" s="15" t="s">
        <v>753</v>
      </c>
      <c r="E272" s="15" t="s">
        <v>29</v>
      </c>
      <c r="F272" s="18">
        <v>96996.95</v>
      </c>
      <c r="G272" s="15" t="s">
        <v>12</v>
      </c>
      <c r="H272" s="19">
        <v>25110</v>
      </c>
      <c r="I272" s="20">
        <v>46</v>
      </c>
      <c r="J272" s="23">
        <v>0</v>
      </c>
      <c r="K272" s="23">
        <v>0</v>
      </c>
      <c r="L272" s="21"/>
    </row>
    <row r="273" spans="1:16" hidden="1">
      <c r="A273" s="16" t="s">
        <v>704</v>
      </c>
      <c r="B273" s="15" t="s">
        <v>703</v>
      </c>
      <c r="C273" s="15" t="s">
        <v>338</v>
      </c>
      <c r="D273" s="15" t="s">
        <v>750</v>
      </c>
      <c r="E273" s="15" t="s">
        <v>155</v>
      </c>
      <c r="F273" s="18">
        <v>27592.94</v>
      </c>
      <c r="G273" s="15" t="s">
        <v>8</v>
      </c>
      <c r="H273" s="19">
        <v>25440</v>
      </c>
      <c r="I273" s="20">
        <v>45</v>
      </c>
      <c r="J273" s="23">
        <v>0</v>
      </c>
      <c r="K273" s="23">
        <v>0</v>
      </c>
      <c r="L273" s="21"/>
    </row>
    <row r="274" spans="1:16" hidden="1">
      <c r="A274" s="16" t="s">
        <v>707</v>
      </c>
      <c r="B274" s="15" t="s">
        <v>705</v>
      </c>
      <c r="C274" s="15" t="s">
        <v>706</v>
      </c>
      <c r="D274" s="15" t="s">
        <v>750</v>
      </c>
      <c r="E274" s="15" t="s">
        <v>19</v>
      </c>
      <c r="F274" s="18">
        <v>29905.66</v>
      </c>
      <c r="G274" s="15" t="s">
        <v>8</v>
      </c>
      <c r="H274" s="19">
        <v>23047</v>
      </c>
      <c r="I274" s="20">
        <v>51</v>
      </c>
      <c r="J274" s="23">
        <v>1</v>
      </c>
      <c r="K274" s="23">
        <v>2</v>
      </c>
      <c r="L274" s="21"/>
    </row>
    <row r="275" spans="1:16" hidden="1">
      <c r="A275" s="16" t="s">
        <v>709</v>
      </c>
      <c r="B275" s="15" t="s">
        <v>735</v>
      </c>
      <c r="C275" s="22" t="s">
        <v>708</v>
      </c>
      <c r="D275" s="15" t="s">
        <v>750</v>
      </c>
      <c r="E275" s="15" t="s">
        <v>29</v>
      </c>
      <c r="F275" s="18">
        <v>23323.48</v>
      </c>
      <c r="G275" s="15" t="s">
        <v>8</v>
      </c>
      <c r="H275" s="19">
        <v>33049</v>
      </c>
      <c r="I275" s="20">
        <v>24</v>
      </c>
      <c r="J275" s="23">
        <v>0</v>
      </c>
      <c r="K275" s="23">
        <v>0</v>
      </c>
      <c r="L275" s="21"/>
    </row>
    <row r="276" spans="1:16" hidden="1">
      <c r="A276" s="16" t="s">
        <v>711</v>
      </c>
      <c r="B276" s="15" t="s">
        <v>710</v>
      </c>
      <c r="C276" s="15" t="s">
        <v>147</v>
      </c>
      <c r="D276" s="15" t="s">
        <v>750</v>
      </c>
      <c r="E276" s="15" t="s">
        <v>7</v>
      </c>
      <c r="F276" s="18">
        <v>23759.14</v>
      </c>
      <c r="G276" s="15" t="s">
        <v>8</v>
      </c>
      <c r="H276" s="19">
        <v>30887</v>
      </c>
      <c r="I276" s="20">
        <v>30</v>
      </c>
      <c r="J276" s="23">
        <v>1</v>
      </c>
      <c r="K276" s="23">
        <v>0</v>
      </c>
      <c r="L276" s="21"/>
    </row>
    <row r="277" spans="1:16" hidden="1">
      <c r="A277" s="16" t="s">
        <v>282</v>
      </c>
      <c r="B277" s="15" t="s">
        <v>280</v>
      </c>
      <c r="C277" s="15" t="s">
        <v>281</v>
      </c>
      <c r="D277" s="15" t="s">
        <v>753</v>
      </c>
      <c r="E277" s="15" t="s">
        <v>7</v>
      </c>
      <c r="F277" s="18">
        <v>77181.539999999994</v>
      </c>
      <c r="G277" s="15" t="s">
        <v>12</v>
      </c>
      <c r="H277" s="19">
        <v>26397</v>
      </c>
      <c r="I277" s="20">
        <v>42</v>
      </c>
      <c r="J277" s="23">
        <v>5</v>
      </c>
      <c r="K277" s="23">
        <v>2</v>
      </c>
      <c r="L277" s="21"/>
    </row>
    <row r="278" spans="1:16" hidden="1">
      <c r="A278" s="16" t="s">
        <v>715</v>
      </c>
      <c r="B278" s="15" t="s">
        <v>714</v>
      </c>
      <c r="C278" s="15" t="s">
        <v>493</v>
      </c>
      <c r="D278" s="15" t="s">
        <v>750</v>
      </c>
      <c r="E278" s="15" t="s">
        <v>29</v>
      </c>
      <c r="F278" s="18">
        <v>23589.35</v>
      </c>
      <c r="G278" s="15" t="s">
        <v>8</v>
      </c>
      <c r="H278" s="19">
        <v>25992</v>
      </c>
      <c r="I278" s="20">
        <v>43</v>
      </c>
      <c r="J278" s="23">
        <v>0</v>
      </c>
      <c r="K278" s="23">
        <v>0</v>
      </c>
      <c r="L278" s="21"/>
    </row>
    <row r="279" spans="1:16" hidden="1">
      <c r="A279" s="16" t="s">
        <v>717</v>
      </c>
      <c r="B279" s="15" t="s">
        <v>716</v>
      </c>
      <c r="C279" s="15" t="s">
        <v>49</v>
      </c>
      <c r="D279" s="15" t="s">
        <v>750</v>
      </c>
      <c r="E279" s="15" t="s">
        <v>29</v>
      </c>
      <c r="F279" s="18">
        <v>27206.42</v>
      </c>
      <c r="G279" s="15" t="s">
        <v>8</v>
      </c>
      <c r="H279" s="19">
        <v>21533</v>
      </c>
      <c r="I279" s="20">
        <v>56</v>
      </c>
      <c r="J279" s="23">
        <v>6</v>
      </c>
      <c r="K279" s="23">
        <v>2</v>
      </c>
      <c r="L279" s="21"/>
    </row>
    <row r="280" spans="1:16" hidden="1">
      <c r="A280" s="16" t="s">
        <v>719</v>
      </c>
      <c r="B280" s="15" t="s">
        <v>718</v>
      </c>
      <c r="C280" s="15" t="s">
        <v>194</v>
      </c>
      <c r="D280" s="15" t="s">
        <v>751</v>
      </c>
      <c r="E280" s="15" t="s">
        <v>19</v>
      </c>
      <c r="F280" s="18">
        <v>33040.589999999997</v>
      </c>
      <c r="G280" s="15" t="s">
        <v>8</v>
      </c>
      <c r="H280" s="19">
        <v>17758</v>
      </c>
      <c r="I280" s="20">
        <v>66</v>
      </c>
      <c r="J280" s="23">
        <v>0</v>
      </c>
      <c r="K280" s="23">
        <v>0</v>
      </c>
      <c r="L280" s="21"/>
    </row>
    <row r="281" spans="1:16" hidden="1">
      <c r="A281" s="16" t="s">
        <v>721</v>
      </c>
      <c r="B281" s="15" t="s">
        <v>720</v>
      </c>
      <c r="C281" s="15" t="s">
        <v>49</v>
      </c>
      <c r="D281" s="15" t="s">
        <v>750</v>
      </c>
      <c r="E281" s="15" t="s">
        <v>29</v>
      </c>
      <c r="F281" s="18">
        <v>23117.4</v>
      </c>
      <c r="G281" s="15" t="s">
        <v>8</v>
      </c>
      <c r="H281" s="19">
        <v>21096</v>
      </c>
      <c r="I281" s="20">
        <v>57</v>
      </c>
      <c r="J281" s="23">
        <v>0</v>
      </c>
      <c r="K281" s="23">
        <v>0</v>
      </c>
      <c r="L281" s="21"/>
    </row>
    <row r="282" spans="1:16" hidden="1">
      <c r="A282" s="16" t="s">
        <v>724</v>
      </c>
      <c r="B282" s="15" t="s">
        <v>722</v>
      </c>
      <c r="C282" s="15" t="s">
        <v>723</v>
      </c>
      <c r="D282" s="15" t="s">
        <v>750</v>
      </c>
      <c r="E282" s="15" t="s">
        <v>29</v>
      </c>
      <c r="F282" s="18">
        <v>26253.65</v>
      </c>
      <c r="G282" s="15" t="s">
        <v>8</v>
      </c>
      <c r="H282" s="19">
        <v>22043</v>
      </c>
      <c r="I282" s="20">
        <v>54</v>
      </c>
      <c r="J282" s="23">
        <v>0</v>
      </c>
      <c r="K282" s="23">
        <v>0</v>
      </c>
      <c r="L282" s="21"/>
    </row>
    <row r="283" spans="1:16" hidden="1">
      <c r="A283" s="16" t="s">
        <v>726</v>
      </c>
      <c r="B283" s="15" t="s">
        <v>725</v>
      </c>
      <c r="C283" s="15" t="s">
        <v>564</v>
      </c>
      <c r="D283" s="15" t="s">
        <v>750</v>
      </c>
      <c r="E283" s="15" t="s">
        <v>29</v>
      </c>
      <c r="F283" s="18">
        <v>23797.279999999999</v>
      </c>
      <c r="G283" s="15" t="s">
        <v>12</v>
      </c>
      <c r="H283" s="19">
        <v>24283</v>
      </c>
      <c r="I283" s="20">
        <v>48</v>
      </c>
      <c r="J283" s="23">
        <v>0</v>
      </c>
      <c r="K283" s="23">
        <v>0</v>
      </c>
      <c r="L283" s="21"/>
    </row>
    <row r="284" spans="1:16" hidden="1">
      <c r="A284" s="16" t="s">
        <v>728</v>
      </c>
      <c r="B284" s="15" t="s">
        <v>727</v>
      </c>
      <c r="C284" s="15" t="s">
        <v>322</v>
      </c>
      <c r="D284" s="15" t="s">
        <v>750</v>
      </c>
      <c r="E284" s="15" t="s">
        <v>7</v>
      </c>
      <c r="F284" s="18">
        <v>20361.32</v>
      </c>
      <c r="G284" s="15" t="s">
        <v>12</v>
      </c>
      <c r="H284" s="19">
        <v>34466</v>
      </c>
      <c r="I284" s="20">
        <v>20</v>
      </c>
      <c r="J284" s="23">
        <v>10</v>
      </c>
      <c r="K284" s="23">
        <v>3</v>
      </c>
      <c r="L284" s="21"/>
    </row>
    <row r="285" spans="1:16" hidden="1">
      <c r="A285" s="16" t="s">
        <v>730</v>
      </c>
      <c r="B285" s="15" t="s">
        <v>729</v>
      </c>
      <c r="C285" s="15" t="s">
        <v>493</v>
      </c>
      <c r="D285" s="15" t="s">
        <v>750</v>
      </c>
      <c r="E285" s="15" t="s">
        <v>19</v>
      </c>
      <c r="F285" s="18">
        <v>30387.54</v>
      </c>
      <c r="G285" s="15" t="s">
        <v>8</v>
      </c>
      <c r="H285" s="19">
        <v>26237</v>
      </c>
      <c r="I285" s="20">
        <v>43</v>
      </c>
      <c r="J285" s="23">
        <v>0</v>
      </c>
      <c r="K285" s="23">
        <v>0</v>
      </c>
      <c r="L285" s="21"/>
    </row>
    <row r="286" spans="1:16" hidden="1">
      <c r="A286" s="16" t="s">
        <v>396</v>
      </c>
      <c r="B286" s="15" t="s">
        <v>394</v>
      </c>
      <c r="C286" s="15" t="s">
        <v>395</v>
      </c>
      <c r="D286" s="15" t="s">
        <v>753</v>
      </c>
      <c r="E286" s="15" t="s">
        <v>155</v>
      </c>
      <c r="F286" s="18">
        <v>80473.56</v>
      </c>
      <c r="G286" s="15" t="s">
        <v>12</v>
      </c>
      <c r="H286" s="19">
        <v>24844</v>
      </c>
      <c r="I286" s="20">
        <v>46</v>
      </c>
      <c r="J286" s="23">
        <v>11</v>
      </c>
      <c r="K286" s="23">
        <v>3</v>
      </c>
      <c r="L286" s="21"/>
    </row>
    <row r="287" spans="1:16">
      <c r="K287"/>
      <c r="L287"/>
      <c r="M287"/>
      <c r="N287"/>
      <c r="O287"/>
      <c r="P287"/>
    </row>
    <row r="288" spans="1:16">
      <c r="K288"/>
      <c r="L288"/>
      <c r="M288"/>
      <c r="N288"/>
      <c r="O288"/>
      <c r="P288"/>
    </row>
    <row r="289" spans="11:16">
      <c r="K289" s="13"/>
      <c r="L289" s="14"/>
      <c r="M289" s="14"/>
      <c r="N289" s="14"/>
      <c r="O289" s="14"/>
      <c r="P289" s="14"/>
    </row>
    <row r="290" spans="11:16">
      <c r="K290" s="25"/>
      <c r="L290" s="14"/>
      <c r="M290" s="14"/>
      <c r="N290" s="14"/>
      <c r="O290" s="14"/>
      <c r="P290" s="14"/>
    </row>
    <row r="291" spans="11:16">
      <c r="K291" s="13"/>
      <c r="L291" s="14"/>
      <c r="M291" s="14"/>
      <c r="N291" s="14"/>
      <c r="O291" s="14"/>
      <c r="P291" s="14"/>
    </row>
    <row r="292" spans="11:16">
      <c r="K292" s="25"/>
      <c r="L292" s="14"/>
      <c r="M292" s="14"/>
      <c r="N292" s="14"/>
      <c r="O292" s="14"/>
      <c r="P292" s="14"/>
    </row>
    <row r="293" spans="11:16">
      <c r="K293" s="25"/>
      <c r="L293" s="14"/>
      <c r="M293" s="14"/>
      <c r="N293" s="14"/>
      <c r="O293" s="14"/>
      <c r="P293" s="14"/>
    </row>
    <row r="294" spans="11:16">
      <c r="K294" s="25"/>
      <c r="L294" s="14"/>
      <c r="M294" s="14"/>
      <c r="N294" s="14"/>
      <c r="O294" s="14"/>
      <c r="P294" s="14"/>
    </row>
    <row r="295" spans="11:16">
      <c r="K295" s="13"/>
      <c r="L295" s="14"/>
      <c r="M295" s="14"/>
      <c r="N295" s="14"/>
      <c r="O295" s="14"/>
      <c r="P295" s="14"/>
    </row>
    <row r="296" spans="11:16">
      <c r="K296" s="25"/>
      <c r="L296" s="14"/>
      <c r="M296" s="14"/>
      <c r="N296" s="14"/>
      <c r="O296" s="14"/>
      <c r="P296" s="14"/>
    </row>
    <row r="297" spans="11:16">
      <c r="K297" s="25"/>
      <c r="L297" s="14"/>
      <c r="M297" s="14"/>
      <c r="N297" s="14"/>
      <c r="O297" s="14"/>
      <c r="P297" s="14"/>
    </row>
    <row r="298" spans="11:16">
      <c r="K298" s="25"/>
      <c r="L298" s="14"/>
      <c r="M298" s="14"/>
      <c r="N298" s="14"/>
      <c r="O298" s="14"/>
      <c r="P298" s="14"/>
    </row>
    <row r="299" spans="11:16">
      <c r="K299" s="13"/>
      <c r="L299" s="14"/>
      <c r="M299" s="14"/>
      <c r="N299" s="14"/>
      <c r="O299" s="14"/>
      <c r="P299" s="14"/>
    </row>
    <row r="300" spans="11:16">
      <c r="K300" s="25"/>
      <c r="L300" s="14"/>
      <c r="M300" s="14"/>
      <c r="N300" s="14"/>
      <c r="O300" s="14"/>
      <c r="P300" s="14"/>
    </row>
    <row r="301" spans="11:16">
      <c r="K301" s="25"/>
      <c r="L301" s="14"/>
      <c r="M301" s="14"/>
      <c r="N301" s="14"/>
      <c r="O301" s="14"/>
      <c r="P301" s="14"/>
    </row>
    <row r="302" spans="11:16">
      <c r="K302" s="25"/>
      <c r="L302" s="14"/>
      <c r="M302" s="14"/>
      <c r="N302" s="14"/>
      <c r="O302" s="14"/>
      <c r="P302" s="14"/>
    </row>
    <row r="303" spans="11:16">
      <c r="K303" s="13"/>
      <c r="L303" s="14"/>
      <c r="M303" s="14"/>
      <c r="N303" s="14"/>
      <c r="O303" s="14"/>
      <c r="P303" s="14"/>
    </row>
    <row r="304" spans="11:16">
      <c r="K304" s="25"/>
      <c r="L304" s="14"/>
      <c r="M304" s="14"/>
      <c r="N304" s="14"/>
      <c r="O304" s="14"/>
      <c r="P304" s="14"/>
    </row>
    <row r="305" spans="11:16">
      <c r="K305" s="13"/>
      <c r="L305" s="14"/>
      <c r="M305" s="14"/>
      <c r="N305" s="14"/>
      <c r="O305" s="14"/>
      <c r="P305" s="14"/>
    </row>
    <row r="306" spans="11:16">
      <c r="K306"/>
      <c r="L306"/>
      <c r="M306"/>
      <c r="N306"/>
      <c r="O306"/>
      <c r="P306"/>
    </row>
    <row r="307" spans="11:16">
      <c r="K307"/>
      <c r="L307"/>
      <c r="M307"/>
      <c r="N307"/>
      <c r="O307"/>
      <c r="P307"/>
    </row>
    <row r="308" spans="11:16">
      <c r="K308"/>
      <c r="L308"/>
      <c r="M308"/>
      <c r="N308"/>
      <c r="O308"/>
      <c r="P308"/>
    </row>
    <row r="309" spans="11:16">
      <c r="K309"/>
      <c r="L309"/>
      <c r="M309"/>
      <c r="N309"/>
      <c r="O309"/>
      <c r="P309"/>
    </row>
    <row r="310" spans="11:16">
      <c r="K310"/>
      <c r="L310"/>
      <c r="M310"/>
      <c r="N310"/>
      <c r="O310"/>
      <c r="P310"/>
    </row>
  </sheetData>
  <autoFilter ref="A1:Q286">
    <filterColumn colId="10">
      <filters>
        <filter val="6"/>
      </filters>
    </filterColumn>
  </autoFilter>
  <phoneticPr fontId="1" type="noConversion"/>
  <hyperlinks>
    <hyperlink ref="C275" r:id="rId1" tooltip="à écouter..."/>
    <hyperlink ref="C248" r:id="rId2" location="music/antonio-vivaldi/vivaldi-418897" tooltip="de Vivaldi" display="Mater"/>
  </hyperlinks>
  <pageMargins left="0.78740157499999996" right="0.78740157499999996" top="0.984251969" bottom="0.984251969" header="0.4921259845" footer="0.4921259845"/>
  <pageSetup paperSize="8" orientation="landscape" horizontalDpi="300" verticalDpi="300" r:id="rId3"/>
  <headerFooter alignWithMargins="0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3:C9"/>
  <sheetViews>
    <sheetView workbookViewId="0">
      <selection activeCell="B19" sqref="B19"/>
    </sheetView>
  </sheetViews>
  <sheetFormatPr baseColWidth="10" defaultRowHeight="12.75"/>
  <cols>
    <col min="1" max="1" width="21.140625" bestFit="1" customWidth="1"/>
    <col min="2" max="3" width="44.42578125" bestFit="1" customWidth="1"/>
  </cols>
  <sheetData>
    <row r="3" spans="1:3">
      <c r="B3" s="33" t="s">
        <v>760</v>
      </c>
    </row>
    <row r="4" spans="1:3">
      <c r="A4" s="33" t="s">
        <v>757</v>
      </c>
      <c r="B4" t="s">
        <v>759</v>
      </c>
      <c r="C4" t="s">
        <v>761</v>
      </c>
    </row>
    <row r="5" spans="1:3">
      <c r="A5" s="13" t="s">
        <v>155</v>
      </c>
      <c r="B5" s="14">
        <v>154</v>
      </c>
      <c r="C5" s="14">
        <v>101</v>
      </c>
    </row>
    <row r="6" spans="1:3">
      <c r="A6" s="13" t="s">
        <v>19</v>
      </c>
      <c r="B6" s="14">
        <v>65</v>
      </c>
      <c r="C6" s="14">
        <v>44</v>
      </c>
    </row>
    <row r="7" spans="1:3">
      <c r="A7" s="13" t="s">
        <v>7</v>
      </c>
      <c r="B7" s="14">
        <v>161</v>
      </c>
      <c r="C7" s="14">
        <v>112</v>
      </c>
    </row>
    <row r="8" spans="1:3">
      <c r="A8" s="13" t="s">
        <v>29</v>
      </c>
      <c r="B8" s="14">
        <v>138</v>
      </c>
      <c r="C8" s="14">
        <v>136</v>
      </c>
    </row>
    <row r="9" spans="1:3">
      <c r="A9" s="13" t="s">
        <v>758</v>
      </c>
      <c r="B9" s="14">
        <v>518</v>
      </c>
      <c r="C9" s="14">
        <v>393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activeCell="C1" sqref="C1:C2"/>
    </sheetView>
  </sheetViews>
  <sheetFormatPr baseColWidth="10" defaultRowHeight="12.75"/>
  <cols>
    <col min="1" max="1" width="21.140625" customWidth="1"/>
    <col min="2" max="2" width="18.5703125" customWidth="1"/>
    <col min="3" max="3" width="11.5703125" customWidth="1"/>
    <col min="4" max="4" width="42.5703125" bestFit="1" customWidth="1"/>
  </cols>
  <sheetData>
    <row r="1" spans="1:4">
      <c r="A1" s="33" t="s">
        <v>754</v>
      </c>
      <c r="B1" t="s">
        <v>768</v>
      </c>
      <c r="C1" t="s">
        <v>770</v>
      </c>
      <c r="D1" t="s">
        <v>769</v>
      </c>
    </row>
    <row r="2" spans="1:4">
      <c r="A2" s="33" t="s">
        <v>3</v>
      </c>
      <c r="B2" t="s">
        <v>29</v>
      </c>
      <c r="C2" t="s">
        <v>770</v>
      </c>
      <c r="D2" t="s">
        <v>771</v>
      </c>
    </row>
    <row r="5" spans="1:4">
      <c r="A5" s="33" t="s">
        <v>732</v>
      </c>
      <c r="B5" s="33" t="s">
        <v>0</v>
      </c>
      <c r="C5" s="33" t="s">
        <v>1</v>
      </c>
    </row>
    <row r="6" spans="1:4">
      <c r="A6" t="s">
        <v>230</v>
      </c>
      <c r="B6" t="s">
        <v>228</v>
      </c>
      <c r="C6" t="s">
        <v>229</v>
      </c>
    </row>
    <row r="7" spans="1:4">
      <c r="A7" t="s">
        <v>201</v>
      </c>
      <c r="B7" t="s">
        <v>199</v>
      </c>
      <c r="C7" t="s">
        <v>200</v>
      </c>
    </row>
    <row r="8" spans="1:4">
      <c r="A8" t="s">
        <v>224</v>
      </c>
      <c r="B8" t="s">
        <v>222</v>
      </c>
      <c r="C8" t="s">
        <v>223</v>
      </c>
    </row>
    <row r="9" spans="1:4">
      <c r="A9" t="s">
        <v>273</v>
      </c>
      <c r="B9" t="s">
        <v>271</v>
      </c>
      <c r="C9" t="s">
        <v>272</v>
      </c>
    </row>
    <row r="10" spans="1:4">
      <c r="A10" t="s">
        <v>206</v>
      </c>
      <c r="B10" t="s">
        <v>205</v>
      </c>
      <c r="C10" t="s">
        <v>194</v>
      </c>
    </row>
    <row r="11" spans="1:4">
      <c r="A11" t="s">
        <v>212</v>
      </c>
      <c r="B11" t="s">
        <v>211</v>
      </c>
      <c r="C11" t="s">
        <v>141</v>
      </c>
    </row>
    <row r="12" spans="1:4">
      <c r="A12" t="s">
        <v>635</v>
      </c>
      <c r="B12" t="s">
        <v>634</v>
      </c>
      <c r="C12" t="s">
        <v>564</v>
      </c>
    </row>
    <row r="13" spans="1:4">
      <c r="A13" t="s">
        <v>582</v>
      </c>
      <c r="B13" t="s">
        <v>581</v>
      </c>
      <c r="C13" t="s">
        <v>55</v>
      </c>
    </row>
    <row r="14" spans="1:4">
      <c r="A14" t="s">
        <v>522</v>
      </c>
      <c r="B14" t="s">
        <v>520</v>
      </c>
      <c r="C14" t="s">
        <v>521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N12" sqref="N12"/>
    </sheetView>
  </sheetViews>
  <sheetFormatPr baseColWidth="10" defaultRowHeight="12.75"/>
  <cols>
    <col min="1" max="1" width="21.140625" customWidth="1"/>
    <col min="2" max="2" width="20.42578125" customWidth="1"/>
    <col min="3" max="3" width="12" customWidth="1"/>
    <col min="4" max="4" width="19.5703125" customWidth="1"/>
    <col min="5" max="281" width="11.85546875" bestFit="1" customWidth="1"/>
    <col min="282" max="287" width="12.85546875" bestFit="1" customWidth="1"/>
    <col min="288" max="288" width="13.140625" bestFit="1" customWidth="1"/>
  </cols>
  <sheetData>
    <row r="1" spans="1:4">
      <c r="A1" s="33" t="s">
        <v>4</v>
      </c>
      <c r="B1" t="s">
        <v>768</v>
      </c>
    </row>
    <row r="3" spans="1:4">
      <c r="A3" s="33" t="s">
        <v>757</v>
      </c>
      <c r="B3" s="33" t="s">
        <v>0</v>
      </c>
      <c r="C3" s="33" t="s">
        <v>1</v>
      </c>
      <c r="D3" t="s">
        <v>772</v>
      </c>
    </row>
    <row r="4" spans="1:4">
      <c r="A4" s="13" t="s">
        <v>730</v>
      </c>
      <c r="B4" s="13" t="s">
        <v>729</v>
      </c>
      <c r="C4" s="13" t="s">
        <v>493</v>
      </c>
      <c r="D4" s="34">
        <v>30387.54</v>
      </c>
    </row>
    <row r="5" spans="1:4">
      <c r="A5" s="13" t="s">
        <v>409</v>
      </c>
      <c r="B5" s="13" t="s">
        <v>407</v>
      </c>
      <c r="C5" s="13" t="s">
        <v>408</v>
      </c>
      <c r="D5" s="34">
        <v>30237.83</v>
      </c>
    </row>
    <row r="6" spans="1:4">
      <c r="A6" s="13" t="s">
        <v>430</v>
      </c>
      <c r="B6" s="13" t="s">
        <v>428</v>
      </c>
      <c r="C6" s="13" t="s">
        <v>429</v>
      </c>
      <c r="D6" s="34">
        <v>31065.27</v>
      </c>
    </row>
    <row r="7" spans="1:4">
      <c r="A7" s="13" t="s">
        <v>411</v>
      </c>
      <c r="B7" s="13" t="s">
        <v>410</v>
      </c>
      <c r="C7" s="13" t="s">
        <v>186</v>
      </c>
      <c r="D7" s="34">
        <v>30103.26</v>
      </c>
    </row>
    <row r="8" spans="1:4">
      <c r="A8" s="13" t="s">
        <v>417</v>
      </c>
      <c r="B8" s="13" t="s">
        <v>415</v>
      </c>
      <c r="C8" s="13" t="s">
        <v>416</v>
      </c>
      <c r="D8" s="34">
        <v>30625.69</v>
      </c>
    </row>
    <row r="9" spans="1:4">
      <c r="A9" s="13" t="s">
        <v>362</v>
      </c>
      <c r="B9" s="13" t="s">
        <v>361</v>
      </c>
      <c r="C9" s="13" t="s">
        <v>281</v>
      </c>
      <c r="D9" s="34">
        <v>33063.879999999997</v>
      </c>
    </row>
    <row r="10" spans="1:4">
      <c r="A10" s="13" t="s">
        <v>606</v>
      </c>
      <c r="B10" s="13" t="s">
        <v>605</v>
      </c>
      <c r="C10" s="13" t="s">
        <v>590</v>
      </c>
      <c r="D10" s="34">
        <v>33030.75</v>
      </c>
    </row>
    <row r="11" spans="1:4">
      <c r="A11" s="13" t="s">
        <v>546</v>
      </c>
      <c r="B11" s="13" t="s">
        <v>544</v>
      </c>
      <c r="C11" s="13" t="s">
        <v>545</v>
      </c>
      <c r="D11" s="34">
        <v>33397.01</v>
      </c>
    </row>
    <row r="12" spans="1:4">
      <c r="A12" s="13" t="s">
        <v>25</v>
      </c>
      <c r="B12" s="13" t="s">
        <v>23</v>
      </c>
      <c r="C12" s="13" t="s">
        <v>24</v>
      </c>
      <c r="D12" s="34">
        <v>30055.19</v>
      </c>
    </row>
    <row r="13" spans="1:4">
      <c r="A13" s="13" t="s">
        <v>360</v>
      </c>
      <c r="B13" s="13" t="s">
        <v>359</v>
      </c>
      <c r="C13" s="13" t="s">
        <v>10</v>
      </c>
      <c r="D13" s="34">
        <v>31181.32</v>
      </c>
    </row>
    <row r="14" spans="1:4">
      <c r="A14" s="13" t="s">
        <v>370</v>
      </c>
      <c r="B14" s="13" t="s">
        <v>368</v>
      </c>
      <c r="C14" s="13" t="s">
        <v>369</v>
      </c>
      <c r="D14" s="34">
        <v>30383.99</v>
      </c>
    </row>
    <row r="15" spans="1:4">
      <c r="A15" s="13" t="s">
        <v>406</v>
      </c>
      <c r="B15" s="13" t="s">
        <v>400</v>
      </c>
      <c r="C15" s="13" t="s">
        <v>405</v>
      </c>
      <c r="D15" s="34">
        <v>33135.870000000003</v>
      </c>
    </row>
    <row r="16" spans="1:4">
      <c r="A16" s="13" t="s">
        <v>527</v>
      </c>
      <c r="B16" s="13" t="s">
        <v>526</v>
      </c>
      <c r="C16" s="13" t="s">
        <v>516</v>
      </c>
      <c r="D16" s="34">
        <v>30098.2</v>
      </c>
    </row>
    <row r="17" spans="1:4">
      <c r="A17" s="13" t="s">
        <v>11</v>
      </c>
      <c r="B17" s="13" t="s">
        <v>9</v>
      </c>
      <c r="C17" s="13" t="s">
        <v>10</v>
      </c>
      <c r="D17" s="34">
        <v>33386.42</v>
      </c>
    </row>
    <row r="18" spans="1:4">
      <c r="A18" s="13" t="s">
        <v>540</v>
      </c>
      <c r="B18" s="13" t="s">
        <v>538</v>
      </c>
      <c r="C18" s="13" t="s">
        <v>539</v>
      </c>
      <c r="D18" s="34">
        <v>31689.14</v>
      </c>
    </row>
    <row r="19" spans="1:4">
      <c r="A19" s="13" t="s">
        <v>462</v>
      </c>
      <c r="B19" s="13" t="s">
        <v>460</v>
      </c>
      <c r="C19" s="13" t="s">
        <v>461</v>
      </c>
      <c r="D19" s="34">
        <v>31727.83</v>
      </c>
    </row>
    <row r="20" spans="1:4">
      <c r="A20" s="13" t="s">
        <v>476</v>
      </c>
      <c r="B20" s="13" t="s">
        <v>474</v>
      </c>
      <c r="C20" s="13" t="s">
        <v>475</v>
      </c>
      <c r="D20" s="34">
        <v>32822.65</v>
      </c>
    </row>
    <row r="21" spans="1:4">
      <c r="A21" s="13" t="s">
        <v>116</v>
      </c>
      <c r="B21" s="13" t="s">
        <v>112</v>
      </c>
      <c r="C21" s="13" t="s">
        <v>115</v>
      </c>
      <c r="D21" s="34">
        <v>30439.98</v>
      </c>
    </row>
    <row r="22" spans="1:4">
      <c r="A22" s="13" t="s">
        <v>719</v>
      </c>
      <c r="B22" s="13" t="s">
        <v>718</v>
      </c>
      <c r="C22" s="13" t="s">
        <v>194</v>
      </c>
      <c r="D22" s="34">
        <v>33040.589999999997</v>
      </c>
    </row>
    <row r="23" spans="1:4">
      <c r="A23" s="13" t="s">
        <v>94</v>
      </c>
      <c r="B23" s="13" t="s">
        <v>92</v>
      </c>
      <c r="C23" s="13" t="s">
        <v>93</v>
      </c>
      <c r="D23" s="34">
        <v>31492.83</v>
      </c>
    </row>
    <row r="24" spans="1:4">
      <c r="A24" s="13" t="s">
        <v>35</v>
      </c>
      <c r="B24" s="13" t="s">
        <v>33</v>
      </c>
      <c r="C24" s="13" t="s">
        <v>34</v>
      </c>
      <c r="D24" s="34">
        <v>32083.64</v>
      </c>
    </row>
    <row r="25" spans="1:4">
      <c r="A25" s="13" t="s">
        <v>195</v>
      </c>
      <c r="B25" s="13" t="s">
        <v>193</v>
      </c>
      <c r="C25" s="13" t="s">
        <v>194</v>
      </c>
      <c r="D25" s="34">
        <v>30787.06</v>
      </c>
    </row>
    <row r="26" spans="1:4">
      <c r="A26" s="13" t="s">
        <v>300</v>
      </c>
      <c r="B26" s="13" t="s">
        <v>299</v>
      </c>
      <c r="C26" s="13" t="s">
        <v>82</v>
      </c>
      <c r="D26" s="34">
        <v>30419.17</v>
      </c>
    </row>
    <row r="27" spans="1:4">
      <c r="A27" s="13" t="s">
        <v>537</v>
      </c>
      <c r="B27" s="13" t="s">
        <v>535</v>
      </c>
      <c r="C27" s="13" t="s">
        <v>536</v>
      </c>
      <c r="D27" s="34">
        <v>31571.119999999999</v>
      </c>
    </row>
    <row r="28" spans="1:4">
      <c r="A28" s="13" t="s">
        <v>617</v>
      </c>
      <c r="B28" s="13" t="s">
        <v>615</v>
      </c>
      <c r="C28" s="13" t="s">
        <v>616</v>
      </c>
      <c r="D28" s="34">
        <v>33803.730000000003</v>
      </c>
    </row>
    <row r="29" spans="1:4">
      <c r="A29" s="13" t="s">
        <v>624</v>
      </c>
      <c r="B29" s="13" t="s">
        <v>622</v>
      </c>
      <c r="C29" s="13" t="s">
        <v>623</v>
      </c>
      <c r="D29" s="34">
        <v>34826.58</v>
      </c>
    </row>
    <row r="30" spans="1:4">
      <c r="A30" s="13" t="s">
        <v>293</v>
      </c>
      <c r="B30" s="13" t="s">
        <v>292</v>
      </c>
      <c r="C30" s="13" t="s">
        <v>254</v>
      </c>
      <c r="D30" s="34">
        <v>32472.59</v>
      </c>
    </row>
    <row r="31" spans="1:4">
      <c r="A31" s="13" t="s">
        <v>393</v>
      </c>
      <c r="B31" s="13" t="s">
        <v>392</v>
      </c>
      <c r="C31" s="13" t="s">
        <v>40</v>
      </c>
      <c r="D31" s="34">
        <v>31448.52</v>
      </c>
    </row>
    <row r="32" spans="1:4">
      <c r="A32" s="13" t="s">
        <v>679</v>
      </c>
      <c r="B32" s="13" t="s">
        <v>678</v>
      </c>
      <c r="C32" s="13" t="s">
        <v>214</v>
      </c>
      <c r="D32" s="34">
        <v>33413.589999999997</v>
      </c>
    </row>
    <row r="33" spans="1:4">
      <c r="A33" s="13" t="s">
        <v>621</v>
      </c>
      <c r="B33" s="13" t="s">
        <v>618</v>
      </c>
      <c r="C33" s="13" t="s">
        <v>27</v>
      </c>
      <c r="D33" s="34">
        <v>30063.96</v>
      </c>
    </row>
    <row r="34" spans="1:4">
      <c r="A34" s="13" t="s">
        <v>758</v>
      </c>
      <c r="D34" s="34">
        <v>952255.19999999984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8"/>
  <sheetViews>
    <sheetView workbookViewId="0">
      <selection activeCell="A3" sqref="A3"/>
    </sheetView>
  </sheetViews>
  <sheetFormatPr baseColWidth="10" defaultRowHeight="12.75"/>
  <cols>
    <col min="1" max="1" width="21.140625" bestFit="1" customWidth="1"/>
    <col min="2" max="2" width="20.85546875" bestFit="1" customWidth="1"/>
  </cols>
  <sheetData>
    <row r="3" spans="1:2">
      <c r="A3" s="33" t="s">
        <v>757</v>
      </c>
      <c r="B3" t="s">
        <v>773</v>
      </c>
    </row>
    <row r="4" spans="1:2">
      <c r="A4" s="13" t="s">
        <v>750</v>
      </c>
      <c r="B4" s="14">
        <v>24988.812500000004</v>
      </c>
    </row>
    <row r="5" spans="1:2">
      <c r="A5" s="13" t="s">
        <v>752</v>
      </c>
      <c r="B5" s="14">
        <v>49895.320499999994</v>
      </c>
    </row>
    <row r="6" spans="1:2">
      <c r="A6" s="13" t="s">
        <v>753</v>
      </c>
      <c r="B6" s="14">
        <v>90372.405666666658</v>
      </c>
    </row>
    <row r="7" spans="1:2">
      <c r="A7" s="13" t="s">
        <v>751</v>
      </c>
      <c r="B7" s="14">
        <v>32854.039142857153</v>
      </c>
    </row>
    <row r="8" spans="1:2">
      <c r="A8" s="13" t="s">
        <v>758</v>
      </c>
      <c r="B8" s="14">
        <v>36332.851263157892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B15"/>
  <sheetViews>
    <sheetView workbookViewId="0">
      <selection activeCell="A3" sqref="A3"/>
    </sheetView>
  </sheetViews>
  <sheetFormatPr baseColWidth="10" defaultRowHeight="12.75"/>
  <cols>
    <col min="1" max="1" width="21.140625" customWidth="1"/>
    <col min="2" max="2" width="22.5703125" bestFit="1" customWidth="1"/>
  </cols>
  <sheetData>
    <row r="3" spans="1:2">
      <c r="A3" s="33" t="s">
        <v>775</v>
      </c>
      <c r="B3" t="s">
        <v>774</v>
      </c>
    </row>
    <row r="4" spans="1:2">
      <c r="A4" s="35">
        <v>0</v>
      </c>
      <c r="B4" s="14">
        <v>179</v>
      </c>
    </row>
    <row r="5" spans="1:2">
      <c r="A5" s="35">
        <v>1</v>
      </c>
      <c r="B5" s="14">
        <v>20</v>
      </c>
    </row>
    <row r="6" spans="1:2">
      <c r="A6" s="35">
        <v>2</v>
      </c>
      <c r="B6" s="14">
        <v>23</v>
      </c>
    </row>
    <row r="7" spans="1:2">
      <c r="A7" s="35">
        <v>3</v>
      </c>
      <c r="B7" s="14">
        <v>13</v>
      </c>
    </row>
    <row r="8" spans="1:2">
      <c r="A8" s="35">
        <v>4</v>
      </c>
      <c r="B8" s="14">
        <v>10</v>
      </c>
    </row>
    <row r="9" spans="1:2">
      <c r="A9" s="35">
        <v>5</v>
      </c>
      <c r="B9" s="14">
        <v>15</v>
      </c>
    </row>
    <row r="10" spans="1:2">
      <c r="A10" s="35">
        <v>6</v>
      </c>
      <c r="B10" s="14">
        <v>17</v>
      </c>
    </row>
    <row r="11" spans="1:2">
      <c r="A11" s="35">
        <v>7</v>
      </c>
      <c r="B11" s="14">
        <v>2</v>
      </c>
    </row>
    <row r="12" spans="1:2">
      <c r="A12" s="35">
        <v>8</v>
      </c>
      <c r="B12" s="14">
        <v>1</v>
      </c>
    </row>
    <row r="13" spans="1:2">
      <c r="A13" s="35">
        <v>9</v>
      </c>
      <c r="B13" s="14">
        <v>4</v>
      </c>
    </row>
    <row r="14" spans="1:2">
      <c r="A14" s="35">
        <v>13</v>
      </c>
      <c r="B14" s="14">
        <v>1</v>
      </c>
    </row>
    <row r="15" spans="1:2">
      <c r="A15" s="35" t="s">
        <v>758</v>
      </c>
      <c r="B15" s="14">
        <v>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3"/>
  <sheetViews>
    <sheetView workbookViewId="0">
      <selection activeCell="C5" sqref="C5"/>
    </sheetView>
  </sheetViews>
  <sheetFormatPr baseColWidth="10" defaultRowHeight="12.75"/>
  <cols>
    <col min="1" max="1" width="21.140625" customWidth="1"/>
    <col min="2" max="2" width="14.42578125" customWidth="1"/>
    <col min="3" max="3" width="13.5703125" customWidth="1"/>
    <col min="4" max="4" width="6.85546875" customWidth="1"/>
  </cols>
  <sheetData>
    <row r="2" spans="1:4">
      <c r="A2" s="33" t="s">
        <v>3</v>
      </c>
      <c r="B2" t="s">
        <v>19</v>
      </c>
    </row>
    <row r="4" spans="1:4">
      <c r="A4" s="33" t="s">
        <v>757</v>
      </c>
      <c r="B4" s="33" t="s">
        <v>0</v>
      </c>
      <c r="C4" s="33" t="s">
        <v>1</v>
      </c>
      <c r="D4" s="33" t="s">
        <v>754</v>
      </c>
    </row>
    <row r="5" spans="1:4">
      <c r="A5" s="13" t="s">
        <v>662</v>
      </c>
      <c r="B5" s="13" t="s">
        <v>661</v>
      </c>
      <c r="C5" s="13" t="s">
        <v>85</v>
      </c>
      <c r="D5" s="13">
        <v>50</v>
      </c>
    </row>
    <row r="6" spans="1:4">
      <c r="A6" s="13" t="s">
        <v>227</v>
      </c>
      <c r="B6" s="13" t="s">
        <v>225</v>
      </c>
      <c r="C6" s="13" t="s">
        <v>226</v>
      </c>
      <c r="D6" s="13">
        <v>51</v>
      </c>
    </row>
    <row r="7" spans="1:4">
      <c r="A7" s="13" t="s">
        <v>702</v>
      </c>
      <c r="B7" s="13" t="s">
        <v>701</v>
      </c>
      <c r="C7" s="13" t="s">
        <v>325</v>
      </c>
      <c r="D7" s="13">
        <v>55</v>
      </c>
    </row>
    <row r="8" spans="1:4">
      <c r="A8" s="13" t="s">
        <v>707</v>
      </c>
      <c r="B8" s="13" t="s">
        <v>705</v>
      </c>
      <c r="C8" s="13" t="s">
        <v>706</v>
      </c>
      <c r="D8" s="13">
        <v>51</v>
      </c>
    </row>
    <row r="9" spans="1:4">
      <c r="A9" s="13" t="s">
        <v>719</v>
      </c>
      <c r="B9" s="13" t="s">
        <v>718</v>
      </c>
      <c r="C9" s="13" t="s">
        <v>194</v>
      </c>
      <c r="D9" s="13">
        <v>66</v>
      </c>
    </row>
    <row r="10" spans="1:4">
      <c r="A10" s="13" t="s">
        <v>637</v>
      </c>
      <c r="B10" s="13" t="s">
        <v>636</v>
      </c>
      <c r="C10" s="13" t="s">
        <v>272</v>
      </c>
      <c r="D10" s="13">
        <v>57</v>
      </c>
    </row>
    <row r="11" spans="1:4">
      <c r="A11" s="13" t="s">
        <v>684</v>
      </c>
      <c r="B11" s="13" t="s">
        <v>683</v>
      </c>
      <c r="C11" s="13" t="s">
        <v>272</v>
      </c>
      <c r="D11" s="13">
        <v>54</v>
      </c>
    </row>
    <row r="12" spans="1:4">
      <c r="A12" s="13" t="s">
        <v>255</v>
      </c>
      <c r="B12" s="13" t="s">
        <v>253</v>
      </c>
      <c r="C12" s="13" t="s">
        <v>254</v>
      </c>
      <c r="D12" s="13">
        <v>56</v>
      </c>
    </row>
    <row r="13" spans="1:4">
      <c r="A13" s="13" t="s">
        <v>758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1:T513"/>
  <sheetViews>
    <sheetView workbookViewId="0">
      <pane ySplit="1" topLeftCell="A272" activePane="bottomLeft" state="frozen"/>
      <selection pane="bottomLeft" activeCell="D289" sqref="D289"/>
    </sheetView>
  </sheetViews>
  <sheetFormatPr baseColWidth="10" defaultRowHeight="12.75"/>
  <cols>
    <col min="1" max="11" width="10.42578125" style="1" customWidth="1"/>
    <col min="12" max="12" width="14.7109375" style="3" customWidth="1"/>
    <col min="13" max="13" width="16.42578125" style="3" customWidth="1"/>
    <col min="14" max="14" width="18.42578125" style="4" customWidth="1"/>
    <col min="15" max="15" width="7.85546875" customWidth="1"/>
    <col min="16" max="16" width="11" bestFit="1" customWidth="1"/>
    <col min="17" max="17" width="17.5703125" customWidth="1"/>
    <col min="18" max="18" width="16.42578125" style="3" customWidth="1"/>
  </cols>
  <sheetData>
    <row r="1" spans="1:20" s="12" customFormat="1" ht="89.25">
      <c r="A1" s="8" t="str">
        <f t="shared" ref="A1:K10" si="0">INDEX(Feuille_base_de_données,ROW(),COLUMN())</f>
        <v>MATRICULE</v>
      </c>
      <c r="B1" s="8" t="str">
        <f t="shared" si="0"/>
        <v>NOM</v>
      </c>
      <c r="C1" s="8" t="str">
        <f t="shared" si="0"/>
        <v>PRENOM</v>
      </c>
      <c r="D1" s="8" t="str">
        <f t="shared" si="0"/>
        <v>Qualification</v>
      </c>
      <c r="E1" s="8" t="str">
        <f t="shared" si="0"/>
        <v>SITE</v>
      </c>
      <c r="F1" s="8" t="str">
        <f t="shared" si="0"/>
        <v>SALAIRE</v>
      </c>
      <c r="G1" s="8" t="str">
        <f t="shared" si="0"/>
        <v>Sexe</v>
      </c>
      <c r="H1" s="8" t="str">
        <f t="shared" si="0"/>
        <v>Date de naisssance</v>
      </c>
      <c r="I1" s="8" t="str">
        <f t="shared" si="0"/>
        <v>Age</v>
      </c>
      <c r="J1" s="8" t="str">
        <f t="shared" si="0"/>
        <v>Nombre de jours d'absence en 2013</v>
      </c>
      <c r="K1" s="8" t="str">
        <f t="shared" si="0"/>
        <v>Nombre de jours d'absence en 2014</v>
      </c>
      <c r="L1" s="9" t="str">
        <f>I1&amp;D1</f>
        <v>AgeQualification</v>
      </c>
      <c r="M1" s="9" t="str">
        <f>L1&amp;E1</f>
        <v>AgeQualificationSITE</v>
      </c>
      <c r="N1" s="10" t="s">
        <v>102</v>
      </c>
      <c r="O1" s="6" t="s">
        <v>733</v>
      </c>
      <c r="P1" s="11" t="e">
        <f>#REF!</f>
        <v>#REF!</v>
      </c>
      <c r="Q1" s="11" t="e">
        <f>#REF!</f>
        <v>#REF!</v>
      </c>
      <c r="R1" s="11" t="e">
        <f>Q1&amp;J1</f>
        <v>#REF!</v>
      </c>
      <c r="S1" s="11" t="s">
        <v>746</v>
      </c>
      <c r="T1" s="11"/>
    </row>
    <row r="2" spans="1:20" s="2" customFormat="1">
      <c r="A2" s="7" t="str">
        <f t="shared" si="0"/>
        <v>MYHA5660</v>
      </c>
      <c r="B2" s="7" t="str">
        <f t="shared" si="0"/>
        <v>ABENHAÏM</v>
      </c>
      <c r="C2" s="7" t="str">
        <f t="shared" si="0"/>
        <v>Nausicaa</v>
      </c>
      <c r="D2" s="7" t="str">
        <f t="shared" si="0"/>
        <v>Agent</v>
      </c>
      <c r="E2" s="7" t="str">
        <f t="shared" si="0"/>
        <v>Lille</v>
      </c>
      <c r="F2" s="7">
        <f t="shared" si="0"/>
        <v>21433.02</v>
      </c>
      <c r="G2" s="7" t="str">
        <f t="shared" si="0"/>
        <v>femme</v>
      </c>
      <c r="H2" s="7">
        <f t="shared" si="0"/>
        <v>23709</v>
      </c>
      <c r="I2" s="7">
        <f t="shared" si="0"/>
        <v>50</v>
      </c>
      <c r="J2" s="7">
        <f t="shared" si="0"/>
        <v>0</v>
      </c>
      <c r="K2" s="7">
        <f t="shared" si="0"/>
        <v>1</v>
      </c>
      <c r="L2" s="3" t="str">
        <f t="shared" ref="L2:L65" si="1">I2&amp;D2</f>
        <v>50Agent</v>
      </c>
      <c r="M2" s="3" t="str">
        <f t="shared" ref="M2:M65" si="2">L2&amp;E2</f>
        <v>50AgentLille</v>
      </c>
      <c r="N2" s="5" t="str">
        <f t="shared" ref="N2:N65" si="3">IF(D2=$N$1,J2,"-")</f>
        <v>-</v>
      </c>
      <c r="O2" s="2">
        <f t="shared" ref="O2:O65" si="4">COUNTIF(D2,"*cadre*")*(I2="femme")</f>
        <v>0</v>
      </c>
      <c r="P2" s="2">
        <f t="shared" ref="P2:P65" si="5">(H2&gt;=20000)*(H2&lt;=25000)*(D2="1-agent")</f>
        <v>0</v>
      </c>
      <c r="Q2" s="2">
        <f t="shared" ref="Q2:Q65" si="6">IF((D2&lt;&gt;"1-agent"),H2,"-")</f>
        <v>23709</v>
      </c>
      <c r="R2" s="3" t="str">
        <f t="shared" ref="R2:R65" si="7">I2&amp;E2</f>
        <v>50Lille</v>
      </c>
      <c r="S2" s="2">
        <f>IF(COUNTIF(B2,"*A*")+COUNTIF(B2,"*E*"),1,0)</f>
        <v>1</v>
      </c>
    </row>
    <row r="3" spans="1:20" s="2" customFormat="1">
      <c r="A3" s="7" t="str">
        <f t="shared" si="0"/>
        <v>JUJA7577</v>
      </c>
      <c r="B3" s="7" t="str">
        <f t="shared" si="0"/>
        <v>ABSCHEN</v>
      </c>
      <c r="C3" s="7" t="str">
        <f t="shared" si="0"/>
        <v>Jean</v>
      </c>
      <c r="D3" s="7" t="str">
        <f t="shared" si="0"/>
        <v>Maîtrise</v>
      </c>
      <c r="E3" s="7" t="str">
        <f t="shared" si="0"/>
        <v>Paris</v>
      </c>
      <c r="F3" s="7">
        <f t="shared" si="0"/>
        <v>33386.42</v>
      </c>
      <c r="G3" s="7" t="str">
        <f t="shared" si="0"/>
        <v>homme</v>
      </c>
      <c r="H3" s="7">
        <f t="shared" si="0"/>
        <v>31391</v>
      </c>
      <c r="I3" s="7">
        <f t="shared" si="0"/>
        <v>29</v>
      </c>
      <c r="J3" s="7">
        <f t="shared" si="0"/>
        <v>0</v>
      </c>
      <c r="K3" s="7">
        <f t="shared" si="0"/>
        <v>2</v>
      </c>
      <c r="L3" s="3" t="str">
        <f t="shared" si="1"/>
        <v>29Maîtrise</v>
      </c>
      <c r="M3" s="3" t="str">
        <f t="shared" si="2"/>
        <v>29MaîtriseParis</v>
      </c>
      <c r="N3" s="5" t="str">
        <f t="shared" si="3"/>
        <v>-</v>
      </c>
      <c r="O3" s="2">
        <f t="shared" si="4"/>
        <v>0</v>
      </c>
      <c r="P3" s="2">
        <f t="shared" si="5"/>
        <v>0</v>
      </c>
      <c r="Q3" s="2">
        <f t="shared" si="6"/>
        <v>31391</v>
      </c>
      <c r="R3" s="3" t="str">
        <f t="shared" si="7"/>
        <v>29Paris</v>
      </c>
      <c r="S3" s="2">
        <f t="shared" ref="S3:S66" si="8">IF(COUNTIF(B3,"*A*")+COUNTIF(B3,"*E*"),1,0)</f>
        <v>1</v>
      </c>
    </row>
    <row r="4" spans="1:20" s="2" customFormat="1">
      <c r="A4" s="7" t="str">
        <f t="shared" si="0"/>
        <v>STWA6754</v>
      </c>
      <c r="B4" s="7" t="str">
        <f t="shared" si="0"/>
        <v>ADAMO</v>
      </c>
      <c r="C4" s="7" t="str">
        <f t="shared" si="0"/>
        <v>Stéphane</v>
      </c>
      <c r="D4" s="7" t="str">
        <f t="shared" si="0"/>
        <v>Cadre</v>
      </c>
      <c r="E4" s="7" t="str">
        <f t="shared" si="0"/>
        <v>Nice</v>
      </c>
      <c r="F4" s="7">
        <f t="shared" si="0"/>
        <v>56482.43</v>
      </c>
      <c r="G4" s="7" t="str">
        <f t="shared" si="0"/>
        <v>homme</v>
      </c>
      <c r="H4" s="7">
        <f t="shared" si="0"/>
        <v>27103</v>
      </c>
      <c r="I4" s="7">
        <f t="shared" si="0"/>
        <v>40</v>
      </c>
      <c r="J4" s="7">
        <f t="shared" si="0"/>
        <v>0</v>
      </c>
      <c r="K4" s="7">
        <f t="shared" si="0"/>
        <v>1</v>
      </c>
      <c r="L4" s="3" t="str">
        <f t="shared" si="1"/>
        <v>40Cadre</v>
      </c>
      <c r="M4" s="3" t="str">
        <f t="shared" si="2"/>
        <v>40CadreNice</v>
      </c>
      <c r="N4" s="5" t="str">
        <f t="shared" si="3"/>
        <v>-</v>
      </c>
      <c r="O4" s="2">
        <f t="shared" si="4"/>
        <v>0</v>
      </c>
      <c r="P4" s="2">
        <f t="shared" si="5"/>
        <v>0</v>
      </c>
      <c r="Q4" s="2">
        <f t="shared" si="6"/>
        <v>27103</v>
      </c>
      <c r="R4" s="3" t="str">
        <f t="shared" si="7"/>
        <v>40Nice</v>
      </c>
      <c r="S4" s="2">
        <f t="shared" si="8"/>
        <v>1</v>
      </c>
    </row>
    <row r="5" spans="1:20" s="2" customFormat="1">
      <c r="A5" s="7" t="str">
        <f t="shared" si="0"/>
        <v>MOXA8674</v>
      </c>
      <c r="B5" s="7" t="str">
        <f t="shared" si="0"/>
        <v>AGAPOF</v>
      </c>
      <c r="C5" s="7" t="str">
        <f t="shared" si="0"/>
        <v>Marion</v>
      </c>
      <c r="D5" s="7" t="str">
        <f t="shared" si="0"/>
        <v>Agent</v>
      </c>
      <c r="E5" s="7" t="str">
        <f t="shared" si="0"/>
        <v>Strasbourg</v>
      </c>
      <c r="F5" s="7">
        <f t="shared" si="0"/>
        <v>23405.53</v>
      </c>
      <c r="G5" s="7" t="str">
        <f t="shared" si="0"/>
        <v>femme</v>
      </c>
      <c r="H5" s="7">
        <f t="shared" si="0"/>
        <v>31800</v>
      </c>
      <c r="I5" s="7">
        <f t="shared" si="0"/>
        <v>27</v>
      </c>
      <c r="J5" s="7">
        <f t="shared" si="0"/>
        <v>1</v>
      </c>
      <c r="K5" s="7">
        <f t="shared" si="0"/>
        <v>0</v>
      </c>
      <c r="L5" s="3" t="str">
        <f t="shared" si="1"/>
        <v>27Agent</v>
      </c>
      <c r="M5" s="3" t="str">
        <f t="shared" si="2"/>
        <v>27AgentStrasbourg</v>
      </c>
      <c r="N5" s="5" t="str">
        <f t="shared" si="3"/>
        <v>-</v>
      </c>
      <c r="O5" s="2">
        <f t="shared" si="4"/>
        <v>0</v>
      </c>
      <c r="P5" s="2">
        <f t="shared" si="5"/>
        <v>0</v>
      </c>
      <c r="Q5" s="2">
        <f t="shared" si="6"/>
        <v>31800</v>
      </c>
      <c r="R5" s="3" t="str">
        <f t="shared" si="7"/>
        <v>27Strasbourg</v>
      </c>
      <c r="S5" s="2">
        <f t="shared" si="8"/>
        <v>1</v>
      </c>
    </row>
    <row r="6" spans="1:20" s="2" customFormat="1">
      <c r="A6" s="7" t="str">
        <f t="shared" si="0"/>
        <v>OKHA7400</v>
      </c>
      <c r="B6" s="7" t="str">
        <f t="shared" si="0"/>
        <v>ALEMBERT</v>
      </c>
      <c r="C6" s="7" t="str">
        <f t="shared" si="0"/>
        <v>Olivier</v>
      </c>
      <c r="D6" s="7" t="str">
        <f t="shared" si="0"/>
        <v>Agent</v>
      </c>
      <c r="E6" s="7" t="str">
        <f t="shared" si="0"/>
        <v>Lille</v>
      </c>
      <c r="F6" s="7">
        <f t="shared" si="0"/>
        <v>23397.3</v>
      </c>
      <c r="G6" s="7" t="str">
        <f t="shared" si="0"/>
        <v>homme</v>
      </c>
      <c r="H6" s="7">
        <f t="shared" si="0"/>
        <v>31392</v>
      </c>
      <c r="I6" s="7">
        <f t="shared" si="0"/>
        <v>29</v>
      </c>
      <c r="J6" s="7">
        <f t="shared" si="0"/>
        <v>2</v>
      </c>
      <c r="K6" s="7">
        <f t="shared" si="0"/>
        <v>1</v>
      </c>
      <c r="L6" s="3" t="str">
        <f t="shared" si="1"/>
        <v>29Agent</v>
      </c>
      <c r="M6" s="3" t="str">
        <f t="shared" si="2"/>
        <v>29AgentLille</v>
      </c>
      <c r="N6" s="5" t="str">
        <f t="shared" si="3"/>
        <v>-</v>
      </c>
      <c r="O6" s="2">
        <f t="shared" si="4"/>
        <v>0</v>
      </c>
      <c r="P6" s="2">
        <f t="shared" si="5"/>
        <v>0</v>
      </c>
      <c r="Q6" s="2">
        <f t="shared" si="6"/>
        <v>31392</v>
      </c>
      <c r="R6" s="3" t="str">
        <f t="shared" si="7"/>
        <v>29Lille</v>
      </c>
      <c r="S6" s="2">
        <f t="shared" si="8"/>
        <v>1</v>
      </c>
    </row>
    <row r="7" spans="1:20" s="2" customFormat="1">
      <c r="A7" s="7" t="str">
        <f t="shared" si="0"/>
        <v>HXFA5611</v>
      </c>
      <c r="B7" s="7" t="str">
        <f t="shared" si="0"/>
        <v>AMELLAL</v>
      </c>
      <c r="C7" s="7" t="str">
        <f t="shared" si="0"/>
        <v>Henri</v>
      </c>
      <c r="D7" s="7" t="str">
        <f t="shared" si="0"/>
        <v>Agent</v>
      </c>
      <c r="E7" s="7" t="str">
        <f t="shared" si="0"/>
        <v>Paris</v>
      </c>
      <c r="F7" s="7">
        <f t="shared" si="0"/>
        <v>30055.19</v>
      </c>
      <c r="G7" s="7" t="str">
        <f t="shared" si="0"/>
        <v>homme</v>
      </c>
      <c r="H7" s="7">
        <f t="shared" si="0"/>
        <v>21209</v>
      </c>
      <c r="I7" s="7">
        <f t="shared" si="0"/>
        <v>56</v>
      </c>
      <c r="J7" s="7">
        <f t="shared" si="0"/>
        <v>0</v>
      </c>
      <c r="K7" s="7">
        <f t="shared" si="0"/>
        <v>0</v>
      </c>
      <c r="L7" s="3" t="str">
        <f t="shared" si="1"/>
        <v>56Agent</v>
      </c>
      <c r="M7" s="3" t="str">
        <f t="shared" si="2"/>
        <v>56AgentParis</v>
      </c>
      <c r="N7" s="5" t="str">
        <f t="shared" si="3"/>
        <v>-</v>
      </c>
      <c r="O7" s="2">
        <f t="shared" si="4"/>
        <v>0</v>
      </c>
      <c r="P7" s="2">
        <f t="shared" si="5"/>
        <v>0</v>
      </c>
      <c r="Q7" s="2">
        <f t="shared" si="6"/>
        <v>21209</v>
      </c>
      <c r="R7" s="3" t="str">
        <f t="shared" si="7"/>
        <v>56Paris</v>
      </c>
      <c r="S7" s="2">
        <f t="shared" si="8"/>
        <v>1</v>
      </c>
    </row>
    <row r="8" spans="1:20" s="2" customFormat="1">
      <c r="A8" s="7" t="str">
        <f t="shared" si="0"/>
        <v>AMLL5574</v>
      </c>
      <c r="B8" s="7" t="str">
        <f t="shared" si="0"/>
        <v>AMELLAL</v>
      </c>
      <c r="C8" s="7" t="str">
        <f t="shared" si="0"/>
        <v>Marc</v>
      </c>
      <c r="D8" s="7" t="str">
        <f t="shared" si="0"/>
        <v>Agent</v>
      </c>
      <c r="E8" s="7" t="str">
        <f t="shared" si="0"/>
        <v>Paris</v>
      </c>
      <c r="F8" s="7">
        <f t="shared" si="0"/>
        <v>25991.41</v>
      </c>
      <c r="G8" s="7" t="str">
        <f t="shared" si="0"/>
        <v>homme</v>
      </c>
      <c r="H8" s="7">
        <f t="shared" si="0"/>
        <v>25706</v>
      </c>
      <c r="I8" s="7">
        <f t="shared" si="0"/>
        <v>44</v>
      </c>
      <c r="J8" s="7">
        <f t="shared" si="0"/>
        <v>8</v>
      </c>
      <c r="K8" s="7">
        <f t="shared" si="0"/>
        <v>5</v>
      </c>
      <c r="L8" s="3" t="str">
        <f t="shared" si="1"/>
        <v>44Agent</v>
      </c>
      <c r="M8" s="3" t="str">
        <f t="shared" si="2"/>
        <v>44AgentParis</v>
      </c>
      <c r="N8" s="5" t="str">
        <f t="shared" si="3"/>
        <v>-</v>
      </c>
      <c r="O8" s="2">
        <f t="shared" si="4"/>
        <v>0</v>
      </c>
      <c r="P8" s="2">
        <f t="shared" si="5"/>
        <v>0</v>
      </c>
      <c r="Q8" s="2">
        <f t="shared" si="6"/>
        <v>25706</v>
      </c>
      <c r="R8" s="3" t="str">
        <f t="shared" si="7"/>
        <v>44Paris</v>
      </c>
      <c r="S8" s="2">
        <f t="shared" si="8"/>
        <v>1</v>
      </c>
    </row>
    <row r="9" spans="1:20" s="2" customFormat="1">
      <c r="A9" s="7" t="str">
        <f t="shared" si="0"/>
        <v>VYKA6766</v>
      </c>
      <c r="B9" s="7" t="str">
        <f t="shared" si="0"/>
        <v>AMELLAL</v>
      </c>
      <c r="C9" s="7" t="str">
        <f t="shared" si="0"/>
        <v>Viviane</v>
      </c>
      <c r="D9" s="7" t="str">
        <f t="shared" si="0"/>
        <v>Cadre</v>
      </c>
      <c r="E9" s="7" t="str">
        <f t="shared" si="0"/>
        <v>Paris</v>
      </c>
      <c r="F9" s="7">
        <f t="shared" si="0"/>
        <v>56687.15</v>
      </c>
      <c r="G9" s="7" t="str">
        <f t="shared" si="0"/>
        <v>femme</v>
      </c>
      <c r="H9" s="7">
        <f t="shared" si="0"/>
        <v>26926</v>
      </c>
      <c r="I9" s="7">
        <f t="shared" si="0"/>
        <v>41</v>
      </c>
      <c r="J9" s="7">
        <f t="shared" si="0"/>
        <v>0</v>
      </c>
      <c r="K9" s="7">
        <f t="shared" si="0"/>
        <v>0</v>
      </c>
      <c r="L9" s="3" t="str">
        <f t="shared" si="1"/>
        <v>41Cadre</v>
      </c>
      <c r="M9" s="3" t="str">
        <f t="shared" si="2"/>
        <v>41CadreParis</v>
      </c>
      <c r="N9" s="5" t="str">
        <f t="shared" si="3"/>
        <v>-</v>
      </c>
      <c r="O9" s="2">
        <f t="shared" si="4"/>
        <v>0</v>
      </c>
      <c r="P9" s="2">
        <f t="shared" si="5"/>
        <v>0</v>
      </c>
      <c r="Q9" s="2">
        <f t="shared" si="6"/>
        <v>26926</v>
      </c>
      <c r="R9" s="3" t="str">
        <f t="shared" si="7"/>
        <v>41Paris</v>
      </c>
      <c r="S9" s="2">
        <f t="shared" si="8"/>
        <v>1</v>
      </c>
    </row>
    <row r="10" spans="1:20" s="2" customFormat="1">
      <c r="A10" s="7" t="str">
        <f t="shared" si="0"/>
        <v>JTNA6125</v>
      </c>
      <c r="B10" s="7" t="str">
        <f t="shared" si="0"/>
        <v>ANGONIN</v>
      </c>
      <c r="C10" s="7" t="str">
        <f t="shared" si="0"/>
        <v>Jean-Pierre</v>
      </c>
      <c r="D10" s="7" t="str">
        <f t="shared" si="0"/>
        <v>Maîtrise</v>
      </c>
      <c r="E10" s="7" t="str">
        <f t="shared" si="0"/>
        <v>Lille</v>
      </c>
      <c r="F10" s="7">
        <f t="shared" si="0"/>
        <v>38985.629999999997</v>
      </c>
      <c r="G10" s="7" t="str">
        <f t="shared" si="0"/>
        <v>homme</v>
      </c>
      <c r="H10" s="7">
        <f t="shared" si="0"/>
        <v>25311</v>
      </c>
      <c r="I10" s="7">
        <f t="shared" si="0"/>
        <v>45</v>
      </c>
      <c r="J10" s="7">
        <f t="shared" si="0"/>
        <v>0</v>
      </c>
      <c r="K10" s="7">
        <f t="shared" si="0"/>
        <v>2</v>
      </c>
      <c r="L10" s="3" t="str">
        <f t="shared" si="1"/>
        <v>45Maîtrise</v>
      </c>
      <c r="M10" s="3" t="str">
        <f t="shared" si="2"/>
        <v>45MaîtriseLille</v>
      </c>
      <c r="N10" s="5" t="str">
        <f t="shared" si="3"/>
        <v>-</v>
      </c>
      <c r="O10" s="2">
        <f t="shared" si="4"/>
        <v>0</v>
      </c>
      <c r="P10" s="2">
        <f t="shared" si="5"/>
        <v>0</v>
      </c>
      <c r="Q10" s="2">
        <f t="shared" si="6"/>
        <v>25311</v>
      </c>
      <c r="R10" s="3" t="str">
        <f t="shared" si="7"/>
        <v>45Lille</v>
      </c>
      <c r="S10" s="2">
        <f t="shared" si="8"/>
        <v>1</v>
      </c>
    </row>
    <row r="11" spans="1:20" s="2" customFormat="1">
      <c r="A11" s="7" t="str">
        <f t="shared" ref="A11:K20" si="9">INDEX(Feuille_base_de_données,ROW(),COLUMN())</f>
        <v>MWCA6264</v>
      </c>
      <c r="B11" s="7" t="str">
        <f t="shared" si="9"/>
        <v>AZOURA</v>
      </c>
      <c r="C11" s="7" t="str">
        <f t="shared" si="9"/>
        <v>Marie-France</v>
      </c>
      <c r="D11" s="7" t="str">
        <f t="shared" si="9"/>
        <v>Cadre</v>
      </c>
      <c r="E11" s="7" t="str">
        <f t="shared" si="9"/>
        <v>Nice</v>
      </c>
      <c r="F11" s="7">
        <f t="shared" si="9"/>
        <v>32083.64</v>
      </c>
      <c r="G11" s="7" t="str">
        <f t="shared" si="9"/>
        <v>femme</v>
      </c>
      <c r="H11" s="7">
        <f t="shared" si="9"/>
        <v>26309</v>
      </c>
      <c r="I11" s="7">
        <f t="shared" si="9"/>
        <v>42</v>
      </c>
      <c r="J11" s="7">
        <f t="shared" si="9"/>
        <v>0</v>
      </c>
      <c r="K11" s="7">
        <f t="shared" si="9"/>
        <v>0</v>
      </c>
      <c r="L11" s="3" t="str">
        <f t="shared" si="1"/>
        <v>42Cadre</v>
      </c>
      <c r="M11" s="3" t="str">
        <f t="shared" si="2"/>
        <v>42CadreNice</v>
      </c>
      <c r="N11" s="5" t="str">
        <f t="shared" si="3"/>
        <v>-</v>
      </c>
      <c r="O11" s="2">
        <f t="shared" si="4"/>
        <v>0</v>
      </c>
      <c r="P11" s="2">
        <f t="shared" si="5"/>
        <v>0</v>
      </c>
      <c r="Q11" s="2">
        <f t="shared" si="6"/>
        <v>26309</v>
      </c>
      <c r="R11" s="3" t="str">
        <f t="shared" si="7"/>
        <v>42Nice</v>
      </c>
      <c r="S11" s="2">
        <f t="shared" si="8"/>
        <v>1</v>
      </c>
    </row>
    <row r="12" spans="1:20" s="2" customFormat="1">
      <c r="A12" s="7" t="str">
        <f t="shared" si="9"/>
        <v>MJXA6545</v>
      </c>
      <c r="B12" s="7" t="str">
        <f t="shared" si="9"/>
        <v>AZRIA</v>
      </c>
      <c r="C12" s="7" t="str">
        <f t="shared" si="9"/>
        <v>Maryse</v>
      </c>
      <c r="D12" s="7" t="str">
        <f t="shared" si="9"/>
        <v>Maîtrise</v>
      </c>
      <c r="E12" s="7" t="str">
        <f t="shared" si="9"/>
        <v>Lille</v>
      </c>
      <c r="F12" s="7">
        <f t="shared" si="9"/>
        <v>25438.560000000001</v>
      </c>
      <c r="G12" s="7" t="str">
        <f t="shared" si="9"/>
        <v>femme</v>
      </c>
      <c r="H12" s="7">
        <f t="shared" si="9"/>
        <v>25954</v>
      </c>
      <c r="I12" s="7">
        <f t="shared" si="9"/>
        <v>43</v>
      </c>
      <c r="J12" s="7">
        <f t="shared" si="9"/>
        <v>4</v>
      </c>
      <c r="K12" s="7">
        <f t="shared" si="9"/>
        <v>1</v>
      </c>
      <c r="L12" s="3" t="str">
        <f t="shared" si="1"/>
        <v>43Maîtrise</v>
      </c>
      <c r="M12" s="3" t="str">
        <f t="shared" si="2"/>
        <v>43MaîtriseLille</v>
      </c>
      <c r="N12" s="5" t="str">
        <f t="shared" si="3"/>
        <v>-</v>
      </c>
      <c r="O12" s="2">
        <f t="shared" si="4"/>
        <v>0</v>
      </c>
      <c r="P12" s="2">
        <f t="shared" si="5"/>
        <v>0</v>
      </c>
      <c r="Q12" s="2">
        <f t="shared" si="6"/>
        <v>25954</v>
      </c>
      <c r="R12" s="3" t="str">
        <f t="shared" si="7"/>
        <v>43Lille</v>
      </c>
      <c r="S12" s="2">
        <f t="shared" si="8"/>
        <v>1</v>
      </c>
    </row>
    <row r="13" spans="1:20" s="2" customFormat="1">
      <c r="A13" s="7" t="str">
        <f t="shared" si="9"/>
        <v>SLJB6306</v>
      </c>
      <c r="B13" s="7" t="str">
        <f t="shared" si="9"/>
        <v>BACH</v>
      </c>
      <c r="C13" s="7" t="str">
        <f t="shared" si="9"/>
        <v>Sylvie</v>
      </c>
      <c r="D13" s="7" t="str">
        <f t="shared" si="9"/>
        <v>Cadre</v>
      </c>
      <c r="E13" s="7" t="str">
        <f t="shared" si="9"/>
        <v>Lille</v>
      </c>
      <c r="F13" s="7">
        <f t="shared" si="9"/>
        <v>37832.730000000003</v>
      </c>
      <c r="G13" s="7" t="str">
        <f t="shared" si="9"/>
        <v>femme</v>
      </c>
      <c r="H13" s="7">
        <f t="shared" si="9"/>
        <v>25891</v>
      </c>
      <c r="I13" s="7">
        <f t="shared" si="9"/>
        <v>44</v>
      </c>
      <c r="J13" s="7">
        <f t="shared" si="9"/>
        <v>5</v>
      </c>
      <c r="K13" s="7">
        <f t="shared" si="9"/>
        <v>2</v>
      </c>
      <c r="L13" s="3" t="str">
        <f t="shared" si="1"/>
        <v>44Cadre</v>
      </c>
      <c r="M13" s="3" t="str">
        <f t="shared" si="2"/>
        <v>44CadreLille</v>
      </c>
      <c r="N13" s="5" t="str">
        <f t="shared" si="3"/>
        <v>-</v>
      </c>
      <c r="O13" s="2">
        <f t="shared" si="4"/>
        <v>0</v>
      </c>
      <c r="P13" s="2">
        <f t="shared" si="5"/>
        <v>0</v>
      </c>
      <c r="Q13" s="2">
        <f t="shared" si="6"/>
        <v>25891</v>
      </c>
      <c r="R13" s="3" t="str">
        <f t="shared" si="7"/>
        <v>44Lille</v>
      </c>
      <c r="S13" s="2">
        <f t="shared" si="8"/>
        <v>1</v>
      </c>
    </row>
    <row r="14" spans="1:20" s="2" customFormat="1">
      <c r="A14" s="7" t="str">
        <f t="shared" si="9"/>
        <v>PBXB6056</v>
      </c>
      <c r="B14" s="7" t="str">
        <f t="shared" si="9"/>
        <v>BAH</v>
      </c>
      <c r="C14" s="7" t="str">
        <f t="shared" si="9"/>
        <v>Paule</v>
      </c>
      <c r="D14" s="7" t="str">
        <f t="shared" si="9"/>
        <v>Agent</v>
      </c>
      <c r="E14" s="7" t="str">
        <f t="shared" si="9"/>
        <v>Paris</v>
      </c>
      <c r="F14" s="7">
        <f t="shared" si="9"/>
        <v>26263.48</v>
      </c>
      <c r="G14" s="7" t="str">
        <f t="shared" si="9"/>
        <v>femme</v>
      </c>
      <c r="H14" s="7">
        <f t="shared" si="9"/>
        <v>25869</v>
      </c>
      <c r="I14" s="7">
        <f t="shared" si="9"/>
        <v>44</v>
      </c>
      <c r="J14" s="7">
        <f t="shared" si="9"/>
        <v>0</v>
      </c>
      <c r="K14" s="7">
        <f t="shared" si="9"/>
        <v>0</v>
      </c>
      <c r="L14" s="3" t="str">
        <f t="shared" si="1"/>
        <v>44Agent</v>
      </c>
      <c r="M14" s="3" t="str">
        <f t="shared" si="2"/>
        <v>44AgentParis</v>
      </c>
      <c r="N14" s="5" t="str">
        <f t="shared" si="3"/>
        <v>-</v>
      </c>
      <c r="O14" s="2">
        <f t="shared" si="4"/>
        <v>0</v>
      </c>
      <c r="P14" s="2">
        <f t="shared" si="5"/>
        <v>0</v>
      </c>
      <c r="Q14" s="2">
        <f t="shared" si="6"/>
        <v>25869</v>
      </c>
      <c r="R14" s="3" t="str">
        <f t="shared" si="7"/>
        <v>44Paris</v>
      </c>
      <c r="S14" s="2">
        <f t="shared" si="8"/>
        <v>1</v>
      </c>
    </row>
    <row r="15" spans="1:20" s="2" customFormat="1">
      <c r="A15" s="7" t="str">
        <f t="shared" si="9"/>
        <v>JQAB5530</v>
      </c>
      <c r="B15" s="7" t="str">
        <f t="shared" si="9"/>
        <v>BARNAUD</v>
      </c>
      <c r="C15" s="7" t="str">
        <f t="shared" si="9"/>
        <v>Janine</v>
      </c>
      <c r="D15" s="7" t="str">
        <f t="shared" si="9"/>
        <v>Agent</v>
      </c>
      <c r="E15" s="7" t="str">
        <f t="shared" si="9"/>
        <v>Lille</v>
      </c>
      <c r="F15" s="7">
        <f t="shared" si="9"/>
        <v>28919</v>
      </c>
      <c r="G15" s="7" t="str">
        <f t="shared" si="9"/>
        <v>femme</v>
      </c>
      <c r="H15" s="7">
        <f t="shared" si="9"/>
        <v>21358</v>
      </c>
      <c r="I15" s="7">
        <f t="shared" si="9"/>
        <v>56</v>
      </c>
      <c r="J15" s="7">
        <f t="shared" si="9"/>
        <v>0</v>
      </c>
      <c r="K15" s="7">
        <f t="shared" si="9"/>
        <v>0</v>
      </c>
      <c r="L15" s="3" t="str">
        <f t="shared" si="1"/>
        <v>56Agent</v>
      </c>
      <c r="M15" s="3" t="str">
        <f t="shared" si="2"/>
        <v>56AgentLille</v>
      </c>
      <c r="N15" s="5" t="str">
        <f t="shared" si="3"/>
        <v>-</v>
      </c>
      <c r="O15" s="2">
        <f t="shared" si="4"/>
        <v>0</v>
      </c>
      <c r="P15" s="2">
        <f t="shared" si="5"/>
        <v>0</v>
      </c>
      <c r="Q15" s="2">
        <f t="shared" si="6"/>
        <v>21358</v>
      </c>
      <c r="R15" s="3" t="str">
        <f t="shared" si="7"/>
        <v>56Lille</v>
      </c>
      <c r="S15" s="2">
        <f t="shared" si="8"/>
        <v>1</v>
      </c>
    </row>
    <row r="16" spans="1:20" s="2" customFormat="1">
      <c r="A16" s="7" t="str">
        <f t="shared" si="9"/>
        <v>MCEB7242</v>
      </c>
      <c r="B16" s="7" t="str">
        <f t="shared" si="9"/>
        <v>BARRACHINA</v>
      </c>
      <c r="C16" s="7" t="str">
        <f t="shared" si="9"/>
        <v>Monique</v>
      </c>
      <c r="D16" s="7" t="str">
        <f t="shared" si="9"/>
        <v>Agent</v>
      </c>
      <c r="E16" s="7" t="str">
        <f t="shared" si="9"/>
        <v>Lille</v>
      </c>
      <c r="F16" s="7">
        <f t="shared" si="9"/>
        <v>24443.68</v>
      </c>
      <c r="G16" s="7" t="str">
        <f t="shared" si="9"/>
        <v>femme</v>
      </c>
      <c r="H16" s="7">
        <f t="shared" si="9"/>
        <v>28493</v>
      </c>
      <c r="I16" s="7">
        <f t="shared" si="9"/>
        <v>36</v>
      </c>
      <c r="J16" s="7">
        <f t="shared" si="9"/>
        <v>9</v>
      </c>
      <c r="K16" s="7">
        <f t="shared" si="9"/>
        <v>3</v>
      </c>
      <c r="L16" s="3" t="str">
        <f t="shared" si="1"/>
        <v>36Agent</v>
      </c>
      <c r="M16" s="3" t="str">
        <f t="shared" si="2"/>
        <v>36AgentLille</v>
      </c>
      <c r="N16" s="5" t="str">
        <f t="shared" si="3"/>
        <v>-</v>
      </c>
      <c r="O16" s="2">
        <f t="shared" si="4"/>
        <v>0</v>
      </c>
      <c r="P16" s="2">
        <f t="shared" si="5"/>
        <v>0</v>
      </c>
      <c r="Q16" s="2">
        <f t="shared" si="6"/>
        <v>28493</v>
      </c>
      <c r="R16" s="3" t="str">
        <f t="shared" si="7"/>
        <v>36Lille</v>
      </c>
      <c r="S16" s="2">
        <f t="shared" si="8"/>
        <v>1</v>
      </c>
    </row>
    <row r="17" spans="1:19" s="2" customFormat="1">
      <c r="A17" s="7" t="str">
        <f t="shared" si="9"/>
        <v>SLFB8536</v>
      </c>
      <c r="B17" s="7" t="str">
        <f t="shared" si="9"/>
        <v>BARRANDON</v>
      </c>
      <c r="C17" s="7" t="str">
        <f t="shared" si="9"/>
        <v>Stéphanie</v>
      </c>
      <c r="D17" s="7" t="str">
        <f t="shared" si="9"/>
        <v>Agent</v>
      </c>
      <c r="E17" s="7" t="str">
        <f t="shared" si="9"/>
        <v>Nice</v>
      </c>
      <c r="F17" s="7">
        <f t="shared" si="9"/>
        <v>17565.52</v>
      </c>
      <c r="G17" s="7" t="str">
        <f t="shared" si="9"/>
        <v>femme</v>
      </c>
      <c r="H17" s="7">
        <f t="shared" si="9"/>
        <v>31468</v>
      </c>
      <c r="I17" s="7">
        <f t="shared" si="9"/>
        <v>28</v>
      </c>
      <c r="J17" s="7">
        <f t="shared" si="9"/>
        <v>0</v>
      </c>
      <c r="K17" s="7">
        <f t="shared" si="9"/>
        <v>0</v>
      </c>
      <c r="L17" s="3" t="str">
        <f t="shared" si="1"/>
        <v>28Agent</v>
      </c>
      <c r="M17" s="3" t="str">
        <f t="shared" si="2"/>
        <v>28AgentNice</v>
      </c>
      <c r="N17" s="5" t="str">
        <f t="shared" si="3"/>
        <v>-</v>
      </c>
      <c r="O17" s="2">
        <f t="shared" si="4"/>
        <v>0</v>
      </c>
      <c r="P17" s="2">
        <f t="shared" si="5"/>
        <v>0</v>
      </c>
      <c r="Q17" s="2">
        <f t="shared" si="6"/>
        <v>31468</v>
      </c>
      <c r="R17" s="3" t="str">
        <f t="shared" si="7"/>
        <v>28Nice</v>
      </c>
      <c r="S17" s="2">
        <f t="shared" si="8"/>
        <v>1</v>
      </c>
    </row>
    <row r="18" spans="1:19" s="2" customFormat="1">
      <c r="A18" s="7" t="str">
        <f t="shared" si="9"/>
        <v>TBJB6446</v>
      </c>
      <c r="B18" s="7" t="str">
        <f t="shared" si="9"/>
        <v>BASS</v>
      </c>
      <c r="C18" s="7" t="str">
        <f t="shared" si="9"/>
        <v>Thierry</v>
      </c>
      <c r="D18" s="7" t="str">
        <f t="shared" si="9"/>
        <v>Agent</v>
      </c>
      <c r="E18" s="7" t="str">
        <f t="shared" si="9"/>
        <v>Nice</v>
      </c>
      <c r="F18" s="7">
        <f t="shared" si="9"/>
        <v>26606.080000000002</v>
      </c>
      <c r="G18" s="7" t="str">
        <f t="shared" si="9"/>
        <v>homme</v>
      </c>
      <c r="H18" s="7">
        <f t="shared" si="9"/>
        <v>27731</v>
      </c>
      <c r="I18" s="7">
        <f t="shared" si="9"/>
        <v>39</v>
      </c>
      <c r="J18" s="7">
        <f t="shared" si="9"/>
        <v>1</v>
      </c>
      <c r="K18" s="7">
        <f t="shared" si="9"/>
        <v>0</v>
      </c>
      <c r="L18" s="3" t="str">
        <f t="shared" si="1"/>
        <v>39Agent</v>
      </c>
      <c r="M18" s="3" t="str">
        <f t="shared" si="2"/>
        <v>39AgentNice</v>
      </c>
      <c r="N18" s="5" t="str">
        <f t="shared" si="3"/>
        <v>-</v>
      </c>
      <c r="O18" s="2">
        <f t="shared" si="4"/>
        <v>0</v>
      </c>
      <c r="P18" s="2">
        <f t="shared" si="5"/>
        <v>0</v>
      </c>
      <c r="Q18" s="2">
        <f t="shared" si="6"/>
        <v>27731</v>
      </c>
      <c r="R18" s="3" t="str">
        <f t="shared" si="7"/>
        <v>39Nice</v>
      </c>
      <c r="S18" s="2">
        <f t="shared" si="8"/>
        <v>1</v>
      </c>
    </row>
    <row r="19" spans="1:19" s="2" customFormat="1">
      <c r="A19" s="7" t="str">
        <f t="shared" si="9"/>
        <v>ANTB6715</v>
      </c>
      <c r="B19" s="7" t="str">
        <f t="shared" si="9"/>
        <v>BAUDET</v>
      </c>
      <c r="C19" s="7" t="str">
        <f t="shared" si="9"/>
        <v>Arlette</v>
      </c>
      <c r="D19" s="7" t="str">
        <f t="shared" si="9"/>
        <v>Agent</v>
      </c>
      <c r="E19" s="7" t="str">
        <f t="shared" si="9"/>
        <v>Strasbourg</v>
      </c>
      <c r="F19" s="7">
        <f t="shared" si="9"/>
        <v>23660.81</v>
      </c>
      <c r="G19" s="7" t="str">
        <f t="shared" si="9"/>
        <v>femme</v>
      </c>
      <c r="H19" s="7">
        <f t="shared" si="9"/>
        <v>21285</v>
      </c>
      <c r="I19" s="7">
        <f t="shared" si="9"/>
        <v>56</v>
      </c>
      <c r="J19" s="7">
        <f t="shared" si="9"/>
        <v>0</v>
      </c>
      <c r="K19" s="7">
        <f t="shared" si="9"/>
        <v>0</v>
      </c>
      <c r="L19" s="3" t="str">
        <f t="shared" si="1"/>
        <v>56Agent</v>
      </c>
      <c r="M19" s="3" t="str">
        <f t="shared" si="2"/>
        <v>56AgentStrasbourg</v>
      </c>
      <c r="N19" s="5" t="str">
        <f t="shared" si="3"/>
        <v>-</v>
      </c>
      <c r="O19" s="2">
        <f t="shared" si="4"/>
        <v>0</v>
      </c>
      <c r="P19" s="2">
        <f t="shared" si="5"/>
        <v>0</v>
      </c>
      <c r="Q19" s="2">
        <f t="shared" si="6"/>
        <v>21285</v>
      </c>
      <c r="R19" s="3" t="str">
        <f t="shared" si="7"/>
        <v>56Strasbourg</v>
      </c>
      <c r="S19" s="2">
        <f t="shared" si="8"/>
        <v>1</v>
      </c>
    </row>
    <row r="20" spans="1:19" s="2" customFormat="1">
      <c r="A20" s="7" t="str">
        <f t="shared" si="9"/>
        <v>MIVB7134</v>
      </c>
      <c r="B20" s="7" t="str">
        <f t="shared" si="9"/>
        <v>BAUDET</v>
      </c>
      <c r="C20" s="7" t="str">
        <f t="shared" si="9"/>
        <v>Michele</v>
      </c>
      <c r="D20" s="7" t="str">
        <f t="shared" si="9"/>
        <v>Agent</v>
      </c>
      <c r="E20" s="7" t="str">
        <f t="shared" si="9"/>
        <v>Nice</v>
      </c>
      <c r="F20" s="7">
        <f t="shared" si="9"/>
        <v>27917.52</v>
      </c>
      <c r="G20" s="7" t="str">
        <f t="shared" si="9"/>
        <v>femme</v>
      </c>
      <c r="H20" s="7">
        <f t="shared" si="9"/>
        <v>28583</v>
      </c>
      <c r="I20" s="7">
        <f t="shared" si="9"/>
        <v>36</v>
      </c>
      <c r="J20" s="7">
        <f t="shared" si="9"/>
        <v>0</v>
      </c>
      <c r="K20" s="7">
        <f t="shared" si="9"/>
        <v>0</v>
      </c>
      <c r="L20" s="3" t="str">
        <f t="shared" si="1"/>
        <v>36Agent</v>
      </c>
      <c r="M20" s="3" t="str">
        <f t="shared" si="2"/>
        <v>36AgentNice</v>
      </c>
      <c r="N20" s="5" t="str">
        <f t="shared" si="3"/>
        <v>-</v>
      </c>
      <c r="O20" s="2">
        <f t="shared" si="4"/>
        <v>0</v>
      </c>
      <c r="P20" s="2">
        <f t="shared" si="5"/>
        <v>0</v>
      </c>
      <c r="Q20" s="2">
        <f t="shared" si="6"/>
        <v>28583</v>
      </c>
      <c r="R20" s="3" t="str">
        <f t="shared" si="7"/>
        <v>36Nice</v>
      </c>
      <c r="S20" s="2">
        <f t="shared" si="8"/>
        <v>1</v>
      </c>
    </row>
    <row r="21" spans="1:19" s="2" customFormat="1">
      <c r="A21" s="7" t="str">
        <f t="shared" ref="A21:K30" si="10">INDEX(Feuille_base_de_données,ROW(),COLUMN())</f>
        <v>GLFB8131</v>
      </c>
      <c r="B21" s="7" t="str">
        <f t="shared" si="10"/>
        <v>BEAUDEAU</v>
      </c>
      <c r="C21" s="7" t="str">
        <f t="shared" si="10"/>
        <v>Gérard</v>
      </c>
      <c r="D21" s="7" t="str">
        <f t="shared" si="10"/>
        <v>Agent</v>
      </c>
      <c r="E21" s="7" t="str">
        <f t="shared" si="10"/>
        <v>Paris</v>
      </c>
      <c r="F21" s="7">
        <f t="shared" si="10"/>
        <v>26357.96</v>
      </c>
      <c r="G21" s="7" t="str">
        <f t="shared" si="10"/>
        <v>homme</v>
      </c>
      <c r="H21" s="7">
        <f t="shared" si="10"/>
        <v>21887</v>
      </c>
      <c r="I21" s="7">
        <f t="shared" si="10"/>
        <v>55</v>
      </c>
      <c r="J21" s="7">
        <f t="shared" si="10"/>
        <v>2</v>
      </c>
      <c r="K21" s="7">
        <f t="shared" si="10"/>
        <v>0</v>
      </c>
      <c r="L21" s="3" t="str">
        <f t="shared" si="1"/>
        <v>55Agent</v>
      </c>
      <c r="M21" s="3" t="str">
        <f t="shared" si="2"/>
        <v>55AgentParis</v>
      </c>
      <c r="N21" s="5" t="str">
        <f t="shared" si="3"/>
        <v>-</v>
      </c>
      <c r="O21" s="2">
        <f t="shared" si="4"/>
        <v>0</v>
      </c>
      <c r="P21" s="2">
        <f t="shared" si="5"/>
        <v>0</v>
      </c>
      <c r="Q21" s="2">
        <f t="shared" si="6"/>
        <v>21887</v>
      </c>
      <c r="R21" s="3" t="str">
        <f t="shared" si="7"/>
        <v>55Paris</v>
      </c>
      <c r="S21" s="2">
        <f t="shared" si="8"/>
        <v>1</v>
      </c>
    </row>
    <row r="22" spans="1:19" s="2" customFormat="1">
      <c r="A22" s="7" t="str">
        <f t="shared" si="10"/>
        <v>ISKB7122</v>
      </c>
      <c r="B22" s="7" t="str">
        <f t="shared" si="10"/>
        <v>BEAUMIER</v>
      </c>
      <c r="C22" s="7" t="str">
        <f t="shared" si="10"/>
        <v>Isabelle</v>
      </c>
      <c r="D22" s="7" t="str">
        <f t="shared" si="10"/>
        <v>Agent</v>
      </c>
      <c r="E22" s="7" t="str">
        <f t="shared" si="10"/>
        <v>Paris</v>
      </c>
      <c r="F22" s="7">
        <f t="shared" si="10"/>
        <v>19949.29</v>
      </c>
      <c r="G22" s="7" t="str">
        <f t="shared" si="10"/>
        <v>femme</v>
      </c>
      <c r="H22" s="7">
        <f t="shared" si="10"/>
        <v>30171</v>
      </c>
      <c r="I22" s="7">
        <f t="shared" si="10"/>
        <v>32</v>
      </c>
      <c r="J22" s="7">
        <f t="shared" si="10"/>
        <v>3</v>
      </c>
      <c r="K22" s="7">
        <f t="shared" si="10"/>
        <v>1</v>
      </c>
      <c r="L22" s="3" t="str">
        <f t="shared" si="1"/>
        <v>32Agent</v>
      </c>
      <c r="M22" s="3" t="str">
        <f t="shared" si="2"/>
        <v>32AgentParis</v>
      </c>
      <c r="N22" s="5" t="str">
        <f t="shared" si="3"/>
        <v>-</v>
      </c>
      <c r="O22" s="2">
        <f t="shared" si="4"/>
        <v>0</v>
      </c>
      <c r="P22" s="2">
        <f t="shared" si="5"/>
        <v>0</v>
      </c>
      <c r="Q22" s="2">
        <f t="shared" si="6"/>
        <v>30171</v>
      </c>
      <c r="R22" s="3" t="str">
        <f t="shared" si="7"/>
        <v>32Paris</v>
      </c>
      <c r="S22" s="2">
        <f t="shared" si="8"/>
        <v>1</v>
      </c>
    </row>
    <row r="23" spans="1:19" s="2" customFormat="1">
      <c r="A23" s="7" t="str">
        <f t="shared" si="10"/>
        <v>JQDB8360</v>
      </c>
      <c r="B23" s="7" t="str">
        <f t="shared" si="10"/>
        <v>BEDO</v>
      </c>
      <c r="C23" s="7" t="str">
        <f t="shared" si="10"/>
        <v>Jean</v>
      </c>
      <c r="D23" s="7" t="str">
        <f t="shared" si="10"/>
        <v>Agent</v>
      </c>
      <c r="E23" s="7" t="str">
        <f t="shared" si="10"/>
        <v>Nice</v>
      </c>
      <c r="F23" s="7">
        <f t="shared" si="10"/>
        <v>28505.86</v>
      </c>
      <c r="G23" s="7" t="str">
        <f t="shared" si="10"/>
        <v>homme</v>
      </c>
      <c r="H23" s="7">
        <f t="shared" si="10"/>
        <v>32570</v>
      </c>
      <c r="I23" s="7">
        <f t="shared" si="10"/>
        <v>25</v>
      </c>
      <c r="J23" s="7">
        <f t="shared" si="10"/>
        <v>0</v>
      </c>
      <c r="K23" s="7">
        <f t="shared" si="10"/>
        <v>0</v>
      </c>
      <c r="L23" s="3" t="str">
        <f t="shared" si="1"/>
        <v>25Agent</v>
      </c>
      <c r="M23" s="3" t="str">
        <f t="shared" si="2"/>
        <v>25AgentNice</v>
      </c>
      <c r="N23" s="5" t="str">
        <f t="shared" si="3"/>
        <v>-</v>
      </c>
      <c r="O23" s="2">
        <f t="shared" si="4"/>
        <v>0</v>
      </c>
      <c r="P23" s="2">
        <f t="shared" si="5"/>
        <v>0</v>
      </c>
      <c r="Q23" s="2">
        <f t="shared" si="6"/>
        <v>32570</v>
      </c>
      <c r="R23" s="3" t="str">
        <f t="shared" si="7"/>
        <v>25Nice</v>
      </c>
      <c r="S23" s="2">
        <f t="shared" si="8"/>
        <v>1</v>
      </c>
    </row>
    <row r="24" spans="1:19" s="2" customFormat="1">
      <c r="A24" s="7" t="str">
        <f t="shared" si="10"/>
        <v>MRTB6165</v>
      </c>
      <c r="B24" s="7" t="str">
        <f t="shared" si="10"/>
        <v>BEETHOVEN</v>
      </c>
      <c r="C24" s="7" t="str">
        <f t="shared" si="10"/>
        <v>Michele</v>
      </c>
      <c r="D24" s="7" t="str">
        <f t="shared" si="10"/>
        <v>Agent</v>
      </c>
      <c r="E24" s="7" t="str">
        <f t="shared" si="10"/>
        <v>Lille</v>
      </c>
      <c r="F24" s="7">
        <f t="shared" si="10"/>
        <v>22918.04</v>
      </c>
      <c r="G24" s="7" t="str">
        <f t="shared" si="10"/>
        <v>femme</v>
      </c>
      <c r="H24" s="7">
        <f t="shared" si="10"/>
        <v>25041</v>
      </c>
      <c r="I24" s="7">
        <f t="shared" si="10"/>
        <v>46</v>
      </c>
      <c r="J24" s="7">
        <f t="shared" si="10"/>
        <v>4</v>
      </c>
      <c r="K24" s="7">
        <f t="shared" si="10"/>
        <v>1</v>
      </c>
      <c r="L24" s="3" t="str">
        <f t="shared" si="1"/>
        <v>46Agent</v>
      </c>
      <c r="M24" s="3" t="str">
        <f t="shared" si="2"/>
        <v>46AgentLille</v>
      </c>
      <c r="N24" s="5" t="str">
        <f t="shared" si="3"/>
        <v>-</v>
      </c>
      <c r="O24" s="2">
        <f t="shared" si="4"/>
        <v>0</v>
      </c>
      <c r="P24" s="2">
        <f t="shared" si="5"/>
        <v>0</v>
      </c>
      <c r="Q24" s="2">
        <f t="shared" si="6"/>
        <v>25041</v>
      </c>
      <c r="R24" s="3" t="str">
        <f t="shared" si="7"/>
        <v>46Lille</v>
      </c>
      <c r="S24" s="2">
        <f t="shared" si="8"/>
        <v>1</v>
      </c>
    </row>
    <row r="25" spans="1:19" s="2" customFormat="1">
      <c r="A25" s="7" t="str">
        <f t="shared" si="10"/>
        <v>JFIB7352</v>
      </c>
      <c r="B25" s="7" t="str">
        <f t="shared" si="10"/>
        <v>BENHAMOU</v>
      </c>
      <c r="C25" s="7" t="str">
        <f t="shared" si="10"/>
        <v>Pauline</v>
      </c>
      <c r="D25" s="7" t="str">
        <f t="shared" si="10"/>
        <v>Agent</v>
      </c>
      <c r="E25" s="7" t="str">
        <f t="shared" si="10"/>
        <v>Paris</v>
      </c>
      <c r="F25" s="7">
        <f t="shared" si="10"/>
        <v>22495.79</v>
      </c>
      <c r="G25" s="7" t="str">
        <f t="shared" si="10"/>
        <v>femme</v>
      </c>
      <c r="H25" s="7">
        <f t="shared" si="10"/>
        <v>29821</v>
      </c>
      <c r="I25" s="7">
        <f t="shared" si="10"/>
        <v>33</v>
      </c>
      <c r="J25" s="7">
        <f t="shared" si="10"/>
        <v>0</v>
      </c>
      <c r="K25" s="7">
        <f t="shared" si="10"/>
        <v>0</v>
      </c>
      <c r="L25" s="3" t="str">
        <f t="shared" si="1"/>
        <v>33Agent</v>
      </c>
      <c r="M25" s="3" t="str">
        <f t="shared" si="2"/>
        <v>33AgentParis</v>
      </c>
      <c r="N25" s="5" t="str">
        <f t="shared" si="3"/>
        <v>-</v>
      </c>
      <c r="O25" s="2">
        <f t="shared" si="4"/>
        <v>0</v>
      </c>
      <c r="P25" s="2">
        <f t="shared" si="5"/>
        <v>0</v>
      </c>
      <c r="Q25" s="2">
        <f t="shared" si="6"/>
        <v>29821</v>
      </c>
      <c r="R25" s="3" t="str">
        <f t="shared" si="7"/>
        <v>33Paris</v>
      </c>
      <c r="S25" s="2">
        <f t="shared" si="8"/>
        <v>1</v>
      </c>
    </row>
    <row r="26" spans="1:19" s="2" customFormat="1">
      <c r="A26" s="7" t="str">
        <f t="shared" si="10"/>
        <v>PQWB6377</v>
      </c>
      <c r="B26" s="7" t="str">
        <f t="shared" si="10"/>
        <v>BENSIMHON</v>
      </c>
      <c r="C26" s="7" t="str">
        <f t="shared" si="10"/>
        <v>Pascal</v>
      </c>
      <c r="D26" s="7" t="str">
        <f t="shared" si="10"/>
        <v>Cadre</v>
      </c>
      <c r="E26" s="7" t="str">
        <f t="shared" si="10"/>
        <v>Paris</v>
      </c>
      <c r="F26" s="7">
        <f t="shared" si="10"/>
        <v>60167.99</v>
      </c>
      <c r="G26" s="7" t="str">
        <f t="shared" si="10"/>
        <v>homme</v>
      </c>
      <c r="H26" s="7">
        <f t="shared" si="10"/>
        <v>24590</v>
      </c>
      <c r="I26" s="7">
        <f t="shared" si="10"/>
        <v>47</v>
      </c>
      <c r="J26" s="7">
        <f t="shared" si="10"/>
        <v>1</v>
      </c>
      <c r="K26" s="7">
        <f t="shared" si="10"/>
        <v>0</v>
      </c>
      <c r="L26" s="3" t="str">
        <f t="shared" si="1"/>
        <v>47Cadre</v>
      </c>
      <c r="M26" s="3" t="str">
        <f t="shared" si="2"/>
        <v>47CadreParis</v>
      </c>
      <c r="N26" s="5" t="str">
        <f t="shared" si="3"/>
        <v>-</v>
      </c>
      <c r="O26" s="2">
        <f t="shared" si="4"/>
        <v>0</v>
      </c>
      <c r="P26" s="2">
        <f t="shared" si="5"/>
        <v>0</v>
      </c>
      <c r="Q26" s="2">
        <f t="shared" si="6"/>
        <v>24590</v>
      </c>
      <c r="R26" s="3" t="str">
        <f t="shared" si="7"/>
        <v>47Paris</v>
      </c>
      <c r="S26" s="2">
        <f t="shared" si="8"/>
        <v>1</v>
      </c>
    </row>
    <row r="27" spans="1:19" s="2" customFormat="1">
      <c r="A27" s="7" t="str">
        <f t="shared" si="10"/>
        <v>ERUB5334</v>
      </c>
      <c r="B27" s="7" t="str">
        <f t="shared" si="10"/>
        <v>BENSIMON</v>
      </c>
      <c r="C27" s="7" t="str">
        <f t="shared" si="10"/>
        <v>Elisabeth</v>
      </c>
      <c r="D27" s="7" t="str">
        <f t="shared" si="10"/>
        <v>Agent</v>
      </c>
      <c r="E27" s="7" t="str">
        <f t="shared" si="10"/>
        <v>Lille</v>
      </c>
      <c r="F27" s="7">
        <f t="shared" si="10"/>
        <v>22764.38</v>
      </c>
      <c r="G27" s="7" t="str">
        <f t="shared" si="10"/>
        <v>femme</v>
      </c>
      <c r="H27" s="7">
        <f t="shared" si="10"/>
        <v>21387</v>
      </c>
      <c r="I27" s="7">
        <f t="shared" si="10"/>
        <v>56</v>
      </c>
      <c r="J27" s="7">
        <f t="shared" si="10"/>
        <v>0</v>
      </c>
      <c r="K27" s="7">
        <f t="shared" si="10"/>
        <v>0</v>
      </c>
      <c r="L27" s="3" t="str">
        <f t="shared" si="1"/>
        <v>56Agent</v>
      </c>
      <c r="M27" s="3" t="str">
        <f t="shared" si="2"/>
        <v>56AgentLille</v>
      </c>
      <c r="N27" s="5" t="str">
        <f t="shared" si="3"/>
        <v>-</v>
      </c>
      <c r="O27" s="2">
        <f t="shared" si="4"/>
        <v>0</v>
      </c>
      <c r="P27" s="2">
        <f t="shared" si="5"/>
        <v>0</v>
      </c>
      <c r="Q27" s="2">
        <f t="shared" si="6"/>
        <v>21387</v>
      </c>
      <c r="R27" s="3" t="str">
        <f t="shared" si="7"/>
        <v>56Lille</v>
      </c>
      <c r="S27" s="2">
        <f t="shared" si="8"/>
        <v>1</v>
      </c>
    </row>
    <row r="28" spans="1:19" s="2" customFormat="1">
      <c r="A28" s="7" t="str">
        <f t="shared" si="10"/>
        <v>NYSB7206</v>
      </c>
      <c r="B28" s="7" t="str">
        <f t="shared" si="10"/>
        <v>BÉRAUD</v>
      </c>
      <c r="C28" s="7" t="str">
        <f t="shared" si="10"/>
        <v>Nathalie</v>
      </c>
      <c r="D28" s="7" t="str">
        <f t="shared" si="10"/>
        <v>Agent</v>
      </c>
      <c r="E28" s="7" t="str">
        <f t="shared" si="10"/>
        <v>Strasbourg</v>
      </c>
      <c r="F28" s="7">
        <f t="shared" si="10"/>
        <v>24578.33</v>
      </c>
      <c r="G28" s="7" t="str">
        <f t="shared" si="10"/>
        <v>femme</v>
      </c>
      <c r="H28" s="7">
        <f t="shared" si="10"/>
        <v>31481</v>
      </c>
      <c r="I28" s="7">
        <f t="shared" si="10"/>
        <v>28</v>
      </c>
      <c r="J28" s="7">
        <f t="shared" si="10"/>
        <v>3</v>
      </c>
      <c r="K28" s="7">
        <f t="shared" si="10"/>
        <v>5</v>
      </c>
      <c r="L28" s="3" t="str">
        <f t="shared" si="1"/>
        <v>28Agent</v>
      </c>
      <c r="M28" s="3" t="str">
        <f t="shared" si="2"/>
        <v>28AgentStrasbourg</v>
      </c>
      <c r="N28" s="5" t="str">
        <f t="shared" si="3"/>
        <v>-</v>
      </c>
      <c r="O28" s="2">
        <f t="shared" si="4"/>
        <v>0</v>
      </c>
      <c r="P28" s="2">
        <f t="shared" si="5"/>
        <v>0</v>
      </c>
      <c r="Q28" s="2">
        <f t="shared" si="6"/>
        <v>31481</v>
      </c>
      <c r="R28" s="3" t="str">
        <f t="shared" si="7"/>
        <v>28Strasbourg</v>
      </c>
      <c r="S28" s="2">
        <f t="shared" si="8"/>
        <v>1</v>
      </c>
    </row>
    <row r="29" spans="1:19" s="2" customFormat="1">
      <c r="A29" s="7" t="str">
        <f t="shared" si="10"/>
        <v>JMST5574</v>
      </c>
      <c r="B29" s="7" t="str">
        <f t="shared" si="10"/>
        <v>BERDUGO</v>
      </c>
      <c r="C29" s="7" t="str">
        <f t="shared" si="10"/>
        <v>Bernadette</v>
      </c>
      <c r="D29" s="7" t="str">
        <f t="shared" si="10"/>
        <v>Agent</v>
      </c>
      <c r="E29" s="7" t="str">
        <f t="shared" si="10"/>
        <v>Paris</v>
      </c>
      <c r="F29" s="7">
        <f t="shared" si="10"/>
        <v>24680.78</v>
      </c>
      <c r="G29" s="7" t="str">
        <f t="shared" si="10"/>
        <v>femme</v>
      </c>
      <c r="H29" s="7">
        <f t="shared" si="10"/>
        <v>20940</v>
      </c>
      <c r="I29" s="7">
        <f t="shared" si="10"/>
        <v>57</v>
      </c>
      <c r="J29" s="7">
        <f t="shared" si="10"/>
        <v>5</v>
      </c>
      <c r="K29" s="7">
        <f t="shared" si="10"/>
        <v>6</v>
      </c>
      <c r="L29" s="3" t="str">
        <f t="shared" si="1"/>
        <v>57Agent</v>
      </c>
      <c r="M29" s="3" t="str">
        <f t="shared" si="2"/>
        <v>57AgentParis</v>
      </c>
      <c r="N29" s="5" t="str">
        <f t="shared" si="3"/>
        <v>-</v>
      </c>
      <c r="O29" s="2">
        <f t="shared" si="4"/>
        <v>0</v>
      </c>
      <c r="P29" s="2">
        <f t="shared" si="5"/>
        <v>0</v>
      </c>
      <c r="Q29" s="2">
        <f t="shared" si="6"/>
        <v>20940</v>
      </c>
      <c r="R29" s="3" t="str">
        <f t="shared" si="7"/>
        <v>57Paris</v>
      </c>
      <c r="S29" s="2">
        <f t="shared" si="8"/>
        <v>1</v>
      </c>
    </row>
    <row r="30" spans="1:19" s="2" customFormat="1">
      <c r="A30" s="7" t="str">
        <f t="shared" si="10"/>
        <v>CESB5072</v>
      </c>
      <c r="B30" s="7" t="str">
        <f t="shared" si="10"/>
        <v>BERTOLO</v>
      </c>
      <c r="C30" s="7" t="str">
        <f t="shared" si="10"/>
        <v>Claudie</v>
      </c>
      <c r="D30" s="7" t="str">
        <f t="shared" si="10"/>
        <v>Agent</v>
      </c>
      <c r="E30" s="7" t="str">
        <f t="shared" si="10"/>
        <v>Paris</v>
      </c>
      <c r="F30" s="7">
        <f t="shared" si="10"/>
        <v>22615.91</v>
      </c>
      <c r="G30" s="7" t="str">
        <f t="shared" si="10"/>
        <v>femme</v>
      </c>
      <c r="H30" s="7">
        <f t="shared" si="10"/>
        <v>23391</v>
      </c>
      <c r="I30" s="7">
        <f t="shared" si="10"/>
        <v>50</v>
      </c>
      <c r="J30" s="7">
        <f t="shared" si="10"/>
        <v>0</v>
      </c>
      <c r="K30" s="7">
        <f t="shared" si="10"/>
        <v>0</v>
      </c>
      <c r="L30" s="3" t="str">
        <f t="shared" si="1"/>
        <v>50Agent</v>
      </c>
      <c r="M30" s="3" t="str">
        <f t="shared" si="2"/>
        <v>50AgentParis</v>
      </c>
      <c r="N30" s="5" t="str">
        <f t="shared" si="3"/>
        <v>-</v>
      </c>
      <c r="O30" s="2">
        <f t="shared" si="4"/>
        <v>0</v>
      </c>
      <c r="P30" s="2">
        <f t="shared" si="5"/>
        <v>0</v>
      </c>
      <c r="Q30" s="2">
        <f t="shared" si="6"/>
        <v>23391</v>
      </c>
      <c r="R30" s="3" t="str">
        <f t="shared" si="7"/>
        <v>50Paris</v>
      </c>
      <c r="S30" s="2">
        <f t="shared" si="8"/>
        <v>1</v>
      </c>
    </row>
    <row r="31" spans="1:19" s="2" customFormat="1">
      <c r="A31" s="7" t="str">
        <f t="shared" ref="A31:K40" si="11">INDEX(Feuille_base_de_données,ROW(),COLUMN())</f>
        <v>RYGB6744</v>
      </c>
      <c r="B31" s="7" t="str">
        <f t="shared" si="11"/>
        <v>BERTRAND</v>
      </c>
      <c r="C31" s="7" t="str">
        <f t="shared" si="11"/>
        <v>Roger</v>
      </c>
      <c r="D31" s="7" t="str">
        <f t="shared" si="11"/>
        <v>Cadre</v>
      </c>
      <c r="E31" s="7" t="str">
        <f t="shared" si="11"/>
        <v>Nice</v>
      </c>
      <c r="F31" s="7">
        <f t="shared" si="11"/>
        <v>52078.080000000002</v>
      </c>
      <c r="G31" s="7" t="str">
        <f t="shared" si="11"/>
        <v>homme</v>
      </c>
      <c r="H31" s="7">
        <f t="shared" si="11"/>
        <v>25729</v>
      </c>
      <c r="I31" s="7">
        <f t="shared" si="11"/>
        <v>44</v>
      </c>
      <c r="J31" s="7">
        <f t="shared" si="11"/>
        <v>3</v>
      </c>
      <c r="K31" s="7">
        <f t="shared" si="11"/>
        <v>4</v>
      </c>
      <c r="L31" s="3" t="str">
        <f t="shared" si="1"/>
        <v>44Cadre</v>
      </c>
      <c r="M31" s="3" t="str">
        <f t="shared" si="2"/>
        <v>44CadreNice</v>
      </c>
      <c r="N31" s="5" t="str">
        <f t="shared" si="3"/>
        <v>-</v>
      </c>
      <c r="O31" s="2">
        <f t="shared" si="4"/>
        <v>0</v>
      </c>
      <c r="P31" s="2">
        <f t="shared" si="5"/>
        <v>0</v>
      </c>
      <c r="Q31" s="2">
        <f t="shared" si="6"/>
        <v>25729</v>
      </c>
      <c r="R31" s="3" t="str">
        <f t="shared" si="7"/>
        <v>44Nice</v>
      </c>
      <c r="S31" s="2">
        <f t="shared" si="8"/>
        <v>1</v>
      </c>
    </row>
    <row r="32" spans="1:19" s="2" customFormat="1">
      <c r="A32" s="7" t="str">
        <f t="shared" si="11"/>
        <v>MROB4443</v>
      </c>
      <c r="B32" s="7" t="str">
        <f t="shared" si="11"/>
        <v>BIDAULT</v>
      </c>
      <c r="C32" s="7" t="str">
        <f t="shared" si="11"/>
        <v>Marie-Reine</v>
      </c>
      <c r="D32" s="7" t="str">
        <f t="shared" si="11"/>
        <v>Maîtrise</v>
      </c>
      <c r="E32" s="7" t="str">
        <f t="shared" si="11"/>
        <v>Lille</v>
      </c>
      <c r="F32" s="7">
        <f t="shared" si="11"/>
        <v>31492.83</v>
      </c>
      <c r="G32" s="7" t="str">
        <f t="shared" si="11"/>
        <v>femme</v>
      </c>
      <c r="H32" s="7">
        <f t="shared" si="11"/>
        <v>19596</v>
      </c>
      <c r="I32" s="7">
        <f t="shared" si="11"/>
        <v>61</v>
      </c>
      <c r="J32" s="7">
        <f t="shared" si="11"/>
        <v>0</v>
      </c>
      <c r="K32" s="7">
        <f t="shared" si="11"/>
        <v>0</v>
      </c>
      <c r="L32" s="3" t="str">
        <f t="shared" si="1"/>
        <v>61Maîtrise</v>
      </c>
      <c r="M32" s="3" t="str">
        <f t="shared" si="2"/>
        <v>61MaîtriseLille</v>
      </c>
      <c r="N32" s="5" t="str">
        <f t="shared" si="3"/>
        <v>-</v>
      </c>
      <c r="O32" s="2">
        <f t="shared" si="4"/>
        <v>0</v>
      </c>
      <c r="P32" s="2">
        <f t="shared" si="5"/>
        <v>0</v>
      </c>
      <c r="Q32" s="2">
        <f t="shared" si="6"/>
        <v>19596</v>
      </c>
      <c r="R32" s="3" t="str">
        <f t="shared" si="7"/>
        <v>61Lille</v>
      </c>
      <c r="S32" s="2">
        <f t="shared" si="8"/>
        <v>1</v>
      </c>
    </row>
    <row r="33" spans="1:19" s="2" customFormat="1">
      <c r="A33" s="7" t="str">
        <f t="shared" si="11"/>
        <v>EUUB6671</v>
      </c>
      <c r="B33" s="7" t="str">
        <f t="shared" si="11"/>
        <v>BINET</v>
      </c>
      <c r="C33" s="7" t="str">
        <f t="shared" si="11"/>
        <v>Emmanuel</v>
      </c>
      <c r="D33" s="7" t="str">
        <f t="shared" si="11"/>
        <v>Maîtrise</v>
      </c>
      <c r="E33" s="7" t="str">
        <f t="shared" si="11"/>
        <v>Strasbourg</v>
      </c>
      <c r="F33" s="7">
        <f t="shared" si="11"/>
        <v>39985.46</v>
      </c>
      <c r="G33" s="7" t="str">
        <f t="shared" si="11"/>
        <v>homme</v>
      </c>
      <c r="H33" s="7">
        <f t="shared" si="11"/>
        <v>24675</v>
      </c>
      <c r="I33" s="7">
        <f t="shared" si="11"/>
        <v>47</v>
      </c>
      <c r="J33" s="7">
        <f t="shared" si="11"/>
        <v>5</v>
      </c>
      <c r="K33" s="7">
        <f t="shared" si="11"/>
        <v>0</v>
      </c>
      <c r="L33" s="3" t="str">
        <f t="shared" si="1"/>
        <v>47Maîtrise</v>
      </c>
      <c r="M33" s="3" t="str">
        <f t="shared" si="2"/>
        <v>47MaîtriseStrasbourg</v>
      </c>
      <c r="N33" s="5" t="str">
        <f t="shared" si="3"/>
        <v>-</v>
      </c>
      <c r="O33" s="2">
        <f t="shared" si="4"/>
        <v>0</v>
      </c>
      <c r="P33" s="2">
        <f t="shared" si="5"/>
        <v>0</v>
      </c>
      <c r="Q33" s="2">
        <f t="shared" si="6"/>
        <v>24675</v>
      </c>
      <c r="R33" s="3" t="str">
        <f t="shared" si="7"/>
        <v>47Strasbourg</v>
      </c>
      <c r="S33" s="2">
        <f t="shared" si="8"/>
        <v>1</v>
      </c>
    </row>
    <row r="34" spans="1:19" s="2" customFormat="1">
      <c r="A34" s="7" t="str">
        <f t="shared" si="11"/>
        <v>OTHB8402</v>
      </c>
      <c r="B34" s="7" t="str">
        <f t="shared" si="11"/>
        <v>BINET</v>
      </c>
      <c r="C34" s="7" t="str">
        <f t="shared" si="11"/>
        <v>Olivier</v>
      </c>
      <c r="D34" s="7" t="str">
        <f t="shared" si="11"/>
        <v>Agent</v>
      </c>
      <c r="E34" s="7" t="str">
        <f t="shared" si="11"/>
        <v>Paris</v>
      </c>
      <c r="F34" s="7">
        <f t="shared" si="11"/>
        <v>27854.880000000001</v>
      </c>
      <c r="G34" s="7" t="str">
        <f t="shared" si="11"/>
        <v>homme</v>
      </c>
      <c r="H34" s="7">
        <f t="shared" si="11"/>
        <v>33655</v>
      </c>
      <c r="I34" s="7">
        <f t="shared" si="11"/>
        <v>22</v>
      </c>
      <c r="J34" s="7">
        <f t="shared" si="11"/>
        <v>0</v>
      </c>
      <c r="K34" s="7">
        <f t="shared" si="11"/>
        <v>2</v>
      </c>
      <c r="L34" s="3" t="str">
        <f t="shared" si="1"/>
        <v>22Agent</v>
      </c>
      <c r="M34" s="3" t="str">
        <f t="shared" si="2"/>
        <v>22AgentParis</v>
      </c>
      <c r="N34" s="5" t="str">
        <f t="shared" si="3"/>
        <v>-</v>
      </c>
      <c r="O34" s="2">
        <f t="shared" si="4"/>
        <v>0</v>
      </c>
      <c r="P34" s="2">
        <f t="shared" si="5"/>
        <v>0</v>
      </c>
      <c r="Q34" s="2">
        <f t="shared" si="6"/>
        <v>33655</v>
      </c>
      <c r="R34" s="3" t="str">
        <f t="shared" si="7"/>
        <v>22Paris</v>
      </c>
      <c r="S34" s="2">
        <f t="shared" si="8"/>
        <v>1</v>
      </c>
    </row>
    <row r="35" spans="1:19" s="2" customFormat="1">
      <c r="A35" s="7" t="str">
        <f t="shared" si="11"/>
        <v>GSCB5064</v>
      </c>
      <c r="B35" s="7" t="str">
        <f t="shared" si="11"/>
        <v>BLANC</v>
      </c>
      <c r="C35" s="7" t="str">
        <f t="shared" si="11"/>
        <v>Giséle</v>
      </c>
      <c r="D35" s="7" t="str">
        <f t="shared" si="11"/>
        <v>Cadre supérieur</v>
      </c>
      <c r="E35" s="7" t="str">
        <f t="shared" si="11"/>
        <v>Paris</v>
      </c>
      <c r="F35" s="7">
        <f t="shared" si="11"/>
        <v>75406.59</v>
      </c>
      <c r="G35" s="7" t="str">
        <f t="shared" si="11"/>
        <v>femme</v>
      </c>
      <c r="H35" s="7">
        <f t="shared" si="11"/>
        <v>23147</v>
      </c>
      <c r="I35" s="7">
        <f t="shared" si="11"/>
        <v>51</v>
      </c>
      <c r="J35" s="7">
        <f t="shared" si="11"/>
        <v>0</v>
      </c>
      <c r="K35" s="7">
        <f t="shared" si="11"/>
        <v>0</v>
      </c>
      <c r="L35" s="3" t="str">
        <f t="shared" si="1"/>
        <v>51Cadre supérieur</v>
      </c>
      <c r="M35" s="3" t="str">
        <f t="shared" si="2"/>
        <v>51Cadre supérieurParis</v>
      </c>
      <c r="N35" s="5" t="str">
        <f t="shared" si="3"/>
        <v>-</v>
      </c>
      <c r="O35" s="2">
        <f t="shared" si="4"/>
        <v>0</v>
      </c>
      <c r="P35" s="2">
        <f t="shared" si="5"/>
        <v>0</v>
      </c>
      <c r="Q35" s="2">
        <f t="shared" si="6"/>
        <v>23147</v>
      </c>
      <c r="R35" s="3" t="str">
        <f t="shared" si="7"/>
        <v>51Paris</v>
      </c>
      <c r="S35" s="2">
        <f t="shared" si="8"/>
        <v>1</v>
      </c>
    </row>
    <row r="36" spans="1:19" s="2" customFormat="1">
      <c r="A36" s="7" t="str">
        <f t="shared" si="11"/>
        <v>GYPB5625</v>
      </c>
      <c r="B36" s="7" t="str">
        <f t="shared" si="11"/>
        <v>BLANCHOT</v>
      </c>
      <c r="C36" s="7" t="str">
        <f t="shared" si="11"/>
        <v>Guy</v>
      </c>
      <c r="D36" s="7" t="str">
        <f t="shared" si="11"/>
        <v>Cadre</v>
      </c>
      <c r="E36" s="7" t="str">
        <f t="shared" si="11"/>
        <v>Strasbourg</v>
      </c>
      <c r="F36" s="7">
        <f t="shared" si="11"/>
        <v>43911.15</v>
      </c>
      <c r="G36" s="7" t="str">
        <f t="shared" si="11"/>
        <v>homme</v>
      </c>
      <c r="H36" s="7">
        <f t="shared" si="11"/>
        <v>24046</v>
      </c>
      <c r="I36" s="7">
        <f t="shared" si="11"/>
        <v>49</v>
      </c>
      <c r="J36" s="7">
        <f t="shared" si="11"/>
        <v>12</v>
      </c>
      <c r="K36" s="7">
        <f t="shared" si="11"/>
        <v>9</v>
      </c>
      <c r="L36" s="3" t="str">
        <f t="shared" si="1"/>
        <v>49Cadre</v>
      </c>
      <c r="M36" s="3" t="str">
        <f t="shared" si="2"/>
        <v>49CadreStrasbourg</v>
      </c>
      <c r="N36" s="5" t="str">
        <f t="shared" si="3"/>
        <v>-</v>
      </c>
      <c r="O36" s="2">
        <f t="shared" si="4"/>
        <v>0</v>
      </c>
      <c r="P36" s="2">
        <f t="shared" si="5"/>
        <v>0</v>
      </c>
      <c r="Q36" s="2">
        <f t="shared" si="6"/>
        <v>24046</v>
      </c>
      <c r="R36" s="3" t="str">
        <f t="shared" si="7"/>
        <v>49Strasbourg</v>
      </c>
      <c r="S36" s="2">
        <f t="shared" si="8"/>
        <v>1</v>
      </c>
    </row>
    <row r="37" spans="1:19" s="2" customFormat="1">
      <c r="A37" s="7" t="str">
        <f t="shared" si="11"/>
        <v>RXXB7135</v>
      </c>
      <c r="B37" s="7" t="str">
        <f t="shared" si="11"/>
        <v>BOLLO</v>
      </c>
      <c r="C37" s="7" t="str">
        <f t="shared" si="11"/>
        <v>René</v>
      </c>
      <c r="D37" s="7" t="str">
        <f t="shared" si="11"/>
        <v>Agent</v>
      </c>
      <c r="E37" s="7" t="str">
        <f t="shared" si="11"/>
        <v>Nice</v>
      </c>
      <c r="F37" s="7">
        <f t="shared" si="11"/>
        <v>27357.32</v>
      </c>
      <c r="G37" s="7" t="str">
        <f t="shared" si="11"/>
        <v>homme</v>
      </c>
      <c r="H37" s="7">
        <f t="shared" si="11"/>
        <v>30935</v>
      </c>
      <c r="I37" s="7">
        <f t="shared" si="11"/>
        <v>30</v>
      </c>
      <c r="J37" s="7">
        <f t="shared" si="11"/>
        <v>0</v>
      </c>
      <c r="K37" s="7">
        <f t="shared" si="11"/>
        <v>0</v>
      </c>
      <c r="L37" s="3" t="str">
        <f t="shared" si="1"/>
        <v>30Agent</v>
      </c>
      <c r="M37" s="3" t="str">
        <f t="shared" si="2"/>
        <v>30AgentNice</v>
      </c>
      <c r="N37" s="5" t="str">
        <f t="shared" si="3"/>
        <v>-</v>
      </c>
      <c r="O37" s="2">
        <f t="shared" si="4"/>
        <v>0</v>
      </c>
      <c r="P37" s="2">
        <f t="shared" si="5"/>
        <v>0</v>
      </c>
      <c r="Q37" s="2">
        <f t="shared" si="6"/>
        <v>30935</v>
      </c>
      <c r="R37" s="3" t="str">
        <f t="shared" si="7"/>
        <v>30Nice</v>
      </c>
      <c r="S37" s="2">
        <f t="shared" si="8"/>
        <v>0</v>
      </c>
    </row>
    <row r="38" spans="1:19" s="2" customFormat="1">
      <c r="A38" s="7" t="str">
        <f t="shared" si="11"/>
        <v>CKCB8576</v>
      </c>
      <c r="B38" s="7" t="str">
        <f t="shared" si="11"/>
        <v>BONNAY</v>
      </c>
      <c r="C38" s="7" t="str">
        <f t="shared" si="11"/>
        <v>Céline</v>
      </c>
      <c r="D38" s="7" t="str">
        <f t="shared" si="11"/>
        <v>Agent</v>
      </c>
      <c r="E38" s="7" t="str">
        <f t="shared" si="11"/>
        <v>Lille</v>
      </c>
      <c r="F38" s="7">
        <f t="shared" si="11"/>
        <v>24914.69</v>
      </c>
      <c r="G38" s="7" t="str">
        <f t="shared" si="11"/>
        <v>femme</v>
      </c>
      <c r="H38" s="7">
        <f t="shared" si="11"/>
        <v>31193</v>
      </c>
      <c r="I38" s="7">
        <f t="shared" si="11"/>
        <v>29</v>
      </c>
      <c r="J38" s="7">
        <f t="shared" si="11"/>
        <v>1</v>
      </c>
      <c r="K38" s="7">
        <f t="shared" si="11"/>
        <v>6</v>
      </c>
      <c r="L38" s="3" t="str">
        <f t="shared" si="1"/>
        <v>29Agent</v>
      </c>
      <c r="M38" s="3" t="str">
        <f t="shared" si="2"/>
        <v>29AgentLille</v>
      </c>
      <c r="N38" s="5" t="str">
        <f t="shared" si="3"/>
        <v>-</v>
      </c>
      <c r="O38" s="2">
        <f t="shared" si="4"/>
        <v>0</v>
      </c>
      <c r="P38" s="2">
        <f t="shared" si="5"/>
        <v>0</v>
      </c>
      <c r="Q38" s="2">
        <f t="shared" si="6"/>
        <v>31193</v>
      </c>
      <c r="R38" s="3" t="str">
        <f t="shared" si="7"/>
        <v>29Lille</v>
      </c>
      <c r="S38" s="2">
        <f t="shared" si="8"/>
        <v>1</v>
      </c>
    </row>
    <row r="39" spans="1:19" s="2" customFormat="1">
      <c r="A39" s="7" t="str">
        <f t="shared" si="11"/>
        <v>AJDB8746</v>
      </c>
      <c r="B39" s="7" t="str">
        <f t="shared" si="11"/>
        <v>BOUCHET</v>
      </c>
      <c r="C39" s="7" t="str">
        <f t="shared" si="11"/>
        <v>Audrey</v>
      </c>
      <c r="D39" s="7" t="str">
        <f t="shared" si="11"/>
        <v>Agent</v>
      </c>
      <c r="E39" s="7" t="str">
        <f t="shared" si="11"/>
        <v>Strasbourg</v>
      </c>
      <c r="F39" s="7">
        <f t="shared" si="11"/>
        <v>23583.89</v>
      </c>
      <c r="G39" s="7" t="str">
        <f t="shared" si="11"/>
        <v>femme</v>
      </c>
      <c r="H39" s="7">
        <f t="shared" si="11"/>
        <v>34688</v>
      </c>
      <c r="I39" s="7">
        <f t="shared" si="11"/>
        <v>20</v>
      </c>
      <c r="J39" s="7">
        <f t="shared" si="11"/>
        <v>0</v>
      </c>
      <c r="K39" s="7">
        <f t="shared" si="11"/>
        <v>0</v>
      </c>
      <c r="L39" s="3" t="str">
        <f t="shared" si="1"/>
        <v>20Agent</v>
      </c>
      <c r="M39" s="3" t="str">
        <f t="shared" si="2"/>
        <v>20AgentStrasbourg</v>
      </c>
      <c r="N39" s="5" t="str">
        <f t="shared" si="3"/>
        <v>-</v>
      </c>
      <c r="O39" s="2">
        <f t="shared" si="4"/>
        <v>0</v>
      </c>
      <c r="P39" s="2">
        <f t="shared" si="5"/>
        <v>0</v>
      </c>
      <c r="Q39" s="2">
        <f t="shared" si="6"/>
        <v>34688</v>
      </c>
      <c r="R39" s="3" t="str">
        <f t="shared" si="7"/>
        <v>20Strasbourg</v>
      </c>
      <c r="S39" s="2">
        <f t="shared" si="8"/>
        <v>1</v>
      </c>
    </row>
    <row r="40" spans="1:19" s="2" customFormat="1">
      <c r="A40" s="7" t="str">
        <f t="shared" si="11"/>
        <v>MISB6160</v>
      </c>
      <c r="B40" s="7" t="str">
        <f t="shared" si="11"/>
        <v>BOUCHET</v>
      </c>
      <c r="C40" s="7" t="str">
        <f t="shared" si="11"/>
        <v>Micheline</v>
      </c>
      <c r="D40" s="7" t="str">
        <f t="shared" si="11"/>
        <v>Maîtrise</v>
      </c>
      <c r="E40" s="7" t="str">
        <f t="shared" si="11"/>
        <v>Nice</v>
      </c>
      <c r="F40" s="7">
        <f t="shared" si="11"/>
        <v>30439.98</v>
      </c>
      <c r="G40" s="7" t="str">
        <f t="shared" si="11"/>
        <v>femme</v>
      </c>
      <c r="H40" s="7">
        <f t="shared" si="11"/>
        <v>25707</v>
      </c>
      <c r="I40" s="7">
        <f t="shared" si="11"/>
        <v>44</v>
      </c>
      <c r="J40" s="7">
        <f t="shared" si="11"/>
        <v>0</v>
      </c>
      <c r="K40" s="7">
        <f t="shared" si="11"/>
        <v>0</v>
      </c>
      <c r="L40" s="3" t="str">
        <f t="shared" si="1"/>
        <v>44Maîtrise</v>
      </c>
      <c r="M40" s="3" t="str">
        <f t="shared" si="2"/>
        <v>44MaîtriseNice</v>
      </c>
      <c r="N40" s="5" t="str">
        <f t="shared" si="3"/>
        <v>-</v>
      </c>
      <c r="O40" s="2">
        <f t="shared" si="4"/>
        <v>0</v>
      </c>
      <c r="P40" s="2">
        <f t="shared" si="5"/>
        <v>0</v>
      </c>
      <c r="Q40" s="2">
        <f t="shared" si="6"/>
        <v>25707</v>
      </c>
      <c r="R40" s="3" t="str">
        <f t="shared" si="7"/>
        <v>44Nice</v>
      </c>
      <c r="S40" s="2">
        <f t="shared" si="8"/>
        <v>1</v>
      </c>
    </row>
    <row r="41" spans="1:19" s="2" customFormat="1">
      <c r="A41" s="7" t="str">
        <f t="shared" ref="A41:K50" si="12">INDEX(Feuille_base_de_données,ROW(),COLUMN())</f>
        <v>OKVB8647</v>
      </c>
      <c r="B41" s="7" t="str">
        <f t="shared" si="12"/>
        <v>BOUDART</v>
      </c>
      <c r="C41" s="7" t="str">
        <f t="shared" si="12"/>
        <v>Orianne</v>
      </c>
      <c r="D41" s="7" t="str">
        <f t="shared" si="12"/>
        <v>Cadre</v>
      </c>
      <c r="E41" s="7" t="str">
        <f t="shared" si="12"/>
        <v>Strasbourg</v>
      </c>
      <c r="F41" s="7">
        <f t="shared" si="12"/>
        <v>36774.800000000003</v>
      </c>
      <c r="G41" s="7" t="str">
        <f t="shared" si="12"/>
        <v>femme</v>
      </c>
      <c r="H41" s="7">
        <f t="shared" si="12"/>
        <v>32808</v>
      </c>
      <c r="I41" s="7">
        <f t="shared" si="12"/>
        <v>25</v>
      </c>
      <c r="J41" s="7">
        <f t="shared" si="12"/>
        <v>1</v>
      </c>
      <c r="K41" s="7">
        <f t="shared" si="12"/>
        <v>0</v>
      </c>
      <c r="L41" s="3" t="str">
        <f t="shared" si="1"/>
        <v>25Cadre</v>
      </c>
      <c r="M41" s="3" t="str">
        <f t="shared" si="2"/>
        <v>25CadreStrasbourg</v>
      </c>
      <c r="N41" s="5" t="str">
        <f t="shared" si="3"/>
        <v>-</v>
      </c>
      <c r="O41" s="2">
        <f t="shared" si="4"/>
        <v>0</v>
      </c>
      <c r="P41" s="2">
        <f t="shared" si="5"/>
        <v>0</v>
      </c>
      <c r="Q41" s="2">
        <f t="shared" si="6"/>
        <v>32808</v>
      </c>
      <c r="R41" s="3" t="str">
        <f t="shared" si="7"/>
        <v>25Strasbourg</v>
      </c>
      <c r="S41" s="2">
        <f t="shared" si="8"/>
        <v>1</v>
      </c>
    </row>
    <row r="42" spans="1:19" s="2" customFormat="1">
      <c r="A42" s="7" t="str">
        <f t="shared" si="12"/>
        <v>PMFB7433</v>
      </c>
      <c r="B42" s="7" t="str">
        <f t="shared" si="12"/>
        <v>BOULLICAUD</v>
      </c>
      <c r="C42" s="7" t="str">
        <f t="shared" si="12"/>
        <v>Paul</v>
      </c>
      <c r="D42" s="7" t="str">
        <f t="shared" si="12"/>
        <v>Cadre</v>
      </c>
      <c r="E42" s="7" t="str">
        <f t="shared" si="12"/>
        <v>Paris</v>
      </c>
      <c r="F42" s="7">
        <f t="shared" si="12"/>
        <v>49118.3</v>
      </c>
      <c r="G42" s="7" t="str">
        <f t="shared" si="12"/>
        <v>homme</v>
      </c>
      <c r="H42" s="7">
        <f t="shared" si="12"/>
        <v>31440</v>
      </c>
      <c r="I42" s="7">
        <f t="shared" si="12"/>
        <v>28</v>
      </c>
      <c r="J42" s="7">
        <f t="shared" si="12"/>
        <v>0</v>
      </c>
      <c r="K42" s="7">
        <f t="shared" si="12"/>
        <v>3</v>
      </c>
      <c r="L42" s="3" t="str">
        <f t="shared" si="1"/>
        <v>28Cadre</v>
      </c>
      <c r="M42" s="3" t="str">
        <f t="shared" si="2"/>
        <v>28CadreParis</v>
      </c>
      <c r="N42" s="5" t="str">
        <f t="shared" si="3"/>
        <v>-</v>
      </c>
      <c r="O42" s="2">
        <f t="shared" si="4"/>
        <v>0</v>
      </c>
      <c r="P42" s="2">
        <f t="shared" si="5"/>
        <v>0</v>
      </c>
      <c r="Q42" s="2">
        <f t="shared" si="6"/>
        <v>31440</v>
      </c>
      <c r="R42" s="3" t="str">
        <f t="shared" si="7"/>
        <v>28Paris</v>
      </c>
      <c r="S42" s="2">
        <f t="shared" si="8"/>
        <v>1</v>
      </c>
    </row>
    <row r="43" spans="1:19" s="2" customFormat="1">
      <c r="A43" s="7" t="str">
        <f t="shared" si="12"/>
        <v>JANB6264</v>
      </c>
      <c r="B43" s="7" t="str">
        <f t="shared" si="12"/>
        <v>BOUN</v>
      </c>
      <c r="C43" s="7" t="str">
        <f t="shared" si="12"/>
        <v>Jeanine</v>
      </c>
      <c r="D43" s="7" t="str">
        <f t="shared" si="12"/>
        <v>Agent</v>
      </c>
      <c r="E43" s="7" t="str">
        <f t="shared" si="12"/>
        <v>Paris</v>
      </c>
      <c r="F43" s="7">
        <f t="shared" si="12"/>
        <v>22626.29</v>
      </c>
      <c r="G43" s="7" t="str">
        <f t="shared" si="12"/>
        <v>femme</v>
      </c>
      <c r="H43" s="7">
        <f t="shared" si="12"/>
        <v>27882</v>
      </c>
      <c r="I43" s="7">
        <f t="shared" si="12"/>
        <v>38</v>
      </c>
      <c r="J43" s="7">
        <f t="shared" si="12"/>
        <v>3</v>
      </c>
      <c r="K43" s="7">
        <f t="shared" si="12"/>
        <v>0</v>
      </c>
      <c r="L43" s="3" t="str">
        <f t="shared" si="1"/>
        <v>38Agent</v>
      </c>
      <c r="M43" s="3" t="str">
        <f t="shared" si="2"/>
        <v>38AgentParis</v>
      </c>
      <c r="N43" s="5" t="str">
        <f t="shared" si="3"/>
        <v>-</v>
      </c>
      <c r="O43" s="2">
        <f t="shared" si="4"/>
        <v>0</v>
      </c>
      <c r="P43" s="2">
        <f t="shared" si="5"/>
        <v>0</v>
      </c>
      <c r="Q43" s="2">
        <f t="shared" si="6"/>
        <v>27882</v>
      </c>
      <c r="R43" s="3" t="str">
        <f t="shared" si="7"/>
        <v>38Paris</v>
      </c>
      <c r="S43" s="2">
        <f t="shared" si="8"/>
        <v>0</v>
      </c>
    </row>
    <row r="44" spans="1:19" s="2" customFormat="1">
      <c r="A44" s="7" t="str">
        <f t="shared" si="12"/>
        <v>FJOB6070</v>
      </c>
      <c r="B44" s="7" t="str">
        <f t="shared" si="12"/>
        <v>BOUSLAH</v>
      </c>
      <c r="C44" s="7" t="str">
        <f t="shared" si="12"/>
        <v>Fabien</v>
      </c>
      <c r="D44" s="7" t="str">
        <f t="shared" si="12"/>
        <v>Maîtrise</v>
      </c>
      <c r="E44" s="7" t="str">
        <f t="shared" si="12"/>
        <v>Strasbourg</v>
      </c>
      <c r="F44" s="7">
        <f t="shared" si="12"/>
        <v>37725.519999999997</v>
      </c>
      <c r="G44" s="7" t="str">
        <f t="shared" si="12"/>
        <v>homme</v>
      </c>
      <c r="H44" s="7">
        <f t="shared" si="12"/>
        <v>25397</v>
      </c>
      <c r="I44" s="7">
        <f t="shared" si="12"/>
        <v>45</v>
      </c>
      <c r="J44" s="7">
        <f t="shared" si="12"/>
        <v>0</v>
      </c>
      <c r="K44" s="7">
        <f t="shared" si="12"/>
        <v>2</v>
      </c>
      <c r="L44" s="3" t="str">
        <f t="shared" si="1"/>
        <v>45Maîtrise</v>
      </c>
      <c r="M44" s="3" t="str">
        <f t="shared" si="2"/>
        <v>45MaîtriseStrasbourg</v>
      </c>
      <c r="N44" s="5" t="str">
        <f t="shared" si="3"/>
        <v>-</v>
      </c>
      <c r="O44" s="2">
        <f t="shared" si="4"/>
        <v>0</v>
      </c>
      <c r="P44" s="2">
        <f t="shared" si="5"/>
        <v>0</v>
      </c>
      <c r="Q44" s="2">
        <f t="shared" si="6"/>
        <v>25397</v>
      </c>
      <c r="R44" s="3" t="str">
        <f t="shared" si="7"/>
        <v>45Strasbourg</v>
      </c>
      <c r="S44" s="2">
        <f t="shared" si="8"/>
        <v>1</v>
      </c>
    </row>
    <row r="45" spans="1:19" s="2" customFormat="1">
      <c r="A45" s="7" t="str">
        <f t="shared" si="12"/>
        <v>GDMB5034</v>
      </c>
      <c r="B45" s="7" t="str">
        <f t="shared" si="12"/>
        <v>BOUZCKAR</v>
      </c>
      <c r="C45" s="7" t="str">
        <f t="shared" si="12"/>
        <v>Ghislaine</v>
      </c>
      <c r="D45" s="7" t="str">
        <f t="shared" si="12"/>
        <v>Cadre supérieur</v>
      </c>
      <c r="E45" s="7" t="str">
        <f t="shared" si="12"/>
        <v>Nice</v>
      </c>
      <c r="F45" s="7">
        <f t="shared" si="12"/>
        <v>95523.81</v>
      </c>
      <c r="G45" s="7" t="str">
        <f t="shared" si="12"/>
        <v>femme</v>
      </c>
      <c r="H45" s="7">
        <f t="shared" si="12"/>
        <v>21880</v>
      </c>
      <c r="I45" s="7">
        <f t="shared" si="12"/>
        <v>55</v>
      </c>
      <c r="J45" s="7">
        <f t="shared" si="12"/>
        <v>0</v>
      </c>
      <c r="K45" s="7">
        <f t="shared" si="12"/>
        <v>0</v>
      </c>
      <c r="L45" s="3" t="str">
        <f t="shared" si="1"/>
        <v>55Cadre supérieur</v>
      </c>
      <c r="M45" s="3" t="str">
        <f t="shared" si="2"/>
        <v>55Cadre supérieurNice</v>
      </c>
      <c r="N45" s="5" t="str">
        <f t="shared" si="3"/>
        <v>-</v>
      </c>
      <c r="O45" s="2">
        <f t="shared" si="4"/>
        <v>0</v>
      </c>
      <c r="P45" s="2">
        <f t="shared" si="5"/>
        <v>0</v>
      </c>
      <c r="Q45" s="2">
        <f t="shared" si="6"/>
        <v>21880</v>
      </c>
      <c r="R45" s="3" t="str">
        <f t="shared" si="7"/>
        <v>55Nice</v>
      </c>
      <c r="S45" s="2">
        <f t="shared" si="8"/>
        <v>1</v>
      </c>
    </row>
    <row r="46" spans="1:19" s="2" customFormat="1">
      <c r="A46" s="7" t="str">
        <f t="shared" si="12"/>
        <v>GTAB6410</v>
      </c>
      <c r="B46" s="7" t="str">
        <f t="shared" si="12"/>
        <v>BOVERO</v>
      </c>
      <c r="C46" s="7" t="str">
        <f t="shared" si="12"/>
        <v>Gilbert</v>
      </c>
      <c r="D46" s="7" t="str">
        <f t="shared" si="12"/>
        <v>Maîtrise</v>
      </c>
      <c r="E46" s="7" t="str">
        <f t="shared" si="12"/>
        <v>Strasbourg</v>
      </c>
      <c r="F46" s="7">
        <f t="shared" si="12"/>
        <v>35972.26</v>
      </c>
      <c r="G46" s="7" t="str">
        <f t="shared" si="12"/>
        <v>homme</v>
      </c>
      <c r="H46" s="7">
        <f t="shared" si="12"/>
        <v>25927</v>
      </c>
      <c r="I46" s="7">
        <f t="shared" si="12"/>
        <v>44</v>
      </c>
      <c r="J46" s="7">
        <f t="shared" si="12"/>
        <v>2</v>
      </c>
      <c r="K46" s="7">
        <f t="shared" si="12"/>
        <v>9</v>
      </c>
      <c r="L46" s="3" t="str">
        <f t="shared" si="1"/>
        <v>44Maîtrise</v>
      </c>
      <c r="M46" s="3" t="str">
        <f t="shared" si="2"/>
        <v>44MaîtriseStrasbourg</v>
      </c>
      <c r="N46" s="5" t="str">
        <f t="shared" si="3"/>
        <v>-</v>
      </c>
      <c r="O46" s="2">
        <f t="shared" si="4"/>
        <v>0</v>
      </c>
      <c r="P46" s="2">
        <f t="shared" si="5"/>
        <v>0</v>
      </c>
      <c r="Q46" s="2">
        <f t="shared" si="6"/>
        <v>25927</v>
      </c>
      <c r="R46" s="3" t="str">
        <f t="shared" si="7"/>
        <v>44Strasbourg</v>
      </c>
      <c r="S46" s="2">
        <f t="shared" si="8"/>
        <v>1</v>
      </c>
    </row>
    <row r="47" spans="1:19" s="2" customFormat="1">
      <c r="A47" s="7" t="str">
        <f t="shared" si="12"/>
        <v>CGIB8632</v>
      </c>
      <c r="B47" s="7" t="str">
        <f t="shared" si="12"/>
        <v>BRELEUR</v>
      </c>
      <c r="C47" s="7" t="str">
        <f t="shared" si="12"/>
        <v>Christophe</v>
      </c>
      <c r="D47" s="7" t="str">
        <f t="shared" si="12"/>
        <v>Cadre</v>
      </c>
      <c r="E47" s="7" t="str">
        <f t="shared" si="12"/>
        <v>Strasbourg</v>
      </c>
      <c r="F47" s="7">
        <f t="shared" si="12"/>
        <v>62430.96</v>
      </c>
      <c r="G47" s="7" t="str">
        <f t="shared" si="12"/>
        <v>homme</v>
      </c>
      <c r="H47" s="7">
        <f t="shared" si="12"/>
        <v>32226</v>
      </c>
      <c r="I47" s="7">
        <f t="shared" si="12"/>
        <v>26</v>
      </c>
      <c r="J47" s="7">
        <f t="shared" si="12"/>
        <v>5</v>
      </c>
      <c r="K47" s="7">
        <f t="shared" si="12"/>
        <v>0</v>
      </c>
      <c r="L47" s="3" t="str">
        <f t="shared" si="1"/>
        <v>26Cadre</v>
      </c>
      <c r="M47" s="3" t="str">
        <f t="shared" si="2"/>
        <v>26CadreStrasbourg</v>
      </c>
      <c r="N47" s="5" t="str">
        <f t="shared" si="3"/>
        <v>-</v>
      </c>
      <c r="O47" s="2">
        <f t="shared" si="4"/>
        <v>0</v>
      </c>
      <c r="P47" s="2">
        <f t="shared" si="5"/>
        <v>0</v>
      </c>
      <c r="Q47" s="2">
        <f t="shared" si="6"/>
        <v>32226</v>
      </c>
      <c r="R47" s="3" t="str">
        <f t="shared" si="7"/>
        <v>26Strasbourg</v>
      </c>
      <c r="S47" s="2">
        <f t="shared" si="8"/>
        <v>1</v>
      </c>
    </row>
    <row r="48" spans="1:19" s="2" customFormat="1">
      <c r="A48" s="7" t="str">
        <f t="shared" si="12"/>
        <v>GBCB6754</v>
      </c>
      <c r="B48" s="7" t="str">
        <f t="shared" si="12"/>
        <v>BRON</v>
      </c>
      <c r="C48" s="7" t="str">
        <f t="shared" si="12"/>
        <v>Geneviève</v>
      </c>
      <c r="D48" s="7" t="str">
        <f t="shared" si="12"/>
        <v>Agent</v>
      </c>
      <c r="E48" s="7" t="str">
        <f t="shared" si="12"/>
        <v>Nice</v>
      </c>
      <c r="F48" s="7">
        <f t="shared" si="12"/>
        <v>22602.639999999999</v>
      </c>
      <c r="G48" s="7" t="str">
        <f t="shared" si="12"/>
        <v>femme</v>
      </c>
      <c r="H48" s="7">
        <f t="shared" si="12"/>
        <v>27675</v>
      </c>
      <c r="I48" s="7">
        <f t="shared" si="12"/>
        <v>39</v>
      </c>
      <c r="J48" s="7">
        <f t="shared" si="12"/>
        <v>0</v>
      </c>
      <c r="K48" s="7">
        <f t="shared" si="12"/>
        <v>0</v>
      </c>
      <c r="L48" s="3" t="str">
        <f t="shared" si="1"/>
        <v>39Agent</v>
      </c>
      <c r="M48" s="3" t="str">
        <f t="shared" si="2"/>
        <v>39AgentNice</v>
      </c>
      <c r="N48" s="5" t="str">
        <f t="shared" si="3"/>
        <v>-</v>
      </c>
      <c r="O48" s="2">
        <f t="shared" si="4"/>
        <v>0</v>
      </c>
      <c r="P48" s="2">
        <f t="shared" si="5"/>
        <v>0</v>
      </c>
      <c r="Q48" s="2">
        <f t="shared" si="6"/>
        <v>27675</v>
      </c>
      <c r="R48" s="3" t="str">
        <f t="shared" si="7"/>
        <v>39Nice</v>
      </c>
      <c r="S48" s="2">
        <f t="shared" si="8"/>
        <v>0</v>
      </c>
    </row>
    <row r="49" spans="1:19" s="2" customFormat="1">
      <c r="A49" s="7" t="str">
        <f t="shared" si="12"/>
        <v>MPNB8133</v>
      </c>
      <c r="B49" s="7" t="str">
        <f t="shared" si="12"/>
        <v>BRUNET</v>
      </c>
      <c r="C49" s="7" t="str">
        <f t="shared" si="12"/>
        <v>Murielle</v>
      </c>
      <c r="D49" s="7" t="str">
        <f t="shared" si="12"/>
        <v>Agent</v>
      </c>
      <c r="E49" s="7" t="str">
        <f t="shared" si="12"/>
        <v>Nice</v>
      </c>
      <c r="F49" s="7">
        <f t="shared" si="12"/>
        <v>27134.080000000002</v>
      </c>
      <c r="G49" s="7" t="str">
        <f t="shared" si="12"/>
        <v>femme</v>
      </c>
      <c r="H49" s="7">
        <f t="shared" si="12"/>
        <v>34191</v>
      </c>
      <c r="I49" s="7">
        <f t="shared" si="12"/>
        <v>21</v>
      </c>
      <c r="J49" s="7">
        <f t="shared" si="12"/>
        <v>0</v>
      </c>
      <c r="K49" s="7">
        <f t="shared" si="12"/>
        <v>2</v>
      </c>
      <c r="L49" s="3" t="str">
        <f t="shared" si="1"/>
        <v>21Agent</v>
      </c>
      <c r="M49" s="3" t="str">
        <f t="shared" si="2"/>
        <v>21AgentNice</v>
      </c>
      <c r="N49" s="5" t="str">
        <f t="shared" si="3"/>
        <v>-</v>
      </c>
      <c r="O49" s="2">
        <f t="shared" si="4"/>
        <v>0</v>
      </c>
      <c r="P49" s="2">
        <f t="shared" si="5"/>
        <v>0</v>
      </c>
      <c r="Q49" s="2">
        <f t="shared" si="6"/>
        <v>34191</v>
      </c>
      <c r="R49" s="3" t="str">
        <f t="shared" si="7"/>
        <v>21Nice</v>
      </c>
      <c r="S49" s="2">
        <f t="shared" si="8"/>
        <v>1</v>
      </c>
    </row>
    <row r="50" spans="1:19" s="2" customFormat="1">
      <c r="A50" s="7" t="str">
        <f t="shared" si="12"/>
        <v>MCAB7007</v>
      </c>
      <c r="B50" s="7" t="str">
        <f t="shared" si="12"/>
        <v>BSIRI</v>
      </c>
      <c r="C50" s="7" t="str">
        <f t="shared" si="12"/>
        <v>Marie-Rose</v>
      </c>
      <c r="D50" s="7" t="str">
        <f t="shared" si="12"/>
        <v>Agent</v>
      </c>
      <c r="E50" s="7" t="str">
        <f t="shared" si="12"/>
        <v>Paris</v>
      </c>
      <c r="F50" s="7">
        <f t="shared" si="12"/>
        <v>27338.66</v>
      </c>
      <c r="G50" s="7" t="str">
        <f t="shared" si="12"/>
        <v>femme</v>
      </c>
      <c r="H50" s="7">
        <f t="shared" si="12"/>
        <v>31078</v>
      </c>
      <c r="I50" s="7">
        <f t="shared" si="12"/>
        <v>29</v>
      </c>
      <c r="J50" s="7">
        <f t="shared" si="12"/>
        <v>3</v>
      </c>
      <c r="K50" s="7">
        <f t="shared" si="12"/>
        <v>1</v>
      </c>
      <c r="L50" s="3" t="str">
        <f t="shared" si="1"/>
        <v>29Agent</v>
      </c>
      <c r="M50" s="3" t="str">
        <f t="shared" si="2"/>
        <v>29AgentParis</v>
      </c>
      <c r="N50" s="5" t="str">
        <f t="shared" si="3"/>
        <v>-</v>
      </c>
      <c r="O50" s="2">
        <f t="shared" si="4"/>
        <v>0</v>
      </c>
      <c r="P50" s="2">
        <f t="shared" si="5"/>
        <v>0</v>
      </c>
      <c r="Q50" s="2">
        <f t="shared" si="6"/>
        <v>31078</v>
      </c>
      <c r="R50" s="3" t="str">
        <f t="shared" si="7"/>
        <v>29Paris</v>
      </c>
      <c r="S50" s="2">
        <f t="shared" si="8"/>
        <v>0</v>
      </c>
    </row>
    <row r="51" spans="1:19" s="2" customFormat="1">
      <c r="A51" s="7" t="str">
        <f t="shared" ref="A51:K60" si="13">INDEX(Feuille_base_de_données,ROW(),COLUMN())</f>
        <v>MRVC6701</v>
      </c>
      <c r="B51" s="7" t="str">
        <f t="shared" si="13"/>
        <v>CAILLOT</v>
      </c>
      <c r="C51" s="7" t="str">
        <f t="shared" si="13"/>
        <v>Martine</v>
      </c>
      <c r="D51" s="7" t="str">
        <f t="shared" si="13"/>
        <v>Agent</v>
      </c>
      <c r="E51" s="7" t="str">
        <f t="shared" si="13"/>
        <v>Paris</v>
      </c>
      <c r="F51" s="7">
        <f t="shared" si="13"/>
        <v>20026.02</v>
      </c>
      <c r="G51" s="7" t="str">
        <f t="shared" si="13"/>
        <v>femme</v>
      </c>
      <c r="H51" s="7">
        <f t="shared" si="13"/>
        <v>24583</v>
      </c>
      <c r="I51" s="7">
        <f t="shared" si="13"/>
        <v>47</v>
      </c>
      <c r="J51" s="7">
        <f t="shared" si="13"/>
        <v>0</v>
      </c>
      <c r="K51" s="7">
        <f t="shared" si="13"/>
        <v>0</v>
      </c>
      <c r="L51" s="3" t="str">
        <f t="shared" si="1"/>
        <v>47Agent</v>
      </c>
      <c r="M51" s="3" t="str">
        <f t="shared" si="2"/>
        <v>47AgentParis</v>
      </c>
      <c r="N51" s="5" t="str">
        <f t="shared" si="3"/>
        <v>-</v>
      </c>
      <c r="O51" s="2">
        <f t="shared" si="4"/>
        <v>0</v>
      </c>
      <c r="P51" s="2">
        <f t="shared" si="5"/>
        <v>0</v>
      </c>
      <c r="Q51" s="2">
        <f t="shared" si="6"/>
        <v>24583</v>
      </c>
      <c r="R51" s="3" t="str">
        <f t="shared" si="7"/>
        <v>47Paris</v>
      </c>
      <c r="S51" s="2">
        <f t="shared" si="8"/>
        <v>1</v>
      </c>
    </row>
    <row r="52" spans="1:19" s="2" customFormat="1">
      <c r="A52" s="7" t="str">
        <f t="shared" si="13"/>
        <v>CRSC7607</v>
      </c>
      <c r="B52" s="7" t="str">
        <f t="shared" si="13"/>
        <v>CALVET</v>
      </c>
      <c r="C52" s="7" t="str">
        <f t="shared" si="13"/>
        <v>Chrystel</v>
      </c>
      <c r="D52" s="7" t="str">
        <f t="shared" si="13"/>
        <v>Agent</v>
      </c>
      <c r="E52" s="7" t="str">
        <f t="shared" si="13"/>
        <v>Strasbourg</v>
      </c>
      <c r="F52" s="7">
        <f t="shared" si="13"/>
        <v>28145.05</v>
      </c>
      <c r="G52" s="7" t="str">
        <f t="shared" si="13"/>
        <v>femme</v>
      </c>
      <c r="H52" s="7">
        <f t="shared" si="13"/>
        <v>31472</v>
      </c>
      <c r="I52" s="7">
        <f t="shared" si="13"/>
        <v>28</v>
      </c>
      <c r="J52" s="7">
        <f t="shared" si="13"/>
        <v>0</v>
      </c>
      <c r="K52" s="7">
        <f t="shared" si="13"/>
        <v>5</v>
      </c>
      <c r="L52" s="3" t="str">
        <f t="shared" si="1"/>
        <v>28Agent</v>
      </c>
      <c r="M52" s="3" t="str">
        <f t="shared" si="2"/>
        <v>28AgentStrasbourg</v>
      </c>
      <c r="N52" s="5" t="str">
        <f t="shared" si="3"/>
        <v>-</v>
      </c>
      <c r="O52" s="2">
        <f t="shared" si="4"/>
        <v>0</v>
      </c>
      <c r="P52" s="2">
        <f t="shared" si="5"/>
        <v>0</v>
      </c>
      <c r="Q52" s="2">
        <f t="shared" si="6"/>
        <v>31472</v>
      </c>
      <c r="R52" s="3" t="str">
        <f t="shared" si="7"/>
        <v>28Strasbourg</v>
      </c>
      <c r="S52" s="2">
        <f t="shared" si="8"/>
        <v>1</v>
      </c>
    </row>
    <row r="53" spans="1:19" s="2" customFormat="1">
      <c r="A53" s="7" t="str">
        <f t="shared" si="13"/>
        <v>CPQC8256</v>
      </c>
      <c r="B53" s="7" t="str">
        <f t="shared" si="13"/>
        <v>CAMELOT</v>
      </c>
      <c r="C53" s="7" t="str">
        <f t="shared" si="13"/>
        <v>Cédric</v>
      </c>
      <c r="D53" s="7" t="str">
        <f t="shared" si="13"/>
        <v>Agent</v>
      </c>
      <c r="E53" s="7" t="str">
        <f t="shared" si="13"/>
        <v>Paris</v>
      </c>
      <c r="F53" s="7">
        <f t="shared" si="13"/>
        <v>24377.66</v>
      </c>
      <c r="G53" s="7" t="str">
        <f t="shared" si="13"/>
        <v>homme</v>
      </c>
      <c r="H53" s="7">
        <f t="shared" si="13"/>
        <v>33665</v>
      </c>
      <c r="I53" s="7">
        <f t="shared" si="13"/>
        <v>22</v>
      </c>
      <c r="J53" s="7">
        <f t="shared" si="13"/>
        <v>0</v>
      </c>
      <c r="K53" s="7">
        <f t="shared" si="13"/>
        <v>0</v>
      </c>
      <c r="L53" s="3" t="str">
        <f t="shared" si="1"/>
        <v>22Agent</v>
      </c>
      <c r="M53" s="3" t="str">
        <f t="shared" si="2"/>
        <v>22AgentParis</v>
      </c>
      <c r="N53" s="5" t="str">
        <f t="shared" si="3"/>
        <v>-</v>
      </c>
      <c r="O53" s="2">
        <f t="shared" si="4"/>
        <v>0</v>
      </c>
      <c r="P53" s="2">
        <f t="shared" si="5"/>
        <v>0</v>
      </c>
      <c r="Q53" s="2">
        <f t="shared" si="6"/>
        <v>33665</v>
      </c>
      <c r="R53" s="3" t="str">
        <f t="shared" si="7"/>
        <v>22Paris</v>
      </c>
      <c r="S53" s="2">
        <f t="shared" si="8"/>
        <v>1</v>
      </c>
    </row>
    <row r="54" spans="1:19" s="2" customFormat="1">
      <c r="A54" s="7" t="str">
        <f t="shared" si="13"/>
        <v>VLQC5335</v>
      </c>
      <c r="B54" s="7" t="str">
        <f t="shared" si="13"/>
        <v>CARRERA</v>
      </c>
      <c r="C54" s="7" t="str">
        <f t="shared" si="13"/>
        <v>Victor</v>
      </c>
      <c r="D54" s="7" t="str">
        <f t="shared" si="13"/>
        <v>Agent</v>
      </c>
      <c r="E54" s="7" t="str">
        <f t="shared" si="13"/>
        <v>Strasbourg</v>
      </c>
      <c r="F54" s="7">
        <f t="shared" si="13"/>
        <v>27870.83</v>
      </c>
      <c r="G54" s="7" t="str">
        <f t="shared" si="13"/>
        <v>homme</v>
      </c>
      <c r="H54" s="7">
        <f t="shared" si="13"/>
        <v>22210</v>
      </c>
      <c r="I54" s="7">
        <f t="shared" si="13"/>
        <v>54</v>
      </c>
      <c r="J54" s="7">
        <f t="shared" si="13"/>
        <v>2</v>
      </c>
      <c r="K54" s="7">
        <f t="shared" si="13"/>
        <v>9</v>
      </c>
      <c r="L54" s="3" t="str">
        <f t="shared" si="1"/>
        <v>54Agent</v>
      </c>
      <c r="M54" s="3" t="str">
        <f t="shared" si="2"/>
        <v>54AgentStrasbourg</v>
      </c>
      <c r="N54" s="5" t="str">
        <f t="shared" si="3"/>
        <v>-</v>
      </c>
      <c r="O54" s="2">
        <f t="shared" si="4"/>
        <v>0</v>
      </c>
      <c r="P54" s="2">
        <f t="shared" si="5"/>
        <v>0</v>
      </c>
      <c r="Q54" s="2">
        <f t="shared" si="6"/>
        <v>22210</v>
      </c>
      <c r="R54" s="3" t="str">
        <f t="shared" si="7"/>
        <v>54Strasbourg</v>
      </c>
      <c r="S54" s="2">
        <f t="shared" si="8"/>
        <v>1</v>
      </c>
    </row>
    <row r="55" spans="1:19" s="2" customFormat="1">
      <c r="A55" s="7" t="str">
        <f t="shared" si="13"/>
        <v>JMSC6372</v>
      </c>
      <c r="B55" s="7" t="str">
        <f t="shared" si="13"/>
        <v>CERCOTTE</v>
      </c>
      <c r="C55" s="7" t="str">
        <f t="shared" si="13"/>
        <v>Marie-Isabelle</v>
      </c>
      <c r="D55" s="7" t="str">
        <f t="shared" si="13"/>
        <v>Cadre supérieur</v>
      </c>
      <c r="E55" s="7" t="str">
        <f t="shared" si="13"/>
        <v>Strasbourg</v>
      </c>
      <c r="F55" s="7">
        <f t="shared" si="13"/>
        <v>76256.37</v>
      </c>
      <c r="G55" s="7" t="str">
        <f t="shared" si="13"/>
        <v>femme</v>
      </c>
      <c r="H55" s="7">
        <f t="shared" si="13"/>
        <v>24911</v>
      </c>
      <c r="I55" s="7">
        <f t="shared" si="13"/>
        <v>46</v>
      </c>
      <c r="J55" s="7">
        <f t="shared" si="13"/>
        <v>3</v>
      </c>
      <c r="K55" s="7">
        <f t="shared" si="13"/>
        <v>0</v>
      </c>
      <c r="L55" s="3" t="str">
        <f t="shared" si="1"/>
        <v>46Cadre supérieur</v>
      </c>
      <c r="M55" s="3" t="str">
        <f t="shared" si="2"/>
        <v>46Cadre supérieurStrasbourg</v>
      </c>
      <c r="N55" s="5" t="str">
        <f t="shared" si="3"/>
        <v>-</v>
      </c>
      <c r="O55" s="2">
        <f t="shared" si="4"/>
        <v>0</v>
      </c>
      <c r="P55" s="2">
        <f t="shared" si="5"/>
        <v>0</v>
      </c>
      <c r="Q55" s="2">
        <f t="shared" si="6"/>
        <v>24911</v>
      </c>
      <c r="R55" s="3" t="str">
        <f t="shared" si="7"/>
        <v>46Strasbourg</v>
      </c>
      <c r="S55" s="2">
        <f t="shared" si="8"/>
        <v>1</v>
      </c>
    </row>
    <row r="56" spans="1:19" s="2" customFormat="1">
      <c r="A56" s="7" t="str">
        <f t="shared" si="13"/>
        <v>PMKC7404</v>
      </c>
      <c r="B56" s="7" t="str">
        <f t="shared" si="13"/>
        <v>CHAMBLAS</v>
      </c>
      <c r="C56" s="7" t="str">
        <f t="shared" si="13"/>
        <v>Pauline</v>
      </c>
      <c r="D56" s="7" t="str">
        <f t="shared" si="13"/>
        <v>Agent</v>
      </c>
      <c r="E56" s="7" t="str">
        <f t="shared" si="13"/>
        <v>Lille</v>
      </c>
      <c r="F56" s="7">
        <f t="shared" si="13"/>
        <v>25371.06</v>
      </c>
      <c r="G56" s="7" t="str">
        <f t="shared" si="13"/>
        <v>femme</v>
      </c>
      <c r="H56" s="7">
        <f t="shared" si="13"/>
        <v>31263</v>
      </c>
      <c r="I56" s="7">
        <f t="shared" si="13"/>
        <v>29</v>
      </c>
      <c r="J56" s="7">
        <f t="shared" si="13"/>
        <v>0</v>
      </c>
      <c r="K56" s="7">
        <f t="shared" si="13"/>
        <v>7</v>
      </c>
      <c r="L56" s="3" t="str">
        <f t="shared" si="1"/>
        <v>29Agent</v>
      </c>
      <c r="M56" s="3" t="str">
        <f t="shared" si="2"/>
        <v>29AgentLille</v>
      </c>
      <c r="N56" s="5" t="str">
        <f t="shared" si="3"/>
        <v>-</v>
      </c>
      <c r="O56" s="2">
        <f t="shared" si="4"/>
        <v>0</v>
      </c>
      <c r="P56" s="2">
        <f t="shared" si="5"/>
        <v>0</v>
      </c>
      <c r="Q56" s="2">
        <f t="shared" si="6"/>
        <v>31263</v>
      </c>
      <c r="R56" s="3" t="str">
        <f t="shared" si="7"/>
        <v>29Lille</v>
      </c>
      <c r="S56" s="2">
        <f t="shared" si="8"/>
        <v>1</v>
      </c>
    </row>
    <row r="57" spans="1:19" s="2" customFormat="1">
      <c r="A57" s="7" t="str">
        <f t="shared" si="13"/>
        <v>CSPC8224</v>
      </c>
      <c r="B57" s="7" t="str">
        <f t="shared" si="13"/>
        <v>CHARDON</v>
      </c>
      <c r="C57" s="7" t="str">
        <f t="shared" si="13"/>
        <v>Camille</v>
      </c>
      <c r="D57" s="7" t="str">
        <f t="shared" si="13"/>
        <v>Agent</v>
      </c>
      <c r="E57" s="7" t="str">
        <f t="shared" si="13"/>
        <v>Nice</v>
      </c>
      <c r="F57" s="7">
        <f t="shared" si="13"/>
        <v>24033.68</v>
      </c>
      <c r="G57" s="7" t="str">
        <f t="shared" si="13"/>
        <v>femme</v>
      </c>
      <c r="H57" s="7">
        <f t="shared" si="13"/>
        <v>32800</v>
      </c>
      <c r="I57" s="7">
        <f t="shared" si="13"/>
        <v>25</v>
      </c>
      <c r="J57" s="7">
        <f t="shared" si="13"/>
        <v>3</v>
      </c>
      <c r="K57" s="7">
        <f t="shared" si="13"/>
        <v>0</v>
      </c>
      <c r="L57" s="3" t="str">
        <f t="shared" si="1"/>
        <v>25Agent</v>
      </c>
      <c r="M57" s="3" t="str">
        <f t="shared" si="2"/>
        <v>25AgentNice</v>
      </c>
      <c r="N57" s="5" t="str">
        <f t="shared" si="3"/>
        <v>-</v>
      </c>
      <c r="O57" s="2">
        <f t="shared" si="4"/>
        <v>0</v>
      </c>
      <c r="P57" s="2">
        <f t="shared" si="5"/>
        <v>0</v>
      </c>
      <c r="Q57" s="2">
        <f t="shared" si="6"/>
        <v>32800</v>
      </c>
      <c r="R57" s="3" t="str">
        <f t="shared" si="7"/>
        <v>25Nice</v>
      </c>
      <c r="S57" s="2">
        <f t="shared" si="8"/>
        <v>1</v>
      </c>
    </row>
    <row r="58" spans="1:19" s="2" customFormat="1">
      <c r="A58" s="7" t="str">
        <f t="shared" si="13"/>
        <v>LIJC8646</v>
      </c>
      <c r="B58" s="7" t="str">
        <f t="shared" si="13"/>
        <v>CHAUBEAU</v>
      </c>
      <c r="C58" s="7" t="str">
        <f t="shared" si="13"/>
        <v>Louis</v>
      </c>
      <c r="D58" s="7" t="str">
        <f t="shared" si="13"/>
        <v>Agent</v>
      </c>
      <c r="E58" s="7" t="str">
        <f t="shared" si="13"/>
        <v>Paris</v>
      </c>
      <c r="F58" s="7">
        <f t="shared" si="13"/>
        <v>19179.46</v>
      </c>
      <c r="G58" s="7" t="str">
        <f t="shared" si="13"/>
        <v>homme</v>
      </c>
      <c r="H58" s="7">
        <f t="shared" si="13"/>
        <v>34120</v>
      </c>
      <c r="I58" s="7">
        <f t="shared" si="13"/>
        <v>21</v>
      </c>
      <c r="J58" s="7">
        <f t="shared" si="13"/>
        <v>0</v>
      </c>
      <c r="K58" s="7">
        <f t="shared" si="13"/>
        <v>0</v>
      </c>
      <c r="L58" s="3" t="str">
        <f t="shared" si="1"/>
        <v>21Agent</v>
      </c>
      <c r="M58" s="3" t="str">
        <f t="shared" si="2"/>
        <v>21AgentParis</v>
      </c>
      <c r="N58" s="5" t="str">
        <f t="shared" si="3"/>
        <v>-</v>
      </c>
      <c r="O58" s="2">
        <f t="shared" si="4"/>
        <v>0</v>
      </c>
      <c r="P58" s="2">
        <f t="shared" si="5"/>
        <v>0</v>
      </c>
      <c r="Q58" s="2">
        <f t="shared" si="6"/>
        <v>34120</v>
      </c>
      <c r="R58" s="3" t="str">
        <f t="shared" si="7"/>
        <v>21Paris</v>
      </c>
      <c r="S58" s="2">
        <f t="shared" si="8"/>
        <v>1</v>
      </c>
    </row>
    <row r="59" spans="1:19" s="2" customFormat="1">
      <c r="A59" s="7" t="str">
        <f t="shared" si="13"/>
        <v>TIVC7641</v>
      </c>
      <c r="B59" s="7" t="str">
        <f t="shared" si="13"/>
        <v>CHAVES</v>
      </c>
      <c r="C59" s="7" t="str">
        <f t="shared" si="13"/>
        <v>Thierry</v>
      </c>
      <c r="D59" s="7" t="str">
        <f t="shared" si="13"/>
        <v>Agent</v>
      </c>
      <c r="E59" s="7" t="str">
        <f t="shared" si="13"/>
        <v>Paris</v>
      </c>
      <c r="F59" s="7">
        <f t="shared" si="13"/>
        <v>29179.119999999999</v>
      </c>
      <c r="G59" s="7" t="str">
        <f t="shared" si="13"/>
        <v>homme</v>
      </c>
      <c r="H59" s="7">
        <f t="shared" si="13"/>
        <v>30011</v>
      </c>
      <c r="I59" s="7">
        <f t="shared" si="13"/>
        <v>32</v>
      </c>
      <c r="J59" s="7">
        <f t="shared" si="13"/>
        <v>0</v>
      </c>
      <c r="K59" s="7">
        <f t="shared" si="13"/>
        <v>0</v>
      </c>
      <c r="L59" s="3" t="str">
        <f t="shared" si="1"/>
        <v>32Agent</v>
      </c>
      <c r="M59" s="3" t="str">
        <f t="shared" si="2"/>
        <v>32AgentParis</v>
      </c>
      <c r="N59" s="5" t="str">
        <f t="shared" si="3"/>
        <v>-</v>
      </c>
      <c r="O59" s="2">
        <f t="shared" si="4"/>
        <v>0</v>
      </c>
      <c r="P59" s="2">
        <f t="shared" si="5"/>
        <v>0</v>
      </c>
      <c r="Q59" s="2">
        <f t="shared" si="6"/>
        <v>30011</v>
      </c>
      <c r="R59" s="3" t="str">
        <f t="shared" si="7"/>
        <v>32Paris</v>
      </c>
      <c r="S59" s="2">
        <f t="shared" si="8"/>
        <v>1</v>
      </c>
    </row>
    <row r="60" spans="1:19" s="2" customFormat="1">
      <c r="A60" s="7" t="str">
        <f t="shared" si="13"/>
        <v>JTDC5252</v>
      </c>
      <c r="B60" s="7" t="str">
        <f t="shared" si="13"/>
        <v>CHEHMAT</v>
      </c>
      <c r="C60" s="7" t="str">
        <f t="shared" si="13"/>
        <v>Jocelyne</v>
      </c>
      <c r="D60" s="7" t="str">
        <f t="shared" si="13"/>
        <v>Agent</v>
      </c>
      <c r="E60" s="7" t="str">
        <f t="shared" si="13"/>
        <v>Lille</v>
      </c>
      <c r="F60" s="7">
        <f t="shared" si="13"/>
        <v>23465.48</v>
      </c>
      <c r="G60" s="7" t="str">
        <f t="shared" si="13"/>
        <v>femme</v>
      </c>
      <c r="H60" s="7">
        <f t="shared" si="13"/>
        <v>21255</v>
      </c>
      <c r="I60" s="7">
        <f t="shared" si="13"/>
        <v>56</v>
      </c>
      <c r="J60" s="7">
        <f t="shared" si="13"/>
        <v>1</v>
      </c>
      <c r="K60" s="7">
        <f t="shared" si="13"/>
        <v>2</v>
      </c>
      <c r="L60" s="3" t="str">
        <f t="shared" si="1"/>
        <v>56Agent</v>
      </c>
      <c r="M60" s="3" t="str">
        <f t="shared" si="2"/>
        <v>56AgentLille</v>
      </c>
      <c r="N60" s="5" t="str">
        <f t="shared" si="3"/>
        <v>-</v>
      </c>
      <c r="O60" s="2">
        <f t="shared" si="4"/>
        <v>0</v>
      </c>
      <c r="P60" s="2">
        <f t="shared" si="5"/>
        <v>0</v>
      </c>
      <c r="Q60" s="2">
        <f t="shared" si="6"/>
        <v>21255</v>
      </c>
      <c r="R60" s="3" t="str">
        <f t="shared" si="7"/>
        <v>56Lille</v>
      </c>
      <c r="S60" s="2">
        <f t="shared" si="8"/>
        <v>1</v>
      </c>
    </row>
    <row r="61" spans="1:19" s="2" customFormat="1">
      <c r="A61" s="7" t="str">
        <f t="shared" ref="A61:K70" si="14">INDEX(Feuille_base_de_données,ROW(),COLUMN())</f>
        <v>NGEC6534</v>
      </c>
      <c r="B61" s="7" t="str">
        <f t="shared" si="14"/>
        <v>CHI</v>
      </c>
      <c r="C61" s="7" t="str">
        <f t="shared" si="14"/>
        <v>Nicole</v>
      </c>
      <c r="D61" s="7" t="str">
        <f t="shared" si="14"/>
        <v>Cadre</v>
      </c>
      <c r="E61" s="7" t="str">
        <f t="shared" si="14"/>
        <v>Strasbourg</v>
      </c>
      <c r="F61" s="7">
        <f t="shared" si="14"/>
        <v>51746.25</v>
      </c>
      <c r="G61" s="7" t="str">
        <f t="shared" si="14"/>
        <v>femme</v>
      </c>
      <c r="H61" s="7">
        <f t="shared" si="14"/>
        <v>26968</v>
      </c>
      <c r="I61" s="7">
        <f t="shared" si="14"/>
        <v>41</v>
      </c>
      <c r="J61" s="7">
        <f t="shared" si="14"/>
        <v>4</v>
      </c>
      <c r="K61" s="7">
        <f t="shared" si="14"/>
        <v>0</v>
      </c>
      <c r="L61" s="3" t="str">
        <f t="shared" si="1"/>
        <v>41Cadre</v>
      </c>
      <c r="M61" s="3" t="str">
        <f t="shared" si="2"/>
        <v>41CadreStrasbourg</v>
      </c>
      <c r="N61" s="5" t="str">
        <f t="shared" si="3"/>
        <v>-</v>
      </c>
      <c r="O61" s="2">
        <f t="shared" si="4"/>
        <v>0</v>
      </c>
      <c r="P61" s="2">
        <f t="shared" si="5"/>
        <v>0</v>
      </c>
      <c r="Q61" s="2">
        <f t="shared" si="6"/>
        <v>26968</v>
      </c>
      <c r="R61" s="3" t="str">
        <f t="shared" si="7"/>
        <v>41Strasbourg</v>
      </c>
      <c r="S61" s="2">
        <f t="shared" si="8"/>
        <v>0</v>
      </c>
    </row>
    <row r="62" spans="1:19" s="2" customFormat="1">
      <c r="A62" s="7" t="str">
        <f t="shared" si="14"/>
        <v>VVJC6063</v>
      </c>
      <c r="B62" s="7" t="str">
        <f t="shared" si="14"/>
        <v>CHICHE</v>
      </c>
      <c r="C62" s="7" t="str">
        <f t="shared" si="14"/>
        <v>Vincent</v>
      </c>
      <c r="D62" s="7" t="str">
        <f t="shared" si="14"/>
        <v>Cadre supérieur</v>
      </c>
      <c r="E62" s="7" t="str">
        <f t="shared" si="14"/>
        <v>Lille</v>
      </c>
      <c r="F62" s="7">
        <f t="shared" si="14"/>
        <v>87673.16</v>
      </c>
      <c r="G62" s="7" t="str">
        <f t="shared" si="14"/>
        <v>homme</v>
      </c>
      <c r="H62" s="7">
        <f t="shared" si="14"/>
        <v>25725</v>
      </c>
      <c r="I62" s="7">
        <f t="shared" si="14"/>
        <v>44</v>
      </c>
      <c r="J62" s="7">
        <f t="shared" si="14"/>
        <v>0</v>
      </c>
      <c r="K62" s="7">
        <f t="shared" si="14"/>
        <v>0</v>
      </c>
      <c r="L62" s="3" t="str">
        <f t="shared" si="1"/>
        <v>44Cadre supérieur</v>
      </c>
      <c r="M62" s="3" t="str">
        <f t="shared" si="2"/>
        <v>44Cadre supérieurLille</v>
      </c>
      <c r="N62" s="5" t="str">
        <f t="shared" si="3"/>
        <v>-</v>
      </c>
      <c r="O62" s="2">
        <f t="shared" si="4"/>
        <v>0</v>
      </c>
      <c r="P62" s="2">
        <f t="shared" si="5"/>
        <v>0</v>
      </c>
      <c r="Q62" s="2">
        <f t="shared" si="6"/>
        <v>25725</v>
      </c>
      <c r="R62" s="3" t="str">
        <f t="shared" si="7"/>
        <v>44Lille</v>
      </c>
      <c r="S62" s="2">
        <f t="shared" si="8"/>
        <v>1</v>
      </c>
    </row>
    <row r="63" spans="1:19" s="2" customFormat="1">
      <c r="A63" s="7" t="str">
        <f t="shared" si="14"/>
        <v xml:space="preserve">LKBC8730 </v>
      </c>
      <c r="B63" s="7" t="str">
        <f t="shared" si="14"/>
        <v>CHRISTOPHE</v>
      </c>
      <c r="C63" s="7" t="str">
        <f t="shared" si="14"/>
        <v>Laetitia</v>
      </c>
      <c r="D63" s="7" t="str">
        <f t="shared" si="14"/>
        <v>Agent</v>
      </c>
      <c r="E63" s="7" t="str">
        <f t="shared" si="14"/>
        <v>Strasbourg</v>
      </c>
      <c r="F63" s="7">
        <f t="shared" si="14"/>
        <v>21321.42</v>
      </c>
      <c r="G63" s="7" t="str">
        <f t="shared" si="14"/>
        <v>femme</v>
      </c>
      <c r="H63" s="7">
        <f t="shared" si="14"/>
        <v>32998</v>
      </c>
      <c r="I63" s="7">
        <f t="shared" si="14"/>
        <v>24</v>
      </c>
      <c r="J63" s="7">
        <f t="shared" si="14"/>
        <v>0</v>
      </c>
      <c r="K63" s="7">
        <f t="shared" si="14"/>
        <v>0</v>
      </c>
      <c r="L63" s="3" t="str">
        <f t="shared" si="1"/>
        <v>24Agent</v>
      </c>
      <c r="M63" s="3" t="str">
        <f t="shared" si="2"/>
        <v>24AgentStrasbourg</v>
      </c>
      <c r="N63" s="5" t="str">
        <f t="shared" si="3"/>
        <v>-</v>
      </c>
      <c r="O63" s="2">
        <f t="shared" si="4"/>
        <v>0</v>
      </c>
      <c r="P63" s="2">
        <f t="shared" si="5"/>
        <v>0</v>
      </c>
      <c r="Q63" s="2">
        <f t="shared" si="6"/>
        <v>32998</v>
      </c>
      <c r="R63" s="3" t="str">
        <f t="shared" si="7"/>
        <v>24Strasbourg</v>
      </c>
      <c r="S63" s="2">
        <f t="shared" si="8"/>
        <v>1</v>
      </c>
    </row>
    <row r="64" spans="1:19" s="2" customFormat="1">
      <c r="A64" s="7" t="str">
        <f t="shared" si="14"/>
        <v>CQCC6720</v>
      </c>
      <c r="B64" s="7" t="str">
        <f t="shared" si="14"/>
        <v>CLAVERIE</v>
      </c>
      <c r="C64" s="7" t="str">
        <f t="shared" si="14"/>
        <v>Isabelle</v>
      </c>
      <c r="D64" s="7" t="str">
        <f t="shared" si="14"/>
        <v>Agent</v>
      </c>
      <c r="E64" s="7" t="str">
        <f t="shared" si="14"/>
        <v>Strasbourg</v>
      </c>
      <c r="F64" s="7">
        <f t="shared" si="14"/>
        <v>25330.15</v>
      </c>
      <c r="G64" s="7" t="str">
        <f t="shared" si="14"/>
        <v>femme</v>
      </c>
      <c r="H64" s="7">
        <f t="shared" si="14"/>
        <v>25626</v>
      </c>
      <c r="I64" s="7">
        <f t="shared" si="14"/>
        <v>44</v>
      </c>
      <c r="J64" s="7">
        <f t="shared" si="14"/>
        <v>7</v>
      </c>
      <c r="K64" s="7">
        <f t="shared" si="14"/>
        <v>3</v>
      </c>
      <c r="L64" s="3" t="str">
        <f t="shared" si="1"/>
        <v>44Agent</v>
      </c>
      <c r="M64" s="3" t="str">
        <f t="shared" si="2"/>
        <v>44AgentStrasbourg</v>
      </c>
      <c r="N64" s="5" t="str">
        <f t="shared" si="3"/>
        <v>-</v>
      </c>
      <c r="O64" s="2">
        <f t="shared" si="4"/>
        <v>0</v>
      </c>
      <c r="P64" s="2">
        <f t="shared" si="5"/>
        <v>0</v>
      </c>
      <c r="Q64" s="2">
        <f t="shared" si="6"/>
        <v>25626</v>
      </c>
      <c r="R64" s="3" t="str">
        <f t="shared" si="7"/>
        <v>44Strasbourg</v>
      </c>
      <c r="S64" s="2">
        <f t="shared" si="8"/>
        <v>1</v>
      </c>
    </row>
    <row r="65" spans="1:19" s="2" customFormat="1">
      <c r="A65" s="7" t="str">
        <f t="shared" si="14"/>
        <v>GADC8337</v>
      </c>
      <c r="B65" s="7" t="str">
        <f t="shared" si="14"/>
        <v>COBHEN</v>
      </c>
      <c r="C65" s="7" t="str">
        <f t="shared" si="14"/>
        <v>Gaylor</v>
      </c>
      <c r="D65" s="7" t="str">
        <f t="shared" si="14"/>
        <v>Cadre</v>
      </c>
      <c r="E65" s="7" t="str">
        <f t="shared" si="14"/>
        <v>Paris</v>
      </c>
      <c r="F65" s="7">
        <f t="shared" si="14"/>
        <v>47419.17</v>
      </c>
      <c r="G65" s="7" t="str">
        <f t="shared" si="14"/>
        <v>homme</v>
      </c>
      <c r="H65" s="7">
        <f t="shared" si="14"/>
        <v>32754</v>
      </c>
      <c r="I65" s="7">
        <f t="shared" si="14"/>
        <v>25</v>
      </c>
      <c r="J65" s="7">
        <f t="shared" si="14"/>
        <v>0</v>
      </c>
      <c r="K65" s="7">
        <f t="shared" si="14"/>
        <v>0</v>
      </c>
      <c r="L65" s="3" t="str">
        <f t="shared" si="1"/>
        <v>25Cadre</v>
      </c>
      <c r="M65" s="3" t="str">
        <f t="shared" si="2"/>
        <v>25CadreParis</v>
      </c>
      <c r="N65" s="5" t="str">
        <f t="shared" si="3"/>
        <v>-</v>
      </c>
      <c r="O65" s="2">
        <f t="shared" si="4"/>
        <v>0</v>
      </c>
      <c r="P65" s="2">
        <f t="shared" si="5"/>
        <v>0</v>
      </c>
      <c r="Q65" s="2">
        <f t="shared" si="6"/>
        <v>32754</v>
      </c>
      <c r="R65" s="3" t="str">
        <f t="shared" si="7"/>
        <v>25Paris</v>
      </c>
      <c r="S65" s="2">
        <f t="shared" si="8"/>
        <v>1</v>
      </c>
    </row>
    <row r="66" spans="1:19" s="2" customFormat="1">
      <c r="A66" s="7" t="str">
        <f t="shared" si="14"/>
        <v>CXGC7710</v>
      </c>
      <c r="B66" s="7" t="str">
        <f t="shared" si="14"/>
        <v>COHEN</v>
      </c>
      <c r="C66" s="7" t="str">
        <f t="shared" si="14"/>
        <v>Christian</v>
      </c>
      <c r="D66" s="7" t="str">
        <f t="shared" si="14"/>
        <v>Agent</v>
      </c>
      <c r="E66" s="7" t="str">
        <f t="shared" si="14"/>
        <v>Paris</v>
      </c>
      <c r="F66" s="7">
        <f t="shared" si="14"/>
        <v>26753.38</v>
      </c>
      <c r="G66" s="7" t="str">
        <f t="shared" si="14"/>
        <v>homme</v>
      </c>
      <c r="H66" s="7">
        <f t="shared" si="14"/>
        <v>29858</v>
      </c>
      <c r="I66" s="7">
        <f t="shared" si="14"/>
        <v>33</v>
      </c>
      <c r="J66" s="7">
        <f t="shared" si="14"/>
        <v>2</v>
      </c>
      <c r="K66" s="7">
        <f t="shared" si="14"/>
        <v>8</v>
      </c>
      <c r="L66" s="3" t="str">
        <f t="shared" ref="L66:L129" si="15">I66&amp;D66</f>
        <v>33Agent</v>
      </c>
      <c r="M66" s="3" t="str">
        <f t="shared" ref="M66:M129" si="16">L66&amp;E66</f>
        <v>33AgentParis</v>
      </c>
      <c r="N66" s="5" t="str">
        <f t="shared" ref="N66:N129" si="17">IF(D66=$N$1,J66,"-")</f>
        <v>-</v>
      </c>
      <c r="O66" s="2">
        <f t="shared" ref="O66:O129" si="18">COUNTIF(D66,"*cadre*")*(I66="femme")</f>
        <v>0</v>
      </c>
      <c r="P66" s="2">
        <f t="shared" ref="P66:P129" si="19">(H66&gt;=20000)*(H66&lt;=25000)*(D66="1-agent")</f>
        <v>0</v>
      </c>
      <c r="Q66" s="2">
        <f t="shared" ref="Q66:Q129" si="20">IF((D66&lt;&gt;"1-agent"),H66,"-")</f>
        <v>29858</v>
      </c>
      <c r="R66" s="3" t="str">
        <f t="shared" ref="R66:R129" si="21">I66&amp;E66</f>
        <v>33Paris</v>
      </c>
      <c r="S66" s="2">
        <f t="shared" si="8"/>
        <v>1</v>
      </c>
    </row>
    <row r="67" spans="1:19" s="2" customFormat="1">
      <c r="A67" s="7" t="str">
        <f t="shared" si="14"/>
        <v>MOMC7014</v>
      </c>
      <c r="B67" s="7" t="str">
        <f t="shared" si="14"/>
        <v>COMTE</v>
      </c>
      <c r="C67" s="7" t="str">
        <f t="shared" si="14"/>
        <v>Martin</v>
      </c>
      <c r="D67" s="7" t="str">
        <f t="shared" si="14"/>
        <v>Agent</v>
      </c>
      <c r="E67" s="7" t="str">
        <f t="shared" si="14"/>
        <v>Lille</v>
      </c>
      <c r="F67" s="7">
        <f t="shared" si="14"/>
        <v>24737.29</v>
      </c>
      <c r="G67" s="7" t="str">
        <f t="shared" si="14"/>
        <v>homme</v>
      </c>
      <c r="H67" s="7">
        <f t="shared" si="14"/>
        <v>28434</v>
      </c>
      <c r="I67" s="7">
        <f t="shared" si="14"/>
        <v>37</v>
      </c>
      <c r="J67" s="7">
        <f t="shared" si="14"/>
        <v>0</v>
      </c>
      <c r="K67" s="7">
        <f t="shared" si="14"/>
        <v>0</v>
      </c>
      <c r="L67" s="3" t="str">
        <f t="shared" si="15"/>
        <v>37Agent</v>
      </c>
      <c r="M67" s="3" t="str">
        <f t="shared" si="16"/>
        <v>37AgentLille</v>
      </c>
      <c r="N67" s="5" t="str">
        <f t="shared" si="17"/>
        <v>-</v>
      </c>
      <c r="O67" s="2">
        <f t="shared" si="18"/>
        <v>0</v>
      </c>
      <c r="P67" s="2">
        <f t="shared" si="19"/>
        <v>0</v>
      </c>
      <c r="Q67" s="2">
        <f t="shared" si="20"/>
        <v>28434</v>
      </c>
      <c r="R67" s="3" t="str">
        <f t="shared" si="21"/>
        <v>37Lille</v>
      </c>
      <c r="S67" s="2">
        <f t="shared" ref="S67:S130" si="22">IF(COUNTIF(B67,"*A*")+COUNTIF(B67,"*E*"),1,0)</f>
        <v>1</v>
      </c>
    </row>
    <row r="68" spans="1:19" s="2" customFormat="1">
      <c r="A68" s="7" t="str">
        <f t="shared" si="14"/>
        <v>PTLC8562</v>
      </c>
      <c r="B68" s="7" t="str">
        <f t="shared" si="14"/>
        <v>CORBET</v>
      </c>
      <c r="C68" s="7" t="str">
        <f t="shared" si="14"/>
        <v>Pauline</v>
      </c>
      <c r="D68" s="7" t="str">
        <f t="shared" si="14"/>
        <v>Agent</v>
      </c>
      <c r="E68" s="7" t="str">
        <f t="shared" si="14"/>
        <v>Strasbourg</v>
      </c>
      <c r="F68" s="7">
        <f t="shared" si="14"/>
        <v>19364.2</v>
      </c>
      <c r="G68" s="7" t="str">
        <f t="shared" si="14"/>
        <v>femme</v>
      </c>
      <c r="H68" s="7">
        <f t="shared" si="14"/>
        <v>31992</v>
      </c>
      <c r="I68" s="7">
        <f t="shared" si="14"/>
        <v>27</v>
      </c>
      <c r="J68" s="7">
        <f t="shared" si="14"/>
        <v>4</v>
      </c>
      <c r="K68" s="7">
        <f t="shared" si="14"/>
        <v>3</v>
      </c>
      <c r="L68" s="3" t="str">
        <f t="shared" si="15"/>
        <v>27Agent</v>
      </c>
      <c r="M68" s="3" t="str">
        <f t="shared" si="16"/>
        <v>27AgentStrasbourg</v>
      </c>
      <c r="N68" s="5" t="str">
        <f t="shared" si="17"/>
        <v>-</v>
      </c>
      <c r="O68" s="2">
        <f t="shared" si="18"/>
        <v>0</v>
      </c>
      <c r="P68" s="2">
        <f t="shared" si="19"/>
        <v>0</v>
      </c>
      <c r="Q68" s="2">
        <f t="shared" si="20"/>
        <v>31992</v>
      </c>
      <c r="R68" s="3" t="str">
        <f t="shared" si="21"/>
        <v>27Strasbourg</v>
      </c>
      <c r="S68" s="2">
        <f t="shared" si="22"/>
        <v>1</v>
      </c>
    </row>
    <row r="69" spans="1:19" s="2" customFormat="1">
      <c r="A69" s="7" t="str">
        <f t="shared" si="14"/>
        <v>MYSC6155</v>
      </c>
      <c r="B69" s="7" t="str">
        <f t="shared" si="14"/>
        <v>COUDERC</v>
      </c>
      <c r="C69" s="7" t="str">
        <f t="shared" si="14"/>
        <v>Marie-Louise</v>
      </c>
      <c r="D69" s="7" t="str">
        <f t="shared" si="14"/>
        <v>Maîtrise</v>
      </c>
      <c r="E69" s="7" t="str">
        <f t="shared" si="14"/>
        <v>Paris</v>
      </c>
      <c r="F69" s="7">
        <f t="shared" si="14"/>
        <v>30787.06</v>
      </c>
      <c r="G69" s="7" t="str">
        <f t="shared" si="14"/>
        <v>femme</v>
      </c>
      <c r="H69" s="7">
        <f t="shared" si="14"/>
        <v>27710</v>
      </c>
      <c r="I69" s="7">
        <f t="shared" si="14"/>
        <v>39</v>
      </c>
      <c r="J69" s="7">
        <f t="shared" si="14"/>
        <v>2</v>
      </c>
      <c r="K69" s="7">
        <f t="shared" si="14"/>
        <v>0</v>
      </c>
      <c r="L69" s="3" t="str">
        <f t="shared" si="15"/>
        <v>39Maîtrise</v>
      </c>
      <c r="M69" s="3" t="str">
        <f t="shared" si="16"/>
        <v>39MaîtriseParis</v>
      </c>
      <c r="N69" s="5" t="str">
        <f t="shared" si="17"/>
        <v>-</v>
      </c>
      <c r="O69" s="2">
        <f t="shared" si="18"/>
        <v>0</v>
      </c>
      <c r="P69" s="2">
        <f t="shared" si="19"/>
        <v>0</v>
      </c>
      <c r="Q69" s="2">
        <f t="shared" si="20"/>
        <v>27710</v>
      </c>
      <c r="R69" s="3" t="str">
        <f t="shared" si="21"/>
        <v>39Paris</v>
      </c>
      <c r="S69" s="2">
        <f t="shared" si="22"/>
        <v>1</v>
      </c>
    </row>
    <row r="70" spans="1:19" s="2" customFormat="1">
      <c r="A70" s="7" t="str">
        <f t="shared" si="14"/>
        <v>DYGC7021</v>
      </c>
      <c r="B70" s="7" t="str">
        <f t="shared" si="14"/>
        <v>COUGET</v>
      </c>
      <c r="C70" s="7" t="str">
        <f t="shared" si="14"/>
        <v>Delphine</v>
      </c>
      <c r="D70" s="7" t="str">
        <f t="shared" si="14"/>
        <v>Agent</v>
      </c>
      <c r="E70" s="7" t="str">
        <f t="shared" si="14"/>
        <v>Lille</v>
      </c>
      <c r="F70" s="7">
        <f t="shared" si="14"/>
        <v>23936.62</v>
      </c>
      <c r="G70" s="7" t="str">
        <f t="shared" si="14"/>
        <v>femme</v>
      </c>
      <c r="H70" s="7">
        <f t="shared" si="14"/>
        <v>31055</v>
      </c>
      <c r="I70" s="7">
        <f t="shared" si="14"/>
        <v>29</v>
      </c>
      <c r="J70" s="7">
        <f t="shared" si="14"/>
        <v>0</v>
      </c>
      <c r="K70" s="7">
        <f t="shared" si="14"/>
        <v>0</v>
      </c>
      <c r="L70" s="3" t="str">
        <f t="shared" si="15"/>
        <v>29Agent</v>
      </c>
      <c r="M70" s="3" t="str">
        <f t="shared" si="16"/>
        <v>29AgentLille</v>
      </c>
      <c r="N70" s="5" t="str">
        <f t="shared" si="17"/>
        <v>-</v>
      </c>
      <c r="O70" s="2">
        <f t="shared" si="18"/>
        <v>0</v>
      </c>
      <c r="P70" s="2">
        <f t="shared" si="19"/>
        <v>0</v>
      </c>
      <c r="Q70" s="2">
        <f t="shared" si="20"/>
        <v>31055</v>
      </c>
      <c r="R70" s="3" t="str">
        <f t="shared" si="21"/>
        <v>29Lille</v>
      </c>
      <c r="S70" s="2">
        <f t="shared" si="22"/>
        <v>1</v>
      </c>
    </row>
    <row r="71" spans="1:19" s="2" customFormat="1">
      <c r="A71" s="7" t="str">
        <f t="shared" ref="A71:K80" si="23">INDEX(Feuille_base_de_données,ROW(),COLUMN())</f>
        <v>MVOC5020</v>
      </c>
      <c r="B71" s="7" t="str">
        <f t="shared" si="23"/>
        <v>CRIÉ</v>
      </c>
      <c r="C71" s="7" t="str">
        <f t="shared" si="23"/>
        <v>Michel</v>
      </c>
      <c r="D71" s="7" t="str">
        <f t="shared" si="23"/>
        <v>Cadre supérieur</v>
      </c>
      <c r="E71" s="7" t="str">
        <f t="shared" si="23"/>
        <v>Nice</v>
      </c>
      <c r="F71" s="7">
        <f t="shared" si="23"/>
        <v>129398.76</v>
      </c>
      <c r="G71" s="7" t="str">
        <f t="shared" si="23"/>
        <v>homme</v>
      </c>
      <c r="H71" s="7">
        <f t="shared" si="23"/>
        <v>22176</v>
      </c>
      <c r="I71" s="7">
        <f t="shared" si="23"/>
        <v>54</v>
      </c>
      <c r="J71" s="7">
        <f t="shared" si="23"/>
        <v>3</v>
      </c>
      <c r="K71" s="7">
        <f t="shared" si="23"/>
        <v>0</v>
      </c>
      <c r="L71" s="3" t="str">
        <f t="shared" si="15"/>
        <v>54Cadre supérieur</v>
      </c>
      <c r="M71" s="3" t="str">
        <f t="shared" si="16"/>
        <v>54Cadre supérieurNice</v>
      </c>
      <c r="N71" s="5" t="str">
        <f t="shared" si="17"/>
        <v>-</v>
      </c>
      <c r="O71" s="2">
        <f t="shared" si="18"/>
        <v>0</v>
      </c>
      <c r="P71" s="2">
        <f t="shared" si="19"/>
        <v>0</v>
      </c>
      <c r="Q71" s="2">
        <f t="shared" si="20"/>
        <v>22176</v>
      </c>
      <c r="R71" s="3" t="str">
        <f t="shared" si="21"/>
        <v>54Nice</v>
      </c>
      <c r="S71" s="2">
        <f t="shared" si="22"/>
        <v>0</v>
      </c>
    </row>
    <row r="72" spans="1:19" s="2" customFormat="1">
      <c r="A72" s="7" t="str">
        <f t="shared" si="23"/>
        <v>NRAC8563</v>
      </c>
      <c r="B72" s="7" t="str">
        <f t="shared" si="23"/>
        <v>CROMBEZ</v>
      </c>
      <c r="C72" s="7" t="str">
        <f t="shared" si="23"/>
        <v>Nadia</v>
      </c>
      <c r="D72" s="7" t="str">
        <f t="shared" si="23"/>
        <v>Agent</v>
      </c>
      <c r="E72" s="7" t="str">
        <f t="shared" si="23"/>
        <v>Paris</v>
      </c>
      <c r="F72" s="7">
        <f t="shared" si="23"/>
        <v>24592.99</v>
      </c>
      <c r="G72" s="7" t="str">
        <f t="shared" si="23"/>
        <v>femme</v>
      </c>
      <c r="H72" s="7">
        <f t="shared" si="23"/>
        <v>32462</v>
      </c>
      <c r="I72" s="7">
        <f t="shared" si="23"/>
        <v>26</v>
      </c>
      <c r="J72" s="7">
        <f t="shared" si="23"/>
        <v>0</v>
      </c>
      <c r="K72" s="7">
        <f t="shared" si="23"/>
        <v>0</v>
      </c>
      <c r="L72" s="3" t="str">
        <f t="shared" si="15"/>
        <v>26Agent</v>
      </c>
      <c r="M72" s="3" t="str">
        <f t="shared" si="16"/>
        <v>26AgentParis</v>
      </c>
      <c r="N72" s="5" t="str">
        <f t="shared" si="17"/>
        <v>-</v>
      </c>
      <c r="O72" s="2">
        <f t="shared" si="18"/>
        <v>0</v>
      </c>
      <c r="P72" s="2">
        <f t="shared" si="19"/>
        <v>0</v>
      </c>
      <c r="Q72" s="2">
        <f t="shared" si="20"/>
        <v>32462</v>
      </c>
      <c r="R72" s="3" t="str">
        <f t="shared" si="21"/>
        <v>26Paris</v>
      </c>
      <c r="S72" s="2">
        <f t="shared" si="22"/>
        <v>1</v>
      </c>
    </row>
    <row r="73" spans="1:19" s="2" customFormat="1">
      <c r="A73" s="7" t="str">
        <f t="shared" si="23"/>
        <v>MVNC7632</v>
      </c>
      <c r="B73" s="7" t="str">
        <f t="shared" si="23"/>
        <v>CUCIT</v>
      </c>
      <c r="C73" s="7" t="str">
        <f t="shared" si="23"/>
        <v>Marie-Louise</v>
      </c>
      <c r="D73" s="7" t="str">
        <f t="shared" si="23"/>
        <v>Agent</v>
      </c>
      <c r="E73" s="7" t="str">
        <f t="shared" si="23"/>
        <v>Strasbourg</v>
      </c>
      <c r="F73" s="7">
        <f t="shared" si="23"/>
        <v>26274.04</v>
      </c>
      <c r="G73" s="7" t="str">
        <f t="shared" si="23"/>
        <v>femme</v>
      </c>
      <c r="H73" s="7">
        <f t="shared" si="23"/>
        <v>30785</v>
      </c>
      <c r="I73" s="7">
        <f t="shared" si="23"/>
        <v>30</v>
      </c>
      <c r="J73" s="7">
        <f t="shared" si="23"/>
        <v>3</v>
      </c>
      <c r="K73" s="7">
        <f t="shared" si="23"/>
        <v>1</v>
      </c>
      <c r="L73" s="3" t="str">
        <f t="shared" si="15"/>
        <v>30Agent</v>
      </c>
      <c r="M73" s="3" t="str">
        <f t="shared" si="16"/>
        <v>30AgentStrasbourg</v>
      </c>
      <c r="N73" s="5" t="str">
        <f t="shared" si="17"/>
        <v>-</v>
      </c>
      <c r="O73" s="2">
        <f t="shared" si="18"/>
        <v>0</v>
      </c>
      <c r="P73" s="2">
        <f t="shared" si="19"/>
        <v>0</v>
      </c>
      <c r="Q73" s="2">
        <f t="shared" si="20"/>
        <v>30785</v>
      </c>
      <c r="R73" s="3" t="str">
        <f t="shared" si="21"/>
        <v>30Strasbourg</v>
      </c>
      <c r="S73" s="2">
        <f t="shared" si="22"/>
        <v>0</v>
      </c>
    </row>
    <row r="74" spans="1:19" s="2" customFormat="1">
      <c r="A74" s="7" t="str">
        <f t="shared" si="23"/>
        <v>CYVC6773</v>
      </c>
      <c r="B74" s="7" t="str">
        <f t="shared" si="23"/>
        <v>CYMBALIST</v>
      </c>
      <c r="C74" s="7" t="str">
        <f t="shared" si="23"/>
        <v>Christophe</v>
      </c>
      <c r="D74" s="7" t="str">
        <f t="shared" si="23"/>
        <v>Maîtrise</v>
      </c>
      <c r="E74" s="7" t="str">
        <f t="shared" si="23"/>
        <v>Paris</v>
      </c>
      <c r="F74" s="7">
        <f t="shared" si="23"/>
        <v>38121.47</v>
      </c>
      <c r="G74" s="7" t="str">
        <f t="shared" si="23"/>
        <v>homme</v>
      </c>
      <c r="H74" s="7">
        <f t="shared" si="23"/>
        <v>26291</v>
      </c>
      <c r="I74" s="7">
        <f t="shared" si="23"/>
        <v>43</v>
      </c>
      <c r="J74" s="7">
        <f t="shared" si="23"/>
        <v>0</v>
      </c>
      <c r="K74" s="7">
        <f t="shared" si="23"/>
        <v>0</v>
      </c>
      <c r="L74" s="3" t="str">
        <f t="shared" si="15"/>
        <v>43Maîtrise</v>
      </c>
      <c r="M74" s="3" t="str">
        <f t="shared" si="16"/>
        <v>43MaîtriseParis</v>
      </c>
      <c r="N74" s="5" t="str">
        <f t="shared" si="17"/>
        <v>-</v>
      </c>
      <c r="O74" s="2">
        <f t="shared" si="18"/>
        <v>0</v>
      </c>
      <c r="P74" s="2">
        <f t="shared" si="19"/>
        <v>0</v>
      </c>
      <c r="Q74" s="2">
        <f t="shared" si="20"/>
        <v>26291</v>
      </c>
      <c r="R74" s="3" t="str">
        <f t="shared" si="21"/>
        <v>43Paris</v>
      </c>
      <c r="S74" s="2">
        <f t="shared" si="22"/>
        <v>1</v>
      </c>
    </row>
    <row r="75" spans="1:19" s="2" customFormat="1">
      <c r="A75" s="7" t="str">
        <f t="shared" si="23"/>
        <v>RJTD6541</v>
      </c>
      <c r="B75" s="7" t="str">
        <f t="shared" si="23"/>
        <v>DAMBSKI</v>
      </c>
      <c r="C75" s="7" t="str">
        <f t="shared" si="23"/>
        <v>René</v>
      </c>
      <c r="D75" s="7" t="str">
        <f t="shared" si="23"/>
        <v>Agent</v>
      </c>
      <c r="E75" s="7" t="str">
        <f t="shared" si="23"/>
        <v>Strasbourg</v>
      </c>
      <c r="F75" s="7">
        <f t="shared" si="23"/>
        <v>28310.720000000001</v>
      </c>
      <c r="G75" s="7" t="str">
        <f t="shared" si="23"/>
        <v>homme</v>
      </c>
      <c r="H75" s="7">
        <f t="shared" si="23"/>
        <v>26902</v>
      </c>
      <c r="I75" s="7">
        <f t="shared" si="23"/>
        <v>41</v>
      </c>
      <c r="J75" s="7">
        <f t="shared" si="23"/>
        <v>0</v>
      </c>
      <c r="K75" s="7">
        <f t="shared" si="23"/>
        <v>0</v>
      </c>
      <c r="L75" s="3" t="str">
        <f t="shared" si="15"/>
        <v>41Agent</v>
      </c>
      <c r="M75" s="3" t="str">
        <f t="shared" si="16"/>
        <v>41AgentStrasbourg</v>
      </c>
      <c r="N75" s="5" t="str">
        <f t="shared" si="17"/>
        <v>-</v>
      </c>
      <c r="O75" s="2">
        <f t="shared" si="18"/>
        <v>0</v>
      </c>
      <c r="P75" s="2">
        <f t="shared" si="19"/>
        <v>0</v>
      </c>
      <c r="Q75" s="2">
        <f t="shared" si="20"/>
        <v>26902</v>
      </c>
      <c r="R75" s="3" t="str">
        <f t="shared" si="21"/>
        <v>41Strasbourg</v>
      </c>
      <c r="S75" s="2">
        <f t="shared" si="22"/>
        <v>1</v>
      </c>
    </row>
    <row r="76" spans="1:19" s="2" customFormat="1">
      <c r="A76" s="7" t="str">
        <f t="shared" si="23"/>
        <v>MVOD7617</v>
      </c>
      <c r="B76" s="7" t="str">
        <f t="shared" si="23"/>
        <v>DANIEL</v>
      </c>
      <c r="C76" s="7" t="str">
        <f t="shared" si="23"/>
        <v>Murielle</v>
      </c>
      <c r="D76" s="7" t="str">
        <f t="shared" si="23"/>
        <v>Agent</v>
      </c>
      <c r="E76" s="7" t="str">
        <f t="shared" si="23"/>
        <v>Strasbourg</v>
      </c>
      <c r="F76" s="7">
        <f t="shared" si="23"/>
        <v>25672.48</v>
      </c>
      <c r="G76" s="7" t="str">
        <f t="shared" si="23"/>
        <v>femme</v>
      </c>
      <c r="H76" s="7">
        <f t="shared" si="23"/>
        <v>30718</v>
      </c>
      <c r="I76" s="7">
        <f t="shared" si="23"/>
        <v>30</v>
      </c>
      <c r="J76" s="7">
        <f t="shared" si="23"/>
        <v>0</v>
      </c>
      <c r="K76" s="7">
        <f t="shared" si="23"/>
        <v>1</v>
      </c>
      <c r="L76" s="3" t="str">
        <f t="shared" si="15"/>
        <v>30Agent</v>
      </c>
      <c r="M76" s="3" t="str">
        <f t="shared" si="16"/>
        <v>30AgentStrasbourg</v>
      </c>
      <c r="N76" s="5" t="str">
        <f t="shared" si="17"/>
        <v>-</v>
      </c>
      <c r="O76" s="2">
        <f t="shared" si="18"/>
        <v>0</v>
      </c>
      <c r="P76" s="2">
        <f t="shared" si="19"/>
        <v>0</v>
      </c>
      <c r="Q76" s="2">
        <f t="shared" si="20"/>
        <v>30718</v>
      </c>
      <c r="R76" s="3" t="str">
        <f t="shared" si="21"/>
        <v>30Strasbourg</v>
      </c>
      <c r="S76" s="2">
        <f t="shared" si="22"/>
        <v>1</v>
      </c>
    </row>
    <row r="77" spans="1:19" s="2" customFormat="1">
      <c r="A77" s="7" t="str">
        <f t="shared" si="23"/>
        <v>VDJD8315</v>
      </c>
      <c r="B77" s="7" t="str">
        <f t="shared" si="23"/>
        <v>DEDIEU</v>
      </c>
      <c r="C77" s="7" t="str">
        <f t="shared" si="23"/>
        <v>Vanessa</v>
      </c>
      <c r="D77" s="7" t="str">
        <f t="shared" si="23"/>
        <v>Agent</v>
      </c>
      <c r="E77" s="7" t="str">
        <f t="shared" si="23"/>
        <v>Nice</v>
      </c>
      <c r="F77" s="7">
        <f t="shared" si="23"/>
        <v>23924.71</v>
      </c>
      <c r="G77" s="7" t="str">
        <f t="shared" si="23"/>
        <v>femme</v>
      </c>
      <c r="H77" s="7">
        <f t="shared" si="23"/>
        <v>32995</v>
      </c>
      <c r="I77" s="7">
        <f t="shared" si="23"/>
        <v>24</v>
      </c>
      <c r="J77" s="7">
        <f t="shared" si="23"/>
        <v>0</v>
      </c>
      <c r="K77" s="7">
        <f t="shared" si="23"/>
        <v>0</v>
      </c>
      <c r="L77" s="3" t="str">
        <f t="shared" si="15"/>
        <v>24Agent</v>
      </c>
      <c r="M77" s="3" t="str">
        <f t="shared" si="16"/>
        <v>24AgentNice</v>
      </c>
      <c r="N77" s="5" t="str">
        <f t="shared" si="17"/>
        <v>-</v>
      </c>
      <c r="O77" s="2">
        <f t="shared" si="18"/>
        <v>0</v>
      </c>
      <c r="P77" s="2">
        <f t="shared" si="19"/>
        <v>0</v>
      </c>
      <c r="Q77" s="2">
        <f t="shared" si="20"/>
        <v>32995</v>
      </c>
      <c r="R77" s="3" t="str">
        <f t="shared" si="21"/>
        <v>24Nice</v>
      </c>
      <c r="S77" s="2">
        <f t="shared" si="22"/>
        <v>1</v>
      </c>
    </row>
    <row r="78" spans="1:19" s="2" customFormat="1">
      <c r="A78" s="7" t="str">
        <f t="shared" si="23"/>
        <v>EQDD5640</v>
      </c>
      <c r="B78" s="7" t="str">
        <f t="shared" si="23"/>
        <v>DEFRANCE</v>
      </c>
      <c r="C78" s="7" t="str">
        <f t="shared" si="23"/>
        <v>Eliette</v>
      </c>
      <c r="D78" s="7" t="str">
        <f t="shared" si="23"/>
        <v>Agent</v>
      </c>
      <c r="E78" s="7" t="str">
        <f t="shared" si="23"/>
        <v>Paris</v>
      </c>
      <c r="F78" s="7">
        <f t="shared" si="23"/>
        <v>27182.66</v>
      </c>
      <c r="G78" s="7" t="str">
        <f t="shared" si="23"/>
        <v>femme</v>
      </c>
      <c r="H78" s="7">
        <f t="shared" si="23"/>
        <v>24164</v>
      </c>
      <c r="I78" s="7">
        <f t="shared" si="23"/>
        <v>48</v>
      </c>
      <c r="J78" s="7">
        <f t="shared" si="23"/>
        <v>0</v>
      </c>
      <c r="K78" s="7">
        <f t="shared" si="23"/>
        <v>0</v>
      </c>
      <c r="L78" s="3" t="str">
        <f t="shared" si="15"/>
        <v>48Agent</v>
      </c>
      <c r="M78" s="3" t="str">
        <f t="shared" si="16"/>
        <v>48AgentParis</v>
      </c>
      <c r="N78" s="5" t="str">
        <f t="shared" si="17"/>
        <v>-</v>
      </c>
      <c r="O78" s="2">
        <f t="shared" si="18"/>
        <v>0</v>
      </c>
      <c r="P78" s="2">
        <f t="shared" si="19"/>
        <v>0</v>
      </c>
      <c r="Q78" s="2">
        <f t="shared" si="20"/>
        <v>24164</v>
      </c>
      <c r="R78" s="3" t="str">
        <f t="shared" si="21"/>
        <v>48Paris</v>
      </c>
      <c r="S78" s="2">
        <f t="shared" si="22"/>
        <v>1</v>
      </c>
    </row>
    <row r="79" spans="1:19" s="2" customFormat="1">
      <c r="A79" s="7" t="str">
        <f t="shared" si="23"/>
        <v>NQRD6661</v>
      </c>
      <c r="B79" s="7" t="str">
        <f t="shared" si="23"/>
        <v>DEIXONNE</v>
      </c>
      <c r="C79" s="7" t="str">
        <f t="shared" si="23"/>
        <v>Nadine</v>
      </c>
      <c r="D79" s="7" t="str">
        <f t="shared" si="23"/>
        <v>Agent</v>
      </c>
      <c r="E79" s="7" t="str">
        <f t="shared" si="23"/>
        <v>Lille</v>
      </c>
      <c r="F79" s="7">
        <f t="shared" si="23"/>
        <v>28112.83</v>
      </c>
      <c r="G79" s="7" t="str">
        <f t="shared" si="23"/>
        <v>femme</v>
      </c>
      <c r="H79" s="7">
        <f t="shared" si="23"/>
        <v>27515</v>
      </c>
      <c r="I79" s="7">
        <f t="shared" si="23"/>
        <v>39</v>
      </c>
      <c r="J79" s="7">
        <f t="shared" si="23"/>
        <v>4</v>
      </c>
      <c r="K79" s="7">
        <f t="shared" si="23"/>
        <v>6</v>
      </c>
      <c r="L79" s="3" t="str">
        <f t="shared" si="15"/>
        <v>39Agent</v>
      </c>
      <c r="M79" s="3" t="str">
        <f t="shared" si="16"/>
        <v>39AgentLille</v>
      </c>
      <c r="N79" s="5" t="str">
        <f t="shared" si="17"/>
        <v>-</v>
      </c>
      <c r="O79" s="2">
        <f t="shared" si="18"/>
        <v>0</v>
      </c>
      <c r="P79" s="2">
        <f t="shared" si="19"/>
        <v>0</v>
      </c>
      <c r="Q79" s="2">
        <f t="shared" si="20"/>
        <v>27515</v>
      </c>
      <c r="R79" s="3" t="str">
        <f t="shared" si="21"/>
        <v>39Lille</v>
      </c>
      <c r="S79" s="2">
        <f t="shared" si="22"/>
        <v>1</v>
      </c>
    </row>
    <row r="80" spans="1:19" s="2" customFormat="1">
      <c r="A80" s="7" t="str">
        <f t="shared" si="23"/>
        <v>JHLD7172</v>
      </c>
      <c r="B80" s="7" t="str">
        <f t="shared" si="23"/>
        <v>DELAMARRE</v>
      </c>
      <c r="C80" s="7" t="str">
        <f t="shared" si="23"/>
        <v>Jean-Luc</v>
      </c>
      <c r="D80" s="7" t="str">
        <f t="shared" si="23"/>
        <v>Agent</v>
      </c>
      <c r="E80" s="7" t="str">
        <f t="shared" si="23"/>
        <v>Strasbourg</v>
      </c>
      <c r="F80" s="7">
        <f t="shared" si="23"/>
        <v>29179.85</v>
      </c>
      <c r="G80" s="7" t="str">
        <f t="shared" si="23"/>
        <v>homme</v>
      </c>
      <c r="H80" s="7">
        <f t="shared" si="23"/>
        <v>30572</v>
      </c>
      <c r="I80" s="7">
        <f t="shared" si="23"/>
        <v>31</v>
      </c>
      <c r="J80" s="7">
        <f t="shared" si="23"/>
        <v>0</v>
      </c>
      <c r="K80" s="7">
        <f t="shared" si="23"/>
        <v>0</v>
      </c>
      <c r="L80" s="3" t="str">
        <f t="shared" si="15"/>
        <v>31Agent</v>
      </c>
      <c r="M80" s="3" t="str">
        <f t="shared" si="16"/>
        <v>31AgentStrasbourg</v>
      </c>
      <c r="N80" s="5" t="str">
        <f t="shared" si="17"/>
        <v>-</v>
      </c>
      <c r="O80" s="2">
        <f t="shared" si="18"/>
        <v>0</v>
      </c>
      <c r="P80" s="2">
        <f t="shared" si="19"/>
        <v>0</v>
      </c>
      <c r="Q80" s="2">
        <f t="shared" si="20"/>
        <v>30572</v>
      </c>
      <c r="R80" s="3" t="str">
        <f t="shared" si="21"/>
        <v>31Strasbourg</v>
      </c>
      <c r="S80" s="2">
        <f t="shared" si="22"/>
        <v>1</v>
      </c>
    </row>
    <row r="81" spans="1:19" s="2" customFormat="1">
      <c r="A81" s="7" t="str">
        <f t="shared" ref="A81:K90" si="24">INDEX(Feuille_base_de_données,ROW(),COLUMN())</f>
        <v>PAUL6237</v>
      </c>
      <c r="B81" s="7" t="str">
        <f t="shared" si="24"/>
        <v>EMILE-VICTOR</v>
      </c>
      <c r="C81" s="7" t="str">
        <f t="shared" si="24"/>
        <v>Paul</v>
      </c>
      <c r="D81" s="7" t="str">
        <f t="shared" si="24"/>
        <v>Cadre supérieur</v>
      </c>
      <c r="E81" s="7" t="str">
        <f t="shared" si="24"/>
        <v>Paris</v>
      </c>
      <c r="F81" s="7">
        <f t="shared" si="24"/>
        <v>87000</v>
      </c>
      <c r="G81" s="7" t="str">
        <f t="shared" si="24"/>
        <v>homme</v>
      </c>
      <c r="H81" s="7">
        <f t="shared" si="24"/>
        <v>24809</v>
      </c>
      <c r="I81" s="7">
        <f t="shared" si="24"/>
        <v>47</v>
      </c>
      <c r="J81" s="7">
        <f t="shared" si="24"/>
        <v>0</v>
      </c>
      <c r="K81" s="7">
        <f t="shared" si="24"/>
        <v>0</v>
      </c>
      <c r="L81" s="3" t="str">
        <f t="shared" si="15"/>
        <v>47Cadre supérieur</v>
      </c>
      <c r="M81" s="3" t="str">
        <f t="shared" si="16"/>
        <v>47Cadre supérieurParis</v>
      </c>
      <c r="N81" s="5" t="str">
        <f t="shared" si="17"/>
        <v>-</v>
      </c>
      <c r="O81" s="2">
        <f t="shared" si="18"/>
        <v>0</v>
      </c>
      <c r="P81" s="2">
        <f t="shared" si="19"/>
        <v>0</v>
      </c>
      <c r="Q81" s="2">
        <f t="shared" si="20"/>
        <v>24809</v>
      </c>
      <c r="R81" s="3" t="str">
        <f t="shared" si="21"/>
        <v>47Paris</v>
      </c>
      <c r="S81" s="2">
        <f t="shared" si="22"/>
        <v>1</v>
      </c>
    </row>
    <row r="82" spans="1:19" s="2" customFormat="1">
      <c r="A82" s="7" t="str">
        <f t="shared" si="24"/>
        <v>CAND6545</v>
      </c>
      <c r="B82" s="7" t="str">
        <f t="shared" si="24"/>
        <v>DENIS</v>
      </c>
      <c r="C82" s="7" t="str">
        <f t="shared" si="24"/>
        <v>Claudine</v>
      </c>
      <c r="D82" s="7" t="str">
        <f t="shared" si="24"/>
        <v>Agent</v>
      </c>
      <c r="E82" s="7" t="str">
        <f t="shared" si="24"/>
        <v>Strasbourg</v>
      </c>
      <c r="F82" s="7">
        <f t="shared" si="24"/>
        <v>21659.919999999998</v>
      </c>
      <c r="G82" s="7" t="str">
        <f t="shared" si="24"/>
        <v>femme</v>
      </c>
      <c r="H82" s="7">
        <f t="shared" si="24"/>
        <v>27495</v>
      </c>
      <c r="I82" s="7">
        <f t="shared" si="24"/>
        <v>39</v>
      </c>
      <c r="J82" s="7">
        <f t="shared" si="24"/>
        <v>0</v>
      </c>
      <c r="K82" s="7">
        <f t="shared" si="24"/>
        <v>0</v>
      </c>
      <c r="L82" s="3" t="str">
        <f t="shared" si="15"/>
        <v>39Agent</v>
      </c>
      <c r="M82" s="3" t="str">
        <f t="shared" si="16"/>
        <v>39AgentStrasbourg</v>
      </c>
      <c r="N82" s="5" t="str">
        <f t="shared" si="17"/>
        <v>-</v>
      </c>
      <c r="O82" s="2">
        <f t="shared" si="18"/>
        <v>0</v>
      </c>
      <c r="P82" s="2">
        <f t="shared" si="19"/>
        <v>0</v>
      </c>
      <c r="Q82" s="2">
        <f t="shared" si="20"/>
        <v>27495</v>
      </c>
      <c r="R82" s="3" t="str">
        <f t="shared" si="21"/>
        <v>39Strasbourg</v>
      </c>
      <c r="S82" s="2">
        <f t="shared" si="22"/>
        <v>1</v>
      </c>
    </row>
    <row r="83" spans="1:19" s="2" customFormat="1">
      <c r="A83" s="7" t="str">
        <f t="shared" si="24"/>
        <v>IXID6657</v>
      </c>
      <c r="B83" s="7" t="str">
        <f t="shared" si="24"/>
        <v>DESHAYES</v>
      </c>
      <c r="C83" s="7" t="str">
        <f t="shared" si="24"/>
        <v>Isabelle</v>
      </c>
      <c r="D83" s="7" t="str">
        <f t="shared" si="24"/>
        <v>Agent</v>
      </c>
      <c r="E83" s="7" t="str">
        <f t="shared" si="24"/>
        <v>Paris</v>
      </c>
      <c r="F83" s="7">
        <f t="shared" si="24"/>
        <v>22779.11</v>
      </c>
      <c r="G83" s="7" t="str">
        <f t="shared" si="24"/>
        <v>femme</v>
      </c>
      <c r="H83" s="7">
        <f t="shared" si="24"/>
        <v>26079</v>
      </c>
      <c r="I83" s="7">
        <f t="shared" si="24"/>
        <v>43</v>
      </c>
      <c r="J83" s="7">
        <f t="shared" si="24"/>
        <v>5</v>
      </c>
      <c r="K83" s="7">
        <f t="shared" si="24"/>
        <v>5</v>
      </c>
      <c r="L83" s="3" t="str">
        <f t="shared" si="15"/>
        <v>43Agent</v>
      </c>
      <c r="M83" s="3" t="str">
        <f t="shared" si="16"/>
        <v>43AgentParis</v>
      </c>
      <c r="N83" s="5" t="str">
        <f t="shared" si="17"/>
        <v>-</v>
      </c>
      <c r="O83" s="2">
        <f t="shared" si="18"/>
        <v>0</v>
      </c>
      <c r="P83" s="2">
        <f t="shared" si="19"/>
        <v>0</v>
      </c>
      <c r="Q83" s="2">
        <f t="shared" si="20"/>
        <v>26079</v>
      </c>
      <c r="R83" s="3" t="str">
        <f t="shared" si="21"/>
        <v>43Paris</v>
      </c>
      <c r="S83" s="2">
        <f t="shared" si="22"/>
        <v>1</v>
      </c>
    </row>
    <row r="84" spans="1:19" s="2" customFormat="1">
      <c r="A84" s="7" t="str">
        <f t="shared" si="24"/>
        <v>MLQD7466</v>
      </c>
      <c r="B84" s="7" t="str">
        <f t="shared" si="24"/>
        <v>DESROSES</v>
      </c>
      <c r="C84" s="7" t="str">
        <f t="shared" si="24"/>
        <v>Martine</v>
      </c>
      <c r="D84" s="7" t="str">
        <f t="shared" si="24"/>
        <v>Agent</v>
      </c>
      <c r="E84" s="7" t="str">
        <f t="shared" si="24"/>
        <v>Lille</v>
      </c>
      <c r="F84" s="7">
        <f t="shared" si="24"/>
        <v>25321.49</v>
      </c>
      <c r="G84" s="7" t="str">
        <f t="shared" si="24"/>
        <v>femme</v>
      </c>
      <c r="H84" s="7">
        <f t="shared" si="24"/>
        <v>30008</v>
      </c>
      <c r="I84" s="7">
        <f t="shared" si="24"/>
        <v>32</v>
      </c>
      <c r="J84" s="7">
        <f t="shared" si="24"/>
        <v>0</v>
      </c>
      <c r="K84" s="7">
        <f t="shared" si="24"/>
        <v>0</v>
      </c>
      <c r="L84" s="3" t="str">
        <f t="shared" si="15"/>
        <v>32Agent</v>
      </c>
      <c r="M84" s="3" t="str">
        <f t="shared" si="16"/>
        <v>32AgentLille</v>
      </c>
      <c r="N84" s="5" t="str">
        <f t="shared" si="17"/>
        <v>-</v>
      </c>
      <c r="O84" s="2">
        <f t="shared" si="18"/>
        <v>0</v>
      </c>
      <c r="P84" s="2">
        <f t="shared" si="19"/>
        <v>0</v>
      </c>
      <c r="Q84" s="2">
        <f t="shared" si="20"/>
        <v>30008</v>
      </c>
      <c r="R84" s="3" t="str">
        <f t="shared" si="21"/>
        <v>32Lille</v>
      </c>
      <c r="S84" s="2">
        <f t="shared" si="22"/>
        <v>1</v>
      </c>
    </row>
    <row r="85" spans="1:19" s="2" customFormat="1">
      <c r="A85" s="7" t="str">
        <f t="shared" si="24"/>
        <v>RJND6600</v>
      </c>
      <c r="B85" s="7" t="str">
        <f t="shared" si="24"/>
        <v>DESTAIN</v>
      </c>
      <c r="C85" s="7" t="str">
        <f t="shared" si="24"/>
        <v>Roseline</v>
      </c>
      <c r="D85" s="7" t="str">
        <f t="shared" si="24"/>
        <v>Cadre</v>
      </c>
      <c r="E85" s="7" t="str">
        <f t="shared" si="24"/>
        <v>Nice</v>
      </c>
      <c r="F85" s="7">
        <f t="shared" si="24"/>
        <v>45178.080000000002</v>
      </c>
      <c r="G85" s="7" t="str">
        <f t="shared" si="24"/>
        <v>femme</v>
      </c>
      <c r="H85" s="7">
        <f t="shared" si="24"/>
        <v>25625</v>
      </c>
      <c r="I85" s="7">
        <f t="shared" si="24"/>
        <v>44</v>
      </c>
      <c r="J85" s="7">
        <f t="shared" si="24"/>
        <v>0</v>
      </c>
      <c r="K85" s="7">
        <f t="shared" si="24"/>
        <v>6</v>
      </c>
      <c r="L85" s="3" t="str">
        <f t="shared" si="15"/>
        <v>44Cadre</v>
      </c>
      <c r="M85" s="3" t="str">
        <f t="shared" si="16"/>
        <v>44CadreNice</v>
      </c>
      <c r="N85" s="5" t="str">
        <f t="shared" si="17"/>
        <v>-</v>
      </c>
      <c r="O85" s="2">
        <f t="shared" si="18"/>
        <v>0</v>
      </c>
      <c r="P85" s="2">
        <f t="shared" si="19"/>
        <v>0</v>
      </c>
      <c r="Q85" s="2">
        <f t="shared" si="20"/>
        <v>25625</v>
      </c>
      <c r="R85" s="3" t="str">
        <f t="shared" si="21"/>
        <v>44Nice</v>
      </c>
      <c r="S85" s="2">
        <f t="shared" si="22"/>
        <v>1</v>
      </c>
    </row>
    <row r="86" spans="1:19" s="2" customFormat="1">
      <c r="A86" s="7" t="str">
        <f t="shared" si="24"/>
        <v>YKKD5702</v>
      </c>
      <c r="B86" s="7" t="str">
        <f t="shared" si="24"/>
        <v>D'HÉROUVILLE</v>
      </c>
      <c r="C86" s="7" t="str">
        <f t="shared" si="24"/>
        <v>Yolande</v>
      </c>
      <c r="D86" s="7" t="str">
        <f t="shared" si="24"/>
        <v>Agent</v>
      </c>
      <c r="E86" s="7" t="str">
        <f t="shared" si="24"/>
        <v>Lille</v>
      </c>
      <c r="F86" s="7">
        <f t="shared" si="24"/>
        <v>23611.360000000001</v>
      </c>
      <c r="G86" s="7" t="str">
        <f t="shared" si="24"/>
        <v>femme</v>
      </c>
      <c r="H86" s="7">
        <f t="shared" si="24"/>
        <v>23474</v>
      </c>
      <c r="I86" s="7">
        <f t="shared" si="24"/>
        <v>50</v>
      </c>
      <c r="J86" s="7">
        <f t="shared" si="24"/>
        <v>0</v>
      </c>
      <c r="K86" s="7">
        <f t="shared" si="24"/>
        <v>0</v>
      </c>
      <c r="L86" s="3" t="str">
        <f t="shared" si="15"/>
        <v>50Agent</v>
      </c>
      <c r="M86" s="3" t="str">
        <f t="shared" si="16"/>
        <v>50AgentLille</v>
      </c>
      <c r="N86" s="5" t="str">
        <f t="shared" si="17"/>
        <v>-</v>
      </c>
      <c r="O86" s="2">
        <f t="shared" si="18"/>
        <v>0</v>
      </c>
      <c r="P86" s="2">
        <f t="shared" si="19"/>
        <v>0</v>
      </c>
      <c r="Q86" s="2">
        <f t="shared" si="20"/>
        <v>23474</v>
      </c>
      <c r="R86" s="3" t="str">
        <f t="shared" si="21"/>
        <v>50Lille</v>
      </c>
      <c r="S86" s="2">
        <f t="shared" si="22"/>
        <v>1</v>
      </c>
    </row>
    <row r="87" spans="1:19" s="2" customFormat="1">
      <c r="A87" s="7" t="str">
        <f t="shared" si="24"/>
        <v>NXCD6257</v>
      </c>
      <c r="B87" s="7" t="str">
        <f t="shared" si="24"/>
        <v>DI</v>
      </c>
      <c r="C87" s="7" t="str">
        <f t="shared" si="24"/>
        <v>Nadine</v>
      </c>
      <c r="D87" s="7" t="str">
        <f t="shared" si="24"/>
        <v>Agent</v>
      </c>
      <c r="E87" s="7" t="str">
        <f t="shared" si="24"/>
        <v>Strasbourg</v>
      </c>
      <c r="F87" s="7">
        <f t="shared" si="24"/>
        <v>24482.34</v>
      </c>
      <c r="G87" s="7" t="str">
        <f t="shared" si="24"/>
        <v>femme</v>
      </c>
      <c r="H87" s="7">
        <f t="shared" si="24"/>
        <v>25378</v>
      </c>
      <c r="I87" s="7">
        <f t="shared" si="24"/>
        <v>45</v>
      </c>
      <c r="J87" s="7">
        <f t="shared" si="24"/>
        <v>5</v>
      </c>
      <c r="K87" s="7">
        <f t="shared" si="24"/>
        <v>0</v>
      </c>
      <c r="L87" s="3" t="str">
        <f t="shared" si="15"/>
        <v>45Agent</v>
      </c>
      <c r="M87" s="3" t="str">
        <f t="shared" si="16"/>
        <v>45AgentStrasbourg</v>
      </c>
      <c r="N87" s="5" t="str">
        <f t="shared" si="17"/>
        <v>-</v>
      </c>
      <c r="O87" s="2">
        <f t="shared" si="18"/>
        <v>0</v>
      </c>
      <c r="P87" s="2">
        <f t="shared" si="19"/>
        <v>0</v>
      </c>
      <c r="Q87" s="2">
        <f t="shared" si="20"/>
        <v>25378</v>
      </c>
      <c r="R87" s="3" t="str">
        <f t="shared" si="21"/>
        <v>45Strasbourg</v>
      </c>
      <c r="S87" s="2">
        <f t="shared" si="22"/>
        <v>0</v>
      </c>
    </row>
    <row r="88" spans="1:19" s="2" customFormat="1">
      <c r="A88" s="7" t="str">
        <f t="shared" si="24"/>
        <v>LIVD8556</v>
      </c>
      <c r="B88" s="7" t="str">
        <f t="shared" si="24"/>
        <v>DONG</v>
      </c>
      <c r="C88" s="7" t="str">
        <f t="shared" si="24"/>
        <v>Laetitia</v>
      </c>
      <c r="D88" s="7" t="str">
        <f t="shared" si="24"/>
        <v>Agent</v>
      </c>
      <c r="E88" s="7" t="str">
        <f t="shared" si="24"/>
        <v>Lille</v>
      </c>
      <c r="F88" s="7">
        <f t="shared" si="24"/>
        <v>24623.360000000001</v>
      </c>
      <c r="G88" s="7" t="str">
        <f t="shared" si="24"/>
        <v>femme</v>
      </c>
      <c r="H88" s="7">
        <f t="shared" si="24"/>
        <v>32033</v>
      </c>
      <c r="I88" s="7">
        <f t="shared" si="24"/>
        <v>27</v>
      </c>
      <c r="J88" s="7">
        <f t="shared" si="24"/>
        <v>0</v>
      </c>
      <c r="K88" s="7">
        <f t="shared" si="24"/>
        <v>0</v>
      </c>
      <c r="L88" s="3" t="str">
        <f t="shared" si="15"/>
        <v>27Agent</v>
      </c>
      <c r="M88" s="3" t="str">
        <f t="shared" si="16"/>
        <v>27AgentLille</v>
      </c>
      <c r="N88" s="5" t="str">
        <f t="shared" si="17"/>
        <v>-</v>
      </c>
      <c r="O88" s="2">
        <f t="shared" si="18"/>
        <v>0</v>
      </c>
      <c r="P88" s="2">
        <f t="shared" si="19"/>
        <v>0</v>
      </c>
      <c r="Q88" s="2">
        <f t="shared" si="20"/>
        <v>32033</v>
      </c>
      <c r="R88" s="3" t="str">
        <f t="shared" si="21"/>
        <v>27Lille</v>
      </c>
      <c r="S88" s="2">
        <f t="shared" si="22"/>
        <v>0</v>
      </c>
    </row>
    <row r="89" spans="1:19" s="2" customFormat="1">
      <c r="A89" s="7" t="str">
        <f t="shared" si="24"/>
        <v>JMSD4700</v>
      </c>
      <c r="B89" s="7" t="str">
        <f t="shared" si="24"/>
        <v>DORLEANS</v>
      </c>
      <c r="C89" s="7" t="str">
        <f t="shared" si="24"/>
        <v>François-Xavier</v>
      </c>
      <c r="D89" s="7" t="str">
        <f t="shared" si="24"/>
        <v>Cadre</v>
      </c>
      <c r="E89" s="7" t="str">
        <f t="shared" si="24"/>
        <v>Paris</v>
      </c>
      <c r="F89" s="7">
        <f t="shared" si="24"/>
        <v>44590.01</v>
      </c>
      <c r="G89" s="7" t="str">
        <f t="shared" si="24"/>
        <v>homme</v>
      </c>
      <c r="H89" s="7">
        <f t="shared" si="24"/>
        <v>20054</v>
      </c>
      <c r="I89" s="7">
        <f t="shared" si="24"/>
        <v>60</v>
      </c>
      <c r="J89" s="7">
        <f t="shared" si="24"/>
        <v>0</v>
      </c>
      <c r="K89" s="7">
        <f t="shared" si="24"/>
        <v>0</v>
      </c>
      <c r="L89" s="3" t="str">
        <f t="shared" si="15"/>
        <v>60Cadre</v>
      </c>
      <c r="M89" s="3" t="str">
        <f t="shared" si="16"/>
        <v>60CadreParis</v>
      </c>
      <c r="N89" s="5" t="str">
        <f t="shared" si="17"/>
        <v>-</v>
      </c>
      <c r="O89" s="2">
        <f t="shared" si="18"/>
        <v>0</v>
      </c>
      <c r="P89" s="2">
        <f t="shared" si="19"/>
        <v>0</v>
      </c>
      <c r="Q89" s="2">
        <f t="shared" si="20"/>
        <v>20054</v>
      </c>
      <c r="R89" s="3" t="str">
        <f t="shared" si="21"/>
        <v>60Paris</v>
      </c>
      <c r="S89" s="2">
        <f t="shared" si="22"/>
        <v>1</v>
      </c>
    </row>
    <row r="90" spans="1:19" s="2" customFormat="1">
      <c r="A90" s="7" t="str">
        <f t="shared" si="24"/>
        <v>JMSP8176</v>
      </c>
      <c r="B90" s="7" t="str">
        <f t="shared" si="24"/>
        <v>DORLEANS</v>
      </c>
      <c r="C90" s="7" t="str">
        <f t="shared" si="24"/>
        <v>Jérémie</v>
      </c>
      <c r="D90" s="7" t="str">
        <f t="shared" si="24"/>
        <v>Maîtrise</v>
      </c>
      <c r="E90" s="7" t="str">
        <f t="shared" si="24"/>
        <v>Paris</v>
      </c>
      <c r="F90" s="7">
        <f t="shared" si="24"/>
        <v>25554.58</v>
      </c>
      <c r="G90" s="7" t="str">
        <f t="shared" si="24"/>
        <v>homme</v>
      </c>
      <c r="H90" s="7">
        <f t="shared" si="24"/>
        <v>33589</v>
      </c>
      <c r="I90" s="7">
        <f t="shared" si="24"/>
        <v>23</v>
      </c>
      <c r="J90" s="7">
        <f t="shared" si="24"/>
        <v>6</v>
      </c>
      <c r="K90" s="7">
        <f t="shared" si="24"/>
        <v>2</v>
      </c>
      <c r="L90" s="3" t="str">
        <f t="shared" si="15"/>
        <v>23Maîtrise</v>
      </c>
      <c r="M90" s="3" t="str">
        <f t="shared" si="16"/>
        <v>23MaîtriseParis</v>
      </c>
      <c r="N90" s="5" t="str">
        <f t="shared" si="17"/>
        <v>-</v>
      </c>
      <c r="O90" s="2">
        <f t="shared" si="18"/>
        <v>0</v>
      </c>
      <c r="P90" s="2">
        <f t="shared" si="19"/>
        <v>0</v>
      </c>
      <c r="Q90" s="2">
        <f t="shared" si="20"/>
        <v>33589</v>
      </c>
      <c r="R90" s="3" t="str">
        <f t="shared" si="21"/>
        <v>23Paris</v>
      </c>
      <c r="S90" s="2">
        <f t="shared" si="22"/>
        <v>1</v>
      </c>
    </row>
    <row r="91" spans="1:19" s="2" customFormat="1">
      <c r="A91" s="7" t="str">
        <f t="shared" ref="A91:K100" si="25">INDEX(Feuille_base_de_données,ROW(),COLUMN())</f>
        <v>SXND8105</v>
      </c>
      <c r="B91" s="7" t="str">
        <f t="shared" si="25"/>
        <v>DOUCOURE</v>
      </c>
      <c r="C91" s="7" t="str">
        <f t="shared" si="25"/>
        <v>Sébastien</v>
      </c>
      <c r="D91" s="7" t="str">
        <f t="shared" si="25"/>
        <v>Agent</v>
      </c>
      <c r="E91" s="7" t="str">
        <f t="shared" si="25"/>
        <v>Lille</v>
      </c>
      <c r="F91" s="7">
        <f t="shared" si="25"/>
        <v>25381.22</v>
      </c>
      <c r="G91" s="7" t="str">
        <f t="shared" si="25"/>
        <v>homme</v>
      </c>
      <c r="H91" s="7">
        <f t="shared" si="25"/>
        <v>32050</v>
      </c>
      <c r="I91" s="7">
        <f t="shared" si="25"/>
        <v>27</v>
      </c>
      <c r="J91" s="7">
        <f t="shared" si="25"/>
        <v>0</v>
      </c>
      <c r="K91" s="7">
        <f t="shared" si="25"/>
        <v>0</v>
      </c>
      <c r="L91" s="3" t="str">
        <f t="shared" si="15"/>
        <v>27Agent</v>
      </c>
      <c r="M91" s="3" t="str">
        <f t="shared" si="16"/>
        <v>27AgentLille</v>
      </c>
      <c r="N91" s="5" t="str">
        <f t="shared" si="17"/>
        <v>-</v>
      </c>
      <c r="O91" s="2">
        <f t="shared" si="18"/>
        <v>0</v>
      </c>
      <c r="P91" s="2">
        <f t="shared" si="19"/>
        <v>0</v>
      </c>
      <c r="Q91" s="2">
        <f t="shared" si="20"/>
        <v>32050</v>
      </c>
      <c r="R91" s="3" t="str">
        <f t="shared" si="21"/>
        <v>27Lille</v>
      </c>
      <c r="S91" s="2">
        <f t="shared" si="22"/>
        <v>1</v>
      </c>
    </row>
    <row r="92" spans="1:19" s="2" customFormat="1">
      <c r="A92" s="7" t="str">
        <f t="shared" si="25"/>
        <v>SPRD5631</v>
      </c>
      <c r="B92" s="7" t="str">
        <f t="shared" si="25"/>
        <v>DUPRÉ</v>
      </c>
      <c r="C92" s="7" t="str">
        <f t="shared" si="25"/>
        <v>Sophie</v>
      </c>
      <c r="D92" s="7" t="str">
        <f t="shared" si="25"/>
        <v>Cadre</v>
      </c>
      <c r="E92" s="7" t="str">
        <f t="shared" si="25"/>
        <v>Nice</v>
      </c>
      <c r="F92" s="7">
        <f t="shared" si="25"/>
        <v>44364.74</v>
      </c>
      <c r="G92" s="7" t="str">
        <f t="shared" si="25"/>
        <v>femme</v>
      </c>
      <c r="H92" s="7">
        <f t="shared" si="25"/>
        <v>21544</v>
      </c>
      <c r="I92" s="7">
        <f t="shared" si="25"/>
        <v>56</v>
      </c>
      <c r="J92" s="7">
        <f t="shared" si="25"/>
        <v>9</v>
      </c>
      <c r="K92" s="7">
        <f t="shared" si="25"/>
        <v>6</v>
      </c>
      <c r="L92" s="3" t="str">
        <f t="shared" si="15"/>
        <v>56Cadre</v>
      </c>
      <c r="M92" s="3" t="str">
        <f t="shared" si="16"/>
        <v>56CadreNice</v>
      </c>
      <c r="N92" s="5" t="str">
        <f t="shared" si="17"/>
        <v>-</v>
      </c>
      <c r="O92" s="2">
        <f t="shared" si="18"/>
        <v>0</v>
      </c>
      <c r="P92" s="2">
        <f t="shared" si="19"/>
        <v>0</v>
      </c>
      <c r="Q92" s="2">
        <f t="shared" si="20"/>
        <v>21544</v>
      </c>
      <c r="R92" s="3" t="str">
        <f t="shared" si="21"/>
        <v>56Nice</v>
      </c>
      <c r="S92" s="2">
        <f t="shared" si="22"/>
        <v>0</v>
      </c>
    </row>
    <row r="93" spans="1:19" s="2" customFormat="1">
      <c r="A93" s="7" t="str">
        <f t="shared" si="25"/>
        <v>AVGD5737</v>
      </c>
      <c r="B93" s="7" t="str">
        <f t="shared" si="25"/>
        <v>DUROC</v>
      </c>
      <c r="C93" s="7" t="str">
        <f t="shared" si="25"/>
        <v>Annie</v>
      </c>
      <c r="D93" s="7" t="str">
        <f t="shared" si="25"/>
        <v>Agent</v>
      </c>
      <c r="E93" s="7" t="str">
        <f t="shared" si="25"/>
        <v>Paris</v>
      </c>
      <c r="F93" s="7">
        <f t="shared" si="25"/>
        <v>25883.11</v>
      </c>
      <c r="G93" s="7" t="str">
        <f t="shared" si="25"/>
        <v>femme</v>
      </c>
      <c r="H93" s="7">
        <f t="shared" si="25"/>
        <v>22912</v>
      </c>
      <c r="I93" s="7">
        <f t="shared" si="25"/>
        <v>52</v>
      </c>
      <c r="J93" s="7">
        <f t="shared" si="25"/>
        <v>0</v>
      </c>
      <c r="K93" s="7">
        <f t="shared" si="25"/>
        <v>0</v>
      </c>
      <c r="L93" s="3" t="str">
        <f t="shared" si="15"/>
        <v>52Agent</v>
      </c>
      <c r="M93" s="3" t="str">
        <f t="shared" si="16"/>
        <v>52AgentParis</v>
      </c>
      <c r="N93" s="5" t="str">
        <f t="shared" si="17"/>
        <v>-</v>
      </c>
      <c r="O93" s="2">
        <f t="shared" si="18"/>
        <v>0</v>
      </c>
      <c r="P93" s="2">
        <f t="shared" si="19"/>
        <v>0</v>
      </c>
      <c r="Q93" s="2">
        <f t="shared" si="20"/>
        <v>22912</v>
      </c>
      <c r="R93" s="3" t="str">
        <f t="shared" si="21"/>
        <v>52Paris</v>
      </c>
      <c r="S93" s="2">
        <f t="shared" si="22"/>
        <v>0</v>
      </c>
    </row>
    <row r="94" spans="1:19" s="2" customFormat="1">
      <c r="A94" s="7" t="str">
        <f t="shared" si="25"/>
        <v>JLVD8341</v>
      </c>
      <c r="B94" s="7" t="str">
        <f t="shared" si="25"/>
        <v>EGREVE</v>
      </c>
      <c r="C94" s="7" t="str">
        <f t="shared" si="25"/>
        <v>Aymeric</v>
      </c>
      <c r="D94" s="7" t="str">
        <f t="shared" si="25"/>
        <v>Agent</v>
      </c>
      <c r="E94" s="7" t="str">
        <f t="shared" si="25"/>
        <v>Paris</v>
      </c>
      <c r="F94" s="7">
        <f t="shared" si="25"/>
        <v>19502.82</v>
      </c>
      <c r="G94" s="7" t="str">
        <f t="shared" si="25"/>
        <v>homme</v>
      </c>
      <c r="H94" s="7">
        <f t="shared" si="25"/>
        <v>33628</v>
      </c>
      <c r="I94" s="7">
        <f t="shared" si="25"/>
        <v>22</v>
      </c>
      <c r="J94" s="7">
        <f t="shared" si="25"/>
        <v>0</v>
      </c>
      <c r="K94" s="7">
        <f t="shared" si="25"/>
        <v>0</v>
      </c>
      <c r="L94" s="3" t="str">
        <f t="shared" si="15"/>
        <v>22Agent</v>
      </c>
      <c r="M94" s="3" t="str">
        <f t="shared" si="16"/>
        <v>22AgentParis</v>
      </c>
      <c r="N94" s="5" t="str">
        <f t="shared" si="17"/>
        <v>-</v>
      </c>
      <c r="O94" s="2">
        <f t="shared" si="18"/>
        <v>0</v>
      </c>
      <c r="P94" s="2">
        <f t="shared" si="19"/>
        <v>0</v>
      </c>
      <c r="Q94" s="2">
        <f t="shared" si="20"/>
        <v>33628</v>
      </c>
      <c r="R94" s="3" t="str">
        <f t="shared" si="21"/>
        <v>22Paris</v>
      </c>
      <c r="S94" s="2">
        <f t="shared" si="22"/>
        <v>1</v>
      </c>
    </row>
    <row r="95" spans="1:19" s="2" customFormat="1">
      <c r="A95" s="7" t="str">
        <f t="shared" si="25"/>
        <v>JMSE5573</v>
      </c>
      <c r="B95" s="7" t="str">
        <f t="shared" si="25"/>
        <v>EGREVE</v>
      </c>
      <c r="C95" s="7" t="str">
        <f t="shared" si="25"/>
        <v>Jean-René</v>
      </c>
      <c r="D95" s="7" t="str">
        <f t="shared" si="25"/>
        <v>Cadre supérieur</v>
      </c>
      <c r="E95" s="7" t="str">
        <f t="shared" si="25"/>
        <v>Paris</v>
      </c>
      <c r="F95" s="7">
        <f t="shared" si="25"/>
        <v>98847.93</v>
      </c>
      <c r="G95" s="7" t="str">
        <f t="shared" si="25"/>
        <v>homme</v>
      </c>
      <c r="H95" s="7">
        <f t="shared" si="25"/>
        <v>23056</v>
      </c>
      <c r="I95" s="7">
        <f t="shared" si="25"/>
        <v>51</v>
      </c>
      <c r="J95" s="7">
        <f t="shared" si="25"/>
        <v>3</v>
      </c>
      <c r="K95" s="7">
        <f t="shared" si="25"/>
        <v>1</v>
      </c>
      <c r="L95" s="3" t="str">
        <f t="shared" si="15"/>
        <v>51Cadre supérieur</v>
      </c>
      <c r="M95" s="3" t="str">
        <f t="shared" si="16"/>
        <v>51Cadre supérieurParis</v>
      </c>
      <c r="N95" s="5" t="str">
        <f t="shared" si="17"/>
        <v>-</v>
      </c>
      <c r="O95" s="2">
        <f t="shared" si="18"/>
        <v>0</v>
      </c>
      <c r="P95" s="2">
        <f t="shared" si="19"/>
        <v>0</v>
      </c>
      <c r="Q95" s="2">
        <f t="shared" si="20"/>
        <v>23056</v>
      </c>
      <c r="R95" s="3" t="str">
        <f t="shared" si="21"/>
        <v>51Paris</v>
      </c>
      <c r="S95" s="2">
        <f t="shared" si="22"/>
        <v>1</v>
      </c>
    </row>
    <row r="96" spans="1:19" s="2" customFormat="1">
      <c r="A96" s="7" t="str">
        <f t="shared" si="25"/>
        <v>NGNE6540</v>
      </c>
      <c r="B96" s="7" t="str">
        <f t="shared" si="25"/>
        <v>EL KAABI</v>
      </c>
      <c r="C96" s="7" t="str">
        <f t="shared" si="25"/>
        <v>Nicole</v>
      </c>
      <c r="D96" s="7" t="str">
        <f t="shared" si="25"/>
        <v>Agent</v>
      </c>
      <c r="E96" s="7" t="str">
        <f t="shared" si="25"/>
        <v>Strasbourg</v>
      </c>
      <c r="F96" s="7">
        <f t="shared" si="25"/>
        <v>26314.34</v>
      </c>
      <c r="G96" s="7" t="str">
        <f t="shared" si="25"/>
        <v>femme</v>
      </c>
      <c r="H96" s="7">
        <f t="shared" si="25"/>
        <v>26261</v>
      </c>
      <c r="I96" s="7">
        <f t="shared" si="25"/>
        <v>43</v>
      </c>
      <c r="J96" s="7">
        <f t="shared" si="25"/>
        <v>0</v>
      </c>
      <c r="K96" s="7">
        <f t="shared" si="25"/>
        <v>0</v>
      </c>
      <c r="L96" s="3" t="str">
        <f t="shared" si="15"/>
        <v>43Agent</v>
      </c>
      <c r="M96" s="3" t="str">
        <f t="shared" si="16"/>
        <v>43AgentStrasbourg</v>
      </c>
      <c r="N96" s="5" t="str">
        <f t="shared" si="17"/>
        <v>-</v>
      </c>
      <c r="O96" s="2">
        <f t="shared" si="18"/>
        <v>0</v>
      </c>
      <c r="P96" s="2">
        <f t="shared" si="19"/>
        <v>0</v>
      </c>
      <c r="Q96" s="2">
        <f t="shared" si="20"/>
        <v>26261</v>
      </c>
      <c r="R96" s="3" t="str">
        <f t="shared" si="21"/>
        <v>43Strasbourg</v>
      </c>
      <c r="S96" s="2">
        <f t="shared" si="22"/>
        <v>1</v>
      </c>
    </row>
    <row r="97" spans="1:19" s="2" customFormat="1">
      <c r="A97" s="7" t="str">
        <f t="shared" si="25"/>
        <v>PJGF6611</v>
      </c>
      <c r="B97" s="7" t="str">
        <f t="shared" si="25"/>
        <v>FALZON</v>
      </c>
      <c r="C97" s="7" t="str">
        <f t="shared" si="25"/>
        <v>Patricia</v>
      </c>
      <c r="D97" s="7" t="str">
        <f t="shared" si="25"/>
        <v>Maîtrise</v>
      </c>
      <c r="E97" s="7" t="str">
        <f t="shared" si="25"/>
        <v>Strasbourg</v>
      </c>
      <c r="F97" s="7">
        <f t="shared" si="25"/>
        <v>27905.19</v>
      </c>
      <c r="G97" s="7" t="str">
        <f t="shared" si="25"/>
        <v>femme</v>
      </c>
      <c r="H97" s="7">
        <f t="shared" si="25"/>
        <v>25025</v>
      </c>
      <c r="I97" s="7">
        <f t="shared" si="25"/>
        <v>46</v>
      </c>
      <c r="J97" s="7">
        <f t="shared" si="25"/>
        <v>0</v>
      </c>
      <c r="K97" s="7">
        <f t="shared" si="25"/>
        <v>0</v>
      </c>
      <c r="L97" s="3" t="str">
        <f t="shared" si="15"/>
        <v>46Maîtrise</v>
      </c>
      <c r="M97" s="3" t="str">
        <f t="shared" si="16"/>
        <v>46MaîtriseStrasbourg</v>
      </c>
      <c r="N97" s="5" t="str">
        <f t="shared" si="17"/>
        <v>-</v>
      </c>
      <c r="O97" s="2">
        <f t="shared" si="18"/>
        <v>0</v>
      </c>
      <c r="P97" s="2">
        <f t="shared" si="19"/>
        <v>0</v>
      </c>
      <c r="Q97" s="2">
        <f t="shared" si="20"/>
        <v>25025</v>
      </c>
      <c r="R97" s="3" t="str">
        <f t="shared" si="21"/>
        <v>46Strasbourg</v>
      </c>
      <c r="S97" s="2">
        <f t="shared" si="22"/>
        <v>1</v>
      </c>
    </row>
    <row r="98" spans="1:19" s="2" customFormat="1">
      <c r="A98" s="7" t="str">
        <f t="shared" si="25"/>
        <v>MMOF6157</v>
      </c>
      <c r="B98" s="7" t="str">
        <f t="shared" si="25"/>
        <v>FARIDI</v>
      </c>
      <c r="C98" s="7" t="str">
        <f t="shared" si="25"/>
        <v>Murielle</v>
      </c>
      <c r="D98" s="7" t="str">
        <f t="shared" si="25"/>
        <v>Agent</v>
      </c>
      <c r="E98" s="7" t="str">
        <f t="shared" si="25"/>
        <v>Nice</v>
      </c>
      <c r="F98" s="7">
        <f t="shared" si="25"/>
        <v>29056.19</v>
      </c>
      <c r="G98" s="7" t="str">
        <f t="shared" si="25"/>
        <v>femme</v>
      </c>
      <c r="H98" s="7">
        <f t="shared" si="25"/>
        <v>27439</v>
      </c>
      <c r="I98" s="7">
        <f t="shared" si="25"/>
        <v>39</v>
      </c>
      <c r="J98" s="7">
        <f t="shared" si="25"/>
        <v>9</v>
      </c>
      <c r="K98" s="7">
        <f t="shared" si="25"/>
        <v>5</v>
      </c>
      <c r="L98" s="3" t="str">
        <f t="shared" si="15"/>
        <v>39Agent</v>
      </c>
      <c r="M98" s="3" t="str">
        <f t="shared" si="16"/>
        <v>39AgentNice</v>
      </c>
      <c r="N98" s="5" t="str">
        <f t="shared" si="17"/>
        <v>-</v>
      </c>
      <c r="O98" s="2">
        <f t="shared" si="18"/>
        <v>0</v>
      </c>
      <c r="P98" s="2">
        <f t="shared" si="19"/>
        <v>0</v>
      </c>
      <c r="Q98" s="2">
        <f t="shared" si="20"/>
        <v>27439</v>
      </c>
      <c r="R98" s="3" t="str">
        <f t="shared" si="21"/>
        <v>39Nice</v>
      </c>
      <c r="S98" s="2">
        <f t="shared" si="22"/>
        <v>1</v>
      </c>
    </row>
    <row r="99" spans="1:19" s="2" customFormat="1">
      <c r="A99" s="7" t="str">
        <f t="shared" si="25"/>
        <v>MSWF6234</v>
      </c>
      <c r="B99" s="7" t="str">
        <f t="shared" si="25"/>
        <v>FAUCHEUX</v>
      </c>
      <c r="C99" s="7" t="str">
        <f t="shared" si="25"/>
        <v>Michel</v>
      </c>
      <c r="D99" s="7" t="str">
        <f t="shared" si="25"/>
        <v>Cadre</v>
      </c>
      <c r="E99" s="7" t="str">
        <f t="shared" si="25"/>
        <v>Strasbourg</v>
      </c>
      <c r="F99" s="7">
        <f t="shared" si="25"/>
        <v>47525.79</v>
      </c>
      <c r="G99" s="7" t="str">
        <f t="shared" si="25"/>
        <v>homme</v>
      </c>
      <c r="H99" s="7">
        <f t="shared" si="25"/>
        <v>27693</v>
      </c>
      <c r="I99" s="7">
        <f t="shared" si="25"/>
        <v>39</v>
      </c>
      <c r="J99" s="7">
        <f t="shared" si="25"/>
        <v>0</v>
      </c>
      <c r="K99" s="7">
        <f t="shared" si="25"/>
        <v>0</v>
      </c>
      <c r="L99" s="3" t="str">
        <f t="shared" si="15"/>
        <v>39Cadre</v>
      </c>
      <c r="M99" s="3" t="str">
        <f t="shared" si="16"/>
        <v>39CadreStrasbourg</v>
      </c>
      <c r="N99" s="5" t="str">
        <f t="shared" si="17"/>
        <v>-</v>
      </c>
      <c r="O99" s="2">
        <f t="shared" si="18"/>
        <v>0</v>
      </c>
      <c r="P99" s="2">
        <f t="shared" si="19"/>
        <v>0</v>
      </c>
      <c r="Q99" s="2">
        <f t="shared" si="20"/>
        <v>27693</v>
      </c>
      <c r="R99" s="3" t="str">
        <f t="shared" si="21"/>
        <v>39Strasbourg</v>
      </c>
      <c r="S99" s="2">
        <f t="shared" si="22"/>
        <v>1</v>
      </c>
    </row>
    <row r="100" spans="1:19" s="2" customFormat="1">
      <c r="A100" s="7" t="str">
        <f t="shared" si="25"/>
        <v>MKYF5727</v>
      </c>
      <c r="B100" s="7" t="str">
        <f t="shared" si="25"/>
        <v>FAUQUIER</v>
      </c>
      <c r="C100" s="7" t="str">
        <f t="shared" si="25"/>
        <v>Mireille</v>
      </c>
      <c r="D100" s="7" t="str">
        <f t="shared" si="25"/>
        <v>Agent</v>
      </c>
      <c r="E100" s="7" t="str">
        <f t="shared" si="25"/>
        <v>Lille</v>
      </c>
      <c r="F100" s="7">
        <f t="shared" si="25"/>
        <v>24648.16</v>
      </c>
      <c r="G100" s="7" t="str">
        <f t="shared" si="25"/>
        <v>femme</v>
      </c>
      <c r="H100" s="7">
        <f t="shared" si="25"/>
        <v>23446</v>
      </c>
      <c r="I100" s="7">
        <f t="shared" si="25"/>
        <v>50</v>
      </c>
      <c r="J100" s="7">
        <f t="shared" si="25"/>
        <v>1</v>
      </c>
      <c r="K100" s="7">
        <f t="shared" si="25"/>
        <v>0</v>
      </c>
      <c r="L100" s="3" t="str">
        <f t="shared" si="15"/>
        <v>50Agent</v>
      </c>
      <c r="M100" s="3" t="str">
        <f t="shared" si="16"/>
        <v>50AgentLille</v>
      </c>
      <c r="N100" s="5" t="str">
        <f t="shared" si="17"/>
        <v>-</v>
      </c>
      <c r="O100" s="2">
        <f t="shared" si="18"/>
        <v>0</v>
      </c>
      <c r="P100" s="2">
        <f t="shared" si="19"/>
        <v>0</v>
      </c>
      <c r="Q100" s="2">
        <f t="shared" si="20"/>
        <v>23446</v>
      </c>
      <c r="R100" s="3" t="str">
        <f t="shared" si="21"/>
        <v>50Lille</v>
      </c>
      <c r="S100" s="2">
        <f t="shared" si="22"/>
        <v>1</v>
      </c>
    </row>
    <row r="101" spans="1:19" s="2" customFormat="1">
      <c r="A101" s="7" t="str">
        <f t="shared" ref="A101:K110" si="26">INDEX(Feuille_base_de_données,ROW(),COLUMN())</f>
        <v>DBPF5706</v>
      </c>
      <c r="B101" s="7" t="str">
        <f t="shared" si="26"/>
        <v>FAVRE</v>
      </c>
      <c r="C101" s="7" t="str">
        <f t="shared" si="26"/>
        <v>Dany</v>
      </c>
      <c r="D101" s="7" t="str">
        <f t="shared" si="26"/>
        <v>Agent</v>
      </c>
      <c r="E101" s="7" t="str">
        <f t="shared" si="26"/>
        <v>Strasbourg</v>
      </c>
      <c r="F101" s="7">
        <f t="shared" si="26"/>
        <v>22645.7</v>
      </c>
      <c r="G101" s="7" t="str">
        <f t="shared" si="26"/>
        <v>femme</v>
      </c>
      <c r="H101" s="7">
        <f t="shared" si="26"/>
        <v>23536</v>
      </c>
      <c r="I101" s="7">
        <f t="shared" si="26"/>
        <v>50</v>
      </c>
      <c r="J101" s="7">
        <f t="shared" si="26"/>
        <v>8</v>
      </c>
      <c r="K101" s="7">
        <f t="shared" si="26"/>
        <v>6</v>
      </c>
      <c r="L101" s="3" t="str">
        <f t="shared" si="15"/>
        <v>50Agent</v>
      </c>
      <c r="M101" s="3" t="str">
        <f t="shared" si="16"/>
        <v>50AgentStrasbourg</v>
      </c>
      <c r="N101" s="5" t="str">
        <f t="shared" si="17"/>
        <v>-</v>
      </c>
      <c r="O101" s="2">
        <f t="shared" si="18"/>
        <v>0</v>
      </c>
      <c r="P101" s="2">
        <f t="shared" si="19"/>
        <v>0</v>
      </c>
      <c r="Q101" s="2">
        <f t="shared" si="20"/>
        <v>23536</v>
      </c>
      <c r="R101" s="3" t="str">
        <f t="shared" si="21"/>
        <v>50Strasbourg</v>
      </c>
      <c r="S101" s="2">
        <f t="shared" si="22"/>
        <v>1</v>
      </c>
    </row>
    <row r="102" spans="1:19" s="2" customFormat="1">
      <c r="A102" s="7" t="str">
        <f t="shared" si="26"/>
        <v>DEOF6271</v>
      </c>
      <c r="B102" s="7" t="str">
        <f t="shared" si="26"/>
        <v>FEBVRE</v>
      </c>
      <c r="C102" s="7" t="str">
        <f t="shared" si="26"/>
        <v>Denis</v>
      </c>
      <c r="D102" s="7" t="str">
        <f t="shared" si="26"/>
        <v>Cadre supérieur</v>
      </c>
      <c r="E102" s="7" t="str">
        <f t="shared" si="26"/>
        <v>Nice</v>
      </c>
      <c r="F102" s="7">
        <f t="shared" si="26"/>
        <v>85762.08</v>
      </c>
      <c r="G102" s="7" t="str">
        <f t="shared" si="26"/>
        <v>homme</v>
      </c>
      <c r="H102" s="7">
        <f t="shared" si="26"/>
        <v>23032</v>
      </c>
      <c r="I102" s="7">
        <f t="shared" si="26"/>
        <v>51</v>
      </c>
      <c r="J102" s="7">
        <f t="shared" si="26"/>
        <v>0</v>
      </c>
      <c r="K102" s="7">
        <f t="shared" si="26"/>
        <v>0</v>
      </c>
      <c r="L102" s="3" t="str">
        <f t="shared" si="15"/>
        <v>51Cadre supérieur</v>
      </c>
      <c r="M102" s="3" t="str">
        <f t="shared" si="16"/>
        <v>51Cadre supérieurNice</v>
      </c>
      <c r="N102" s="5" t="str">
        <f t="shared" si="17"/>
        <v>-</v>
      </c>
      <c r="O102" s="2">
        <f t="shared" si="18"/>
        <v>0</v>
      </c>
      <c r="P102" s="2">
        <f t="shared" si="19"/>
        <v>0</v>
      </c>
      <c r="Q102" s="2">
        <f t="shared" si="20"/>
        <v>23032</v>
      </c>
      <c r="R102" s="3" t="str">
        <f t="shared" si="21"/>
        <v>51Nice</v>
      </c>
      <c r="S102" s="2">
        <f t="shared" si="22"/>
        <v>1</v>
      </c>
    </row>
    <row r="103" spans="1:19" s="2" customFormat="1">
      <c r="A103" s="7" t="str">
        <f t="shared" si="26"/>
        <v>MFOF5566</v>
      </c>
      <c r="B103" s="7" t="str">
        <f t="shared" si="26"/>
        <v>FEDON</v>
      </c>
      <c r="C103" s="7" t="str">
        <f t="shared" si="26"/>
        <v>Marie-Claude</v>
      </c>
      <c r="D103" s="7" t="str">
        <f t="shared" si="26"/>
        <v>Agent</v>
      </c>
      <c r="E103" s="7" t="str">
        <f t="shared" si="26"/>
        <v>Strasbourg</v>
      </c>
      <c r="F103" s="7">
        <f t="shared" si="26"/>
        <v>24165.35</v>
      </c>
      <c r="G103" s="7" t="str">
        <f t="shared" si="26"/>
        <v>femme</v>
      </c>
      <c r="H103" s="7">
        <f t="shared" si="26"/>
        <v>24035</v>
      </c>
      <c r="I103" s="7">
        <f t="shared" si="26"/>
        <v>49</v>
      </c>
      <c r="J103" s="7">
        <f t="shared" si="26"/>
        <v>0</v>
      </c>
      <c r="K103" s="7">
        <f t="shared" si="26"/>
        <v>0</v>
      </c>
      <c r="L103" s="3" t="str">
        <f t="shared" si="15"/>
        <v>49Agent</v>
      </c>
      <c r="M103" s="3" t="str">
        <f t="shared" si="16"/>
        <v>49AgentStrasbourg</v>
      </c>
      <c r="N103" s="5" t="str">
        <f t="shared" si="17"/>
        <v>-</v>
      </c>
      <c r="O103" s="2">
        <f t="shared" si="18"/>
        <v>0</v>
      </c>
      <c r="P103" s="2">
        <f t="shared" si="19"/>
        <v>0</v>
      </c>
      <c r="Q103" s="2">
        <f t="shared" si="20"/>
        <v>24035</v>
      </c>
      <c r="R103" s="3" t="str">
        <f t="shared" si="21"/>
        <v>49Strasbourg</v>
      </c>
      <c r="S103" s="2">
        <f t="shared" si="22"/>
        <v>1</v>
      </c>
    </row>
    <row r="104" spans="1:19" s="2" customFormat="1">
      <c r="A104" s="7" t="str">
        <f t="shared" si="26"/>
        <v>SOWF5545</v>
      </c>
      <c r="B104" s="7" t="str">
        <f t="shared" si="26"/>
        <v>FERNANDEZ</v>
      </c>
      <c r="C104" s="7" t="str">
        <f t="shared" si="26"/>
        <v>Yvette</v>
      </c>
      <c r="D104" s="7" t="str">
        <f t="shared" si="26"/>
        <v>Cadre supérieur</v>
      </c>
      <c r="E104" s="7" t="str">
        <f t="shared" si="26"/>
        <v>Strasbourg</v>
      </c>
      <c r="F104" s="7">
        <f t="shared" si="26"/>
        <v>91608.38</v>
      </c>
      <c r="G104" s="7" t="str">
        <f t="shared" si="26"/>
        <v>femme</v>
      </c>
      <c r="H104" s="7">
        <f t="shared" si="26"/>
        <v>22037</v>
      </c>
      <c r="I104" s="7">
        <f t="shared" si="26"/>
        <v>54</v>
      </c>
      <c r="J104" s="7">
        <f t="shared" si="26"/>
        <v>0</v>
      </c>
      <c r="K104" s="7">
        <f t="shared" si="26"/>
        <v>4</v>
      </c>
      <c r="L104" s="3" t="str">
        <f t="shared" si="15"/>
        <v>54Cadre supérieur</v>
      </c>
      <c r="M104" s="3" t="str">
        <f t="shared" si="16"/>
        <v>54Cadre supérieurStrasbourg</v>
      </c>
      <c r="N104" s="5" t="str">
        <f t="shared" si="17"/>
        <v>-</v>
      </c>
      <c r="O104" s="2">
        <f t="shared" si="18"/>
        <v>0</v>
      </c>
      <c r="P104" s="2">
        <f t="shared" si="19"/>
        <v>0</v>
      </c>
      <c r="Q104" s="2">
        <f t="shared" si="20"/>
        <v>22037</v>
      </c>
      <c r="R104" s="3" t="str">
        <f t="shared" si="21"/>
        <v>54Strasbourg</v>
      </c>
      <c r="S104" s="2">
        <f t="shared" si="22"/>
        <v>1</v>
      </c>
    </row>
    <row r="105" spans="1:19" s="2" customFormat="1">
      <c r="A105" s="7" t="str">
        <f t="shared" si="26"/>
        <v>YSPF6735</v>
      </c>
      <c r="B105" s="7" t="str">
        <f t="shared" si="26"/>
        <v>FERNANDEZ</v>
      </c>
      <c r="C105" s="7" t="str">
        <f t="shared" si="26"/>
        <v>Yvette</v>
      </c>
      <c r="D105" s="7" t="str">
        <f t="shared" si="26"/>
        <v>Cadre</v>
      </c>
      <c r="E105" s="7" t="str">
        <f t="shared" si="26"/>
        <v>Nice</v>
      </c>
      <c r="F105" s="7">
        <f t="shared" si="26"/>
        <v>40602.15</v>
      </c>
      <c r="G105" s="7" t="str">
        <f t="shared" si="26"/>
        <v>femme</v>
      </c>
      <c r="H105" s="7">
        <f t="shared" si="26"/>
        <v>26117</v>
      </c>
      <c r="I105" s="7">
        <f t="shared" si="26"/>
        <v>43</v>
      </c>
      <c r="J105" s="7">
        <f t="shared" si="26"/>
        <v>0</v>
      </c>
      <c r="K105" s="7">
        <f t="shared" si="26"/>
        <v>0</v>
      </c>
      <c r="L105" s="3" t="str">
        <f t="shared" si="15"/>
        <v>43Cadre</v>
      </c>
      <c r="M105" s="3" t="str">
        <f t="shared" si="16"/>
        <v>43CadreNice</v>
      </c>
      <c r="N105" s="5" t="str">
        <f t="shared" si="17"/>
        <v>-</v>
      </c>
      <c r="O105" s="2">
        <f t="shared" si="18"/>
        <v>0</v>
      </c>
      <c r="P105" s="2">
        <f t="shared" si="19"/>
        <v>0</v>
      </c>
      <c r="Q105" s="2">
        <f t="shared" si="20"/>
        <v>26117</v>
      </c>
      <c r="R105" s="3" t="str">
        <f t="shared" si="21"/>
        <v>43Nice</v>
      </c>
      <c r="S105" s="2">
        <f t="shared" si="22"/>
        <v>1</v>
      </c>
    </row>
    <row r="106" spans="1:19" s="2" customFormat="1">
      <c r="A106" s="7" t="str">
        <f t="shared" si="26"/>
        <v>SDSF8642</v>
      </c>
      <c r="B106" s="7" t="str">
        <f t="shared" si="26"/>
        <v>FERRAND</v>
      </c>
      <c r="C106" s="7" t="str">
        <f t="shared" si="26"/>
        <v>Sophie</v>
      </c>
      <c r="D106" s="7" t="str">
        <f t="shared" si="26"/>
        <v>Maîtrise</v>
      </c>
      <c r="E106" s="7" t="str">
        <f t="shared" si="26"/>
        <v>Nice</v>
      </c>
      <c r="F106" s="7">
        <f t="shared" si="26"/>
        <v>32472.59</v>
      </c>
      <c r="G106" s="7" t="str">
        <f t="shared" si="26"/>
        <v>femme</v>
      </c>
      <c r="H106" s="7">
        <f t="shared" si="26"/>
        <v>33949</v>
      </c>
      <c r="I106" s="7">
        <f t="shared" si="26"/>
        <v>22</v>
      </c>
      <c r="J106" s="7">
        <f t="shared" si="26"/>
        <v>0</v>
      </c>
      <c r="K106" s="7">
        <f t="shared" si="26"/>
        <v>0</v>
      </c>
      <c r="L106" s="3" t="str">
        <f t="shared" si="15"/>
        <v>22Maîtrise</v>
      </c>
      <c r="M106" s="3" t="str">
        <f t="shared" si="16"/>
        <v>22MaîtriseNice</v>
      </c>
      <c r="N106" s="5" t="str">
        <f t="shared" si="17"/>
        <v>-</v>
      </c>
      <c r="O106" s="2">
        <f t="shared" si="18"/>
        <v>0</v>
      </c>
      <c r="P106" s="2">
        <f t="shared" si="19"/>
        <v>0</v>
      </c>
      <c r="Q106" s="2">
        <f t="shared" si="20"/>
        <v>33949</v>
      </c>
      <c r="R106" s="3" t="str">
        <f t="shared" si="21"/>
        <v>22Nice</v>
      </c>
      <c r="S106" s="2">
        <f t="shared" si="22"/>
        <v>1</v>
      </c>
    </row>
    <row r="107" spans="1:19" s="2" customFormat="1">
      <c r="A107" s="7" t="str">
        <f t="shared" si="26"/>
        <v>SDDF6635</v>
      </c>
      <c r="B107" s="7" t="str">
        <f t="shared" si="26"/>
        <v>FILLEAU</v>
      </c>
      <c r="C107" s="7" t="str">
        <f t="shared" si="26"/>
        <v>Sylvie</v>
      </c>
      <c r="D107" s="7" t="str">
        <f t="shared" si="26"/>
        <v>Cadre</v>
      </c>
      <c r="E107" s="7" t="str">
        <f t="shared" si="26"/>
        <v>Lille</v>
      </c>
      <c r="F107" s="7">
        <f t="shared" si="26"/>
        <v>48234.6</v>
      </c>
      <c r="G107" s="7" t="str">
        <f t="shared" si="26"/>
        <v>femme</v>
      </c>
      <c r="H107" s="7">
        <f t="shared" si="26"/>
        <v>26404</v>
      </c>
      <c r="I107" s="7">
        <f t="shared" si="26"/>
        <v>42</v>
      </c>
      <c r="J107" s="7">
        <f t="shared" si="26"/>
        <v>1</v>
      </c>
      <c r="K107" s="7">
        <f t="shared" si="26"/>
        <v>2</v>
      </c>
      <c r="L107" s="3" t="str">
        <f t="shared" si="15"/>
        <v>42Cadre</v>
      </c>
      <c r="M107" s="3" t="str">
        <f t="shared" si="16"/>
        <v>42CadreLille</v>
      </c>
      <c r="N107" s="5" t="str">
        <f t="shared" si="17"/>
        <v>-</v>
      </c>
      <c r="O107" s="2">
        <f t="shared" si="18"/>
        <v>0</v>
      </c>
      <c r="P107" s="2">
        <f t="shared" si="19"/>
        <v>0</v>
      </c>
      <c r="Q107" s="2">
        <f t="shared" si="20"/>
        <v>26404</v>
      </c>
      <c r="R107" s="3" t="str">
        <f t="shared" si="21"/>
        <v>42Lille</v>
      </c>
      <c r="S107" s="2">
        <f t="shared" si="22"/>
        <v>1</v>
      </c>
    </row>
    <row r="108" spans="1:19" s="2" customFormat="1">
      <c r="A108" s="7" t="str">
        <f t="shared" si="26"/>
        <v>SBCF6227</v>
      </c>
      <c r="B108" s="7" t="str">
        <f t="shared" si="26"/>
        <v>FITOUSSI</v>
      </c>
      <c r="C108" s="7" t="str">
        <f t="shared" si="26"/>
        <v>Samuel</v>
      </c>
      <c r="D108" s="7" t="str">
        <f t="shared" si="26"/>
        <v>Cadre supérieur</v>
      </c>
      <c r="E108" s="7" t="str">
        <f t="shared" si="26"/>
        <v>Paris</v>
      </c>
      <c r="F108" s="7">
        <f t="shared" si="26"/>
        <v>87286.34</v>
      </c>
      <c r="G108" s="7" t="str">
        <f t="shared" si="26"/>
        <v>homme</v>
      </c>
      <c r="H108" s="7">
        <f t="shared" si="26"/>
        <v>25857</v>
      </c>
      <c r="I108" s="7">
        <f t="shared" si="26"/>
        <v>44</v>
      </c>
      <c r="J108" s="7">
        <f t="shared" si="26"/>
        <v>0</v>
      </c>
      <c r="K108" s="7">
        <f t="shared" si="26"/>
        <v>0</v>
      </c>
      <c r="L108" s="3" t="str">
        <f t="shared" si="15"/>
        <v>44Cadre supérieur</v>
      </c>
      <c r="M108" s="3" t="str">
        <f t="shared" si="16"/>
        <v>44Cadre supérieurParis</v>
      </c>
      <c r="N108" s="5" t="str">
        <f t="shared" si="17"/>
        <v>-</v>
      </c>
      <c r="O108" s="2">
        <f t="shared" si="18"/>
        <v>0</v>
      </c>
      <c r="P108" s="2">
        <f t="shared" si="19"/>
        <v>0</v>
      </c>
      <c r="Q108" s="2">
        <f t="shared" si="20"/>
        <v>25857</v>
      </c>
      <c r="R108" s="3" t="str">
        <f t="shared" si="21"/>
        <v>44Paris</v>
      </c>
      <c r="S108" s="2">
        <f t="shared" si="22"/>
        <v>0</v>
      </c>
    </row>
    <row r="109" spans="1:19" s="2" customFormat="1">
      <c r="A109" s="7" t="str">
        <f t="shared" si="26"/>
        <v>NIAF7617</v>
      </c>
      <c r="B109" s="7" t="str">
        <f t="shared" si="26"/>
        <v>FOURNOL</v>
      </c>
      <c r="C109" s="7" t="str">
        <f t="shared" si="26"/>
        <v>Nathalie</v>
      </c>
      <c r="D109" s="7" t="str">
        <f t="shared" si="26"/>
        <v>Maîtrise</v>
      </c>
      <c r="E109" s="7" t="str">
        <f t="shared" si="26"/>
        <v>Paris</v>
      </c>
      <c r="F109" s="7">
        <f t="shared" si="26"/>
        <v>30419.17</v>
      </c>
      <c r="G109" s="7" t="str">
        <f t="shared" si="26"/>
        <v>femme</v>
      </c>
      <c r="H109" s="7">
        <f t="shared" si="26"/>
        <v>31011</v>
      </c>
      <c r="I109" s="7">
        <f t="shared" si="26"/>
        <v>30</v>
      </c>
      <c r="J109" s="7">
        <f t="shared" si="26"/>
        <v>3</v>
      </c>
      <c r="K109" s="7">
        <f t="shared" si="26"/>
        <v>0</v>
      </c>
      <c r="L109" s="3" t="str">
        <f t="shared" si="15"/>
        <v>30Maîtrise</v>
      </c>
      <c r="M109" s="3" t="str">
        <f t="shared" si="16"/>
        <v>30MaîtriseParis</v>
      </c>
      <c r="N109" s="5" t="str">
        <f t="shared" si="17"/>
        <v>-</v>
      </c>
      <c r="O109" s="2">
        <f t="shared" si="18"/>
        <v>0</v>
      </c>
      <c r="P109" s="2">
        <f t="shared" si="19"/>
        <v>0</v>
      </c>
      <c r="Q109" s="2">
        <f t="shared" si="20"/>
        <v>31011</v>
      </c>
      <c r="R109" s="3" t="str">
        <f t="shared" si="21"/>
        <v>30Paris</v>
      </c>
      <c r="S109" s="2">
        <f t="shared" si="22"/>
        <v>0</v>
      </c>
    </row>
    <row r="110" spans="1:19" s="2" customFormat="1">
      <c r="A110" s="7" t="str">
        <f t="shared" si="26"/>
        <v>AMHF8047</v>
      </c>
      <c r="B110" s="7" t="str">
        <f t="shared" si="26"/>
        <v>FRANÇOIS</v>
      </c>
      <c r="C110" s="7" t="str">
        <f t="shared" si="26"/>
        <v>Anne-Sophie</v>
      </c>
      <c r="D110" s="7" t="str">
        <f t="shared" si="26"/>
        <v>Agent</v>
      </c>
      <c r="E110" s="7" t="str">
        <f t="shared" si="26"/>
        <v>Strasbourg</v>
      </c>
      <c r="F110" s="7">
        <f t="shared" si="26"/>
        <v>23320.01</v>
      </c>
      <c r="G110" s="7" t="str">
        <f t="shared" si="26"/>
        <v>femme</v>
      </c>
      <c r="H110" s="7">
        <f t="shared" si="26"/>
        <v>33907</v>
      </c>
      <c r="I110" s="7">
        <f t="shared" si="26"/>
        <v>22</v>
      </c>
      <c r="J110" s="7">
        <f t="shared" si="26"/>
        <v>2</v>
      </c>
      <c r="K110" s="7">
        <f t="shared" si="26"/>
        <v>13</v>
      </c>
      <c r="L110" s="3" t="str">
        <f t="shared" si="15"/>
        <v>22Agent</v>
      </c>
      <c r="M110" s="3" t="str">
        <f t="shared" si="16"/>
        <v>22AgentStrasbourg</v>
      </c>
      <c r="N110" s="5" t="str">
        <f t="shared" si="17"/>
        <v>-</v>
      </c>
      <c r="O110" s="2">
        <f t="shared" si="18"/>
        <v>0</v>
      </c>
      <c r="P110" s="2">
        <f t="shared" si="19"/>
        <v>0</v>
      </c>
      <c r="Q110" s="2">
        <f t="shared" si="20"/>
        <v>33907</v>
      </c>
      <c r="R110" s="3" t="str">
        <f t="shared" si="21"/>
        <v>22Strasbourg</v>
      </c>
      <c r="S110" s="2">
        <f t="shared" si="22"/>
        <v>1</v>
      </c>
    </row>
    <row r="111" spans="1:19" s="2" customFormat="1">
      <c r="A111" s="7" t="str">
        <f t="shared" ref="A111:K120" si="27">INDEX(Feuille_base_de_données,ROW(),COLUMN())</f>
        <v>CNIF7674</v>
      </c>
      <c r="B111" s="7" t="str">
        <f t="shared" si="27"/>
        <v>FRETTE</v>
      </c>
      <c r="C111" s="7" t="str">
        <f t="shared" si="27"/>
        <v>Cédric</v>
      </c>
      <c r="D111" s="7" t="str">
        <f t="shared" si="27"/>
        <v>Agent</v>
      </c>
      <c r="E111" s="7" t="str">
        <f t="shared" si="27"/>
        <v>Nice</v>
      </c>
      <c r="F111" s="7">
        <f t="shared" si="27"/>
        <v>28648.61</v>
      </c>
      <c r="G111" s="7" t="str">
        <f t="shared" si="27"/>
        <v>homme</v>
      </c>
      <c r="H111" s="7">
        <f t="shared" si="27"/>
        <v>31243</v>
      </c>
      <c r="I111" s="7">
        <f t="shared" si="27"/>
        <v>29</v>
      </c>
      <c r="J111" s="7">
        <f t="shared" si="27"/>
        <v>0</v>
      </c>
      <c r="K111" s="7">
        <f t="shared" si="27"/>
        <v>0</v>
      </c>
      <c r="L111" s="3" t="str">
        <f t="shared" si="15"/>
        <v>29Agent</v>
      </c>
      <c r="M111" s="3" t="str">
        <f t="shared" si="16"/>
        <v>29AgentNice</v>
      </c>
      <c r="N111" s="5" t="str">
        <f t="shared" si="17"/>
        <v>-</v>
      </c>
      <c r="O111" s="2">
        <f t="shared" si="18"/>
        <v>0</v>
      </c>
      <c r="P111" s="2">
        <f t="shared" si="19"/>
        <v>0</v>
      </c>
      <c r="Q111" s="2">
        <f t="shared" si="20"/>
        <v>31243</v>
      </c>
      <c r="R111" s="3" t="str">
        <f t="shared" si="21"/>
        <v>29Nice</v>
      </c>
      <c r="S111" s="2">
        <f t="shared" si="22"/>
        <v>1</v>
      </c>
    </row>
    <row r="112" spans="1:19" s="2" customFormat="1">
      <c r="A112" s="7" t="str">
        <f t="shared" si="27"/>
        <v>JMSF5047</v>
      </c>
      <c r="B112" s="7" t="str">
        <f t="shared" si="27"/>
        <v>FREYSSINET</v>
      </c>
      <c r="C112" s="7" t="str">
        <f t="shared" si="27"/>
        <v>Jean-José</v>
      </c>
      <c r="D112" s="7" t="str">
        <f t="shared" si="27"/>
        <v>Cadre supérieur</v>
      </c>
      <c r="E112" s="7" t="str">
        <f t="shared" si="27"/>
        <v>Paris</v>
      </c>
      <c r="F112" s="7">
        <f t="shared" si="27"/>
        <v>110105.06</v>
      </c>
      <c r="G112" s="7" t="str">
        <f t="shared" si="27"/>
        <v>homme</v>
      </c>
      <c r="H112" s="7">
        <f t="shared" si="27"/>
        <v>23487</v>
      </c>
      <c r="I112" s="7">
        <f t="shared" si="27"/>
        <v>50</v>
      </c>
      <c r="J112" s="7">
        <f t="shared" si="27"/>
        <v>0</v>
      </c>
      <c r="K112" s="7">
        <f t="shared" si="27"/>
        <v>0</v>
      </c>
      <c r="L112" s="3" t="str">
        <f t="shared" si="15"/>
        <v>50Cadre supérieur</v>
      </c>
      <c r="M112" s="3" t="str">
        <f t="shared" si="16"/>
        <v>50Cadre supérieurParis</v>
      </c>
      <c r="N112" s="5" t="str">
        <f t="shared" si="17"/>
        <v>-</v>
      </c>
      <c r="O112" s="2">
        <f t="shared" si="18"/>
        <v>0</v>
      </c>
      <c r="P112" s="2">
        <f t="shared" si="19"/>
        <v>0</v>
      </c>
      <c r="Q112" s="2">
        <f t="shared" si="20"/>
        <v>23487</v>
      </c>
      <c r="R112" s="3" t="str">
        <f t="shared" si="21"/>
        <v>50Paris</v>
      </c>
      <c r="S112" s="2">
        <f t="shared" si="22"/>
        <v>1</v>
      </c>
    </row>
    <row r="113" spans="1:19" s="2" customFormat="1">
      <c r="A113" s="7" t="str">
        <f t="shared" si="27"/>
        <v>JMSF8440</v>
      </c>
      <c r="B113" s="7" t="str">
        <f t="shared" si="27"/>
        <v>FREYSSINET</v>
      </c>
      <c r="C113" s="7" t="str">
        <f t="shared" si="27"/>
        <v>Ludovic</v>
      </c>
      <c r="D113" s="7" t="str">
        <f t="shared" si="27"/>
        <v>Maîtrise</v>
      </c>
      <c r="E113" s="7" t="str">
        <f t="shared" si="27"/>
        <v>Strasbourg</v>
      </c>
      <c r="F113" s="7">
        <f t="shared" si="27"/>
        <v>25554.58</v>
      </c>
      <c r="G113" s="7" t="str">
        <f t="shared" si="27"/>
        <v>homme</v>
      </c>
      <c r="H113" s="7">
        <f t="shared" si="27"/>
        <v>33536</v>
      </c>
      <c r="I113" s="7">
        <f t="shared" si="27"/>
        <v>23</v>
      </c>
      <c r="J113" s="7">
        <f t="shared" si="27"/>
        <v>0</v>
      </c>
      <c r="K113" s="7">
        <f t="shared" si="27"/>
        <v>0</v>
      </c>
      <c r="L113" s="3" t="str">
        <f t="shared" si="15"/>
        <v>23Maîtrise</v>
      </c>
      <c r="M113" s="3" t="str">
        <f t="shared" si="16"/>
        <v>23MaîtriseStrasbourg</v>
      </c>
      <c r="N113" s="5" t="str">
        <f t="shared" si="17"/>
        <v>-</v>
      </c>
      <c r="O113" s="2">
        <f t="shared" si="18"/>
        <v>0</v>
      </c>
      <c r="P113" s="2">
        <f t="shared" si="19"/>
        <v>0</v>
      </c>
      <c r="Q113" s="2">
        <f t="shared" si="20"/>
        <v>33536</v>
      </c>
      <c r="R113" s="3" t="str">
        <f t="shared" si="21"/>
        <v>23Strasbourg</v>
      </c>
      <c r="S113" s="2">
        <f t="shared" si="22"/>
        <v>1</v>
      </c>
    </row>
    <row r="114" spans="1:19" s="2" customFormat="1">
      <c r="A114" s="7" t="str">
        <f t="shared" si="27"/>
        <v>JMSF8414</v>
      </c>
      <c r="B114" s="7" t="str">
        <f t="shared" si="27"/>
        <v>FREYSSINET</v>
      </c>
      <c r="C114" s="7" t="str">
        <f t="shared" si="27"/>
        <v>Maud</v>
      </c>
      <c r="D114" s="7" t="str">
        <f t="shared" si="27"/>
        <v>Cadre</v>
      </c>
      <c r="E114" s="7" t="str">
        <f t="shared" si="27"/>
        <v>Nice</v>
      </c>
      <c r="F114" s="7">
        <f t="shared" si="27"/>
        <v>46403.42</v>
      </c>
      <c r="G114" s="7" t="str">
        <f t="shared" si="27"/>
        <v>homme</v>
      </c>
      <c r="H114" s="7">
        <f t="shared" si="27"/>
        <v>32323</v>
      </c>
      <c r="I114" s="7">
        <f t="shared" si="27"/>
        <v>26</v>
      </c>
      <c r="J114" s="7">
        <f t="shared" si="27"/>
        <v>5</v>
      </c>
      <c r="K114" s="7">
        <f t="shared" si="27"/>
        <v>3</v>
      </c>
      <c r="L114" s="3" t="str">
        <f t="shared" si="15"/>
        <v>26Cadre</v>
      </c>
      <c r="M114" s="3" t="str">
        <f t="shared" si="16"/>
        <v>26CadreNice</v>
      </c>
      <c r="N114" s="5" t="str">
        <f t="shared" si="17"/>
        <v>-</v>
      </c>
      <c r="O114" s="2">
        <f t="shared" si="18"/>
        <v>0</v>
      </c>
      <c r="P114" s="2">
        <f t="shared" si="19"/>
        <v>0</v>
      </c>
      <c r="Q114" s="2">
        <f t="shared" si="20"/>
        <v>32323</v>
      </c>
      <c r="R114" s="3" t="str">
        <f t="shared" si="21"/>
        <v>26Nice</v>
      </c>
      <c r="S114" s="2">
        <f t="shared" si="22"/>
        <v>1</v>
      </c>
    </row>
    <row r="115" spans="1:19" s="2" customFormat="1">
      <c r="A115" s="7" t="str">
        <f t="shared" si="27"/>
        <v>BMFF7426</v>
      </c>
      <c r="B115" s="7" t="str">
        <f t="shared" si="27"/>
        <v>FRISA</v>
      </c>
      <c r="C115" s="7" t="str">
        <f t="shared" si="27"/>
        <v>Brigitte</v>
      </c>
      <c r="D115" s="7" t="str">
        <f t="shared" si="27"/>
        <v>Agent</v>
      </c>
      <c r="E115" s="7" t="str">
        <f t="shared" si="27"/>
        <v>Paris</v>
      </c>
      <c r="F115" s="7">
        <f t="shared" si="27"/>
        <v>21006.67</v>
      </c>
      <c r="G115" s="7" t="str">
        <f t="shared" si="27"/>
        <v>femme</v>
      </c>
      <c r="H115" s="7">
        <f t="shared" si="27"/>
        <v>25339</v>
      </c>
      <c r="I115" s="7">
        <f t="shared" si="27"/>
        <v>45</v>
      </c>
      <c r="J115" s="7">
        <f t="shared" si="27"/>
        <v>0</v>
      </c>
      <c r="K115" s="7">
        <f t="shared" si="27"/>
        <v>2</v>
      </c>
      <c r="L115" s="3" t="str">
        <f t="shared" si="15"/>
        <v>45Agent</v>
      </c>
      <c r="M115" s="3" t="str">
        <f t="shared" si="16"/>
        <v>45AgentParis</v>
      </c>
      <c r="N115" s="5" t="str">
        <f t="shared" si="17"/>
        <v>-</v>
      </c>
      <c r="O115" s="2">
        <f t="shared" si="18"/>
        <v>0</v>
      </c>
      <c r="P115" s="2">
        <f t="shared" si="19"/>
        <v>0</v>
      </c>
      <c r="Q115" s="2">
        <f t="shared" si="20"/>
        <v>25339</v>
      </c>
      <c r="R115" s="3" t="str">
        <f t="shared" si="21"/>
        <v>45Paris</v>
      </c>
      <c r="S115" s="2">
        <f t="shared" si="22"/>
        <v>1</v>
      </c>
    </row>
    <row r="116" spans="1:19" s="2" customFormat="1">
      <c r="A116" s="7" t="str">
        <f t="shared" si="27"/>
        <v>DNJG6516</v>
      </c>
      <c r="B116" s="7" t="str">
        <f t="shared" si="27"/>
        <v>GEIL</v>
      </c>
      <c r="C116" s="7" t="str">
        <f t="shared" si="27"/>
        <v>Dominique</v>
      </c>
      <c r="D116" s="7" t="str">
        <f t="shared" si="27"/>
        <v>Cadre supérieur</v>
      </c>
      <c r="E116" s="7" t="str">
        <f t="shared" si="27"/>
        <v>Strasbourg</v>
      </c>
      <c r="F116" s="7">
        <f t="shared" si="27"/>
        <v>87696.24</v>
      </c>
      <c r="G116" s="7" t="str">
        <f t="shared" si="27"/>
        <v>homme</v>
      </c>
      <c r="H116" s="7">
        <f t="shared" si="27"/>
        <v>27065</v>
      </c>
      <c r="I116" s="7">
        <f t="shared" si="27"/>
        <v>40</v>
      </c>
      <c r="J116" s="7">
        <f t="shared" si="27"/>
        <v>5</v>
      </c>
      <c r="K116" s="7">
        <f t="shared" si="27"/>
        <v>1</v>
      </c>
      <c r="L116" s="3" t="str">
        <f t="shared" si="15"/>
        <v>40Cadre supérieur</v>
      </c>
      <c r="M116" s="3" t="str">
        <f t="shared" si="16"/>
        <v>40Cadre supérieurStrasbourg</v>
      </c>
      <c r="N116" s="5" t="str">
        <f t="shared" si="17"/>
        <v>-</v>
      </c>
      <c r="O116" s="2">
        <f t="shared" si="18"/>
        <v>0</v>
      </c>
      <c r="P116" s="2">
        <f t="shared" si="19"/>
        <v>0</v>
      </c>
      <c r="Q116" s="2">
        <f t="shared" si="20"/>
        <v>27065</v>
      </c>
      <c r="R116" s="3" t="str">
        <f t="shared" si="21"/>
        <v>40Strasbourg</v>
      </c>
      <c r="S116" s="2">
        <f t="shared" si="22"/>
        <v>1</v>
      </c>
    </row>
    <row r="117" spans="1:19" s="2" customFormat="1">
      <c r="A117" s="7" t="str">
        <f t="shared" si="27"/>
        <v>MMQG6731</v>
      </c>
      <c r="B117" s="7" t="str">
        <f t="shared" si="27"/>
        <v>GENTIL</v>
      </c>
      <c r="C117" s="7" t="str">
        <f t="shared" si="27"/>
        <v>Michelle</v>
      </c>
      <c r="D117" s="7" t="str">
        <f t="shared" si="27"/>
        <v>Maîtrise</v>
      </c>
      <c r="E117" s="7" t="str">
        <f t="shared" si="27"/>
        <v>Strasbourg</v>
      </c>
      <c r="F117" s="7">
        <f t="shared" si="27"/>
        <v>26924.55</v>
      </c>
      <c r="G117" s="7" t="str">
        <f t="shared" si="27"/>
        <v>femme</v>
      </c>
      <c r="H117" s="7">
        <f t="shared" si="27"/>
        <v>25980</v>
      </c>
      <c r="I117" s="7">
        <f t="shared" si="27"/>
        <v>43</v>
      </c>
      <c r="J117" s="7">
        <f t="shared" si="27"/>
        <v>0</v>
      </c>
      <c r="K117" s="7">
        <f t="shared" si="27"/>
        <v>0</v>
      </c>
      <c r="L117" s="3" t="str">
        <f t="shared" si="15"/>
        <v>43Maîtrise</v>
      </c>
      <c r="M117" s="3" t="str">
        <f t="shared" si="16"/>
        <v>43MaîtriseStrasbourg</v>
      </c>
      <c r="N117" s="5" t="str">
        <f t="shared" si="17"/>
        <v>-</v>
      </c>
      <c r="O117" s="2">
        <f t="shared" si="18"/>
        <v>0</v>
      </c>
      <c r="P117" s="2">
        <f t="shared" si="19"/>
        <v>0</v>
      </c>
      <c r="Q117" s="2">
        <f t="shared" si="20"/>
        <v>25980</v>
      </c>
      <c r="R117" s="3" t="str">
        <f t="shared" si="21"/>
        <v>43Strasbourg</v>
      </c>
      <c r="S117" s="2">
        <f t="shared" si="22"/>
        <v>1</v>
      </c>
    </row>
    <row r="118" spans="1:19" s="2" customFormat="1">
      <c r="A118" s="7" t="str">
        <f t="shared" si="27"/>
        <v>PRUG6415</v>
      </c>
      <c r="B118" s="7" t="str">
        <f t="shared" si="27"/>
        <v>GEORGET</v>
      </c>
      <c r="C118" s="7" t="str">
        <f t="shared" si="27"/>
        <v>Philippe</v>
      </c>
      <c r="D118" s="7" t="str">
        <f t="shared" si="27"/>
        <v>Agent</v>
      </c>
      <c r="E118" s="7" t="str">
        <f t="shared" si="27"/>
        <v>Strasbourg</v>
      </c>
      <c r="F118" s="7">
        <f t="shared" si="27"/>
        <v>26942.28</v>
      </c>
      <c r="G118" s="7" t="str">
        <f t="shared" si="27"/>
        <v>homme</v>
      </c>
      <c r="H118" s="7">
        <f t="shared" si="27"/>
        <v>25344</v>
      </c>
      <c r="I118" s="7">
        <f t="shared" si="27"/>
        <v>45</v>
      </c>
      <c r="J118" s="7">
        <f t="shared" si="27"/>
        <v>7</v>
      </c>
      <c r="K118" s="7">
        <f t="shared" si="27"/>
        <v>6</v>
      </c>
      <c r="L118" s="3" t="str">
        <f t="shared" si="15"/>
        <v>45Agent</v>
      </c>
      <c r="M118" s="3" t="str">
        <f t="shared" si="16"/>
        <v>45AgentStrasbourg</v>
      </c>
      <c r="N118" s="5" t="str">
        <f t="shared" si="17"/>
        <v>-</v>
      </c>
      <c r="O118" s="2">
        <f t="shared" si="18"/>
        <v>0</v>
      </c>
      <c r="P118" s="2">
        <f t="shared" si="19"/>
        <v>0</v>
      </c>
      <c r="Q118" s="2">
        <f t="shared" si="20"/>
        <v>25344</v>
      </c>
      <c r="R118" s="3" t="str">
        <f t="shared" si="21"/>
        <v>45Strasbourg</v>
      </c>
      <c r="S118" s="2">
        <f t="shared" si="22"/>
        <v>1</v>
      </c>
    </row>
    <row r="119" spans="1:19" s="2" customFormat="1">
      <c r="A119" s="7" t="str">
        <f t="shared" si="27"/>
        <v>GCEG6533</v>
      </c>
      <c r="B119" s="7" t="str">
        <f t="shared" si="27"/>
        <v>GHAFFAR</v>
      </c>
      <c r="C119" s="7" t="str">
        <f t="shared" si="27"/>
        <v>Ghislaine</v>
      </c>
      <c r="D119" s="7" t="str">
        <f t="shared" si="27"/>
        <v>Agent</v>
      </c>
      <c r="E119" s="7" t="str">
        <f t="shared" si="27"/>
        <v>Paris</v>
      </c>
      <c r="F119" s="7">
        <f t="shared" si="27"/>
        <v>25987.75</v>
      </c>
      <c r="G119" s="7" t="str">
        <f t="shared" si="27"/>
        <v>femme</v>
      </c>
      <c r="H119" s="7">
        <f t="shared" si="27"/>
        <v>26267</v>
      </c>
      <c r="I119" s="7">
        <f t="shared" si="27"/>
        <v>43</v>
      </c>
      <c r="J119" s="7">
        <f t="shared" si="27"/>
        <v>0</v>
      </c>
      <c r="K119" s="7">
        <f t="shared" si="27"/>
        <v>0</v>
      </c>
      <c r="L119" s="3" t="str">
        <f t="shared" si="15"/>
        <v>43Agent</v>
      </c>
      <c r="M119" s="3" t="str">
        <f t="shared" si="16"/>
        <v>43AgentParis</v>
      </c>
      <c r="N119" s="5" t="str">
        <f t="shared" si="17"/>
        <v>-</v>
      </c>
      <c r="O119" s="2">
        <f t="shared" si="18"/>
        <v>0</v>
      </c>
      <c r="P119" s="2">
        <f t="shared" si="19"/>
        <v>0</v>
      </c>
      <c r="Q119" s="2">
        <f t="shared" si="20"/>
        <v>26267</v>
      </c>
      <c r="R119" s="3" t="str">
        <f t="shared" si="21"/>
        <v>43Paris</v>
      </c>
      <c r="S119" s="2">
        <f t="shared" si="22"/>
        <v>1</v>
      </c>
    </row>
    <row r="120" spans="1:19" s="2" customFormat="1">
      <c r="A120" s="7" t="str">
        <f t="shared" si="27"/>
        <v>NSKG5677</v>
      </c>
      <c r="B120" s="7" t="str">
        <f t="shared" si="27"/>
        <v>GHIBAUDO</v>
      </c>
      <c r="C120" s="7" t="str">
        <f t="shared" si="27"/>
        <v>Nicole</v>
      </c>
      <c r="D120" s="7" t="str">
        <f t="shared" si="27"/>
        <v>Agent</v>
      </c>
      <c r="E120" s="7" t="str">
        <f t="shared" si="27"/>
        <v>Nice</v>
      </c>
      <c r="F120" s="7">
        <f t="shared" si="27"/>
        <v>26119.1</v>
      </c>
      <c r="G120" s="7" t="str">
        <f t="shared" si="27"/>
        <v>femme</v>
      </c>
      <c r="H120" s="7">
        <f t="shared" si="27"/>
        <v>24434</v>
      </c>
      <c r="I120" s="7">
        <f t="shared" si="27"/>
        <v>48</v>
      </c>
      <c r="J120" s="7">
        <f t="shared" si="27"/>
        <v>0</v>
      </c>
      <c r="K120" s="7">
        <f t="shared" si="27"/>
        <v>0</v>
      </c>
      <c r="L120" s="3" t="str">
        <f t="shared" si="15"/>
        <v>48Agent</v>
      </c>
      <c r="M120" s="3" t="str">
        <f t="shared" si="16"/>
        <v>48AgentNice</v>
      </c>
      <c r="N120" s="5" t="str">
        <f t="shared" si="17"/>
        <v>-</v>
      </c>
      <c r="O120" s="2">
        <f t="shared" si="18"/>
        <v>0</v>
      </c>
      <c r="P120" s="2">
        <f t="shared" si="19"/>
        <v>0</v>
      </c>
      <c r="Q120" s="2">
        <f t="shared" si="20"/>
        <v>24434</v>
      </c>
      <c r="R120" s="3" t="str">
        <f t="shared" si="21"/>
        <v>48Nice</v>
      </c>
      <c r="S120" s="2">
        <f t="shared" si="22"/>
        <v>1</v>
      </c>
    </row>
    <row r="121" spans="1:19" s="2" customFormat="1">
      <c r="A121" s="7" t="str">
        <f t="shared" ref="A121:K130" si="28">INDEX(Feuille_base_de_données,ROW(),COLUMN())</f>
        <v>MOWG6542</v>
      </c>
      <c r="B121" s="7" t="str">
        <f t="shared" si="28"/>
        <v>GILLINGHAM</v>
      </c>
      <c r="C121" s="7" t="str">
        <f t="shared" si="28"/>
        <v>Magdeleine</v>
      </c>
      <c r="D121" s="7" t="str">
        <f t="shared" si="28"/>
        <v>Agent</v>
      </c>
      <c r="E121" s="7" t="str">
        <f t="shared" si="28"/>
        <v>Paris</v>
      </c>
      <c r="F121" s="7">
        <f t="shared" si="28"/>
        <v>26623.7</v>
      </c>
      <c r="G121" s="7" t="str">
        <f t="shared" si="28"/>
        <v>femme</v>
      </c>
      <c r="H121" s="7">
        <f t="shared" si="28"/>
        <v>25210</v>
      </c>
      <c r="I121" s="7">
        <f t="shared" si="28"/>
        <v>45</v>
      </c>
      <c r="J121" s="7">
        <f t="shared" si="28"/>
        <v>0</v>
      </c>
      <c r="K121" s="7">
        <f t="shared" si="28"/>
        <v>0</v>
      </c>
      <c r="L121" s="3" t="str">
        <f t="shared" si="15"/>
        <v>45Agent</v>
      </c>
      <c r="M121" s="3" t="str">
        <f t="shared" si="16"/>
        <v>45AgentParis</v>
      </c>
      <c r="N121" s="5" t="str">
        <f t="shared" si="17"/>
        <v>-</v>
      </c>
      <c r="O121" s="2">
        <f t="shared" si="18"/>
        <v>0</v>
      </c>
      <c r="P121" s="2">
        <f t="shared" si="19"/>
        <v>0</v>
      </c>
      <c r="Q121" s="2">
        <f t="shared" si="20"/>
        <v>25210</v>
      </c>
      <c r="R121" s="3" t="str">
        <f t="shared" si="21"/>
        <v>45Paris</v>
      </c>
      <c r="S121" s="2">
        <f t="shared" si="22"/>
        <v>1</v>
      </c>
    </row>
    <row r="122" spans="1:19" s="2" customFormat="1">
      <c r="A122" s="7" t="str">
        <f t="shared" si="28"/>
        <v>APBG6032</v>
      </c>
      <c r="B122" s="7" t="str">
        <f t="shared" si="28"/>
        <v>GIRARD</v>
      </c>
      <c r="C122" s="7" t="str">
        <f t="shared" si="28"/>
        <v>André</v>
      </c>
      <c r="D122" s="7" t="str">
        <f t="shared" si="28"/>
        <v>Maîtrise</v>
      </c>
      <c r="E122" s="7" t="str">
        <f t="shared" si="28"/>
        <v>Lille</v>
      </c>
      <c r="F122" s="7">
        <f t="shared" si="28"/>
        <v>40924.699999999997</v>
      </c>
      <c r="G122" s="7" t="str">
        <f t="shared" si="28"/>
        <v>homme</v>
      </c>
      <c r="H122" s="7">
        <f t="shared" si="28"/>
        <v>26165</v>
      </c>
      <c r="I122" s="7">
        <f t="shared" si="28"/>
        <v>43</v>
      </c>
      <c r="J122" s="7">
        <f t="shared" si="28"/>
        <v>0</v>
      </c>
      <c r="K122" s="7">
        <f t="shared" si="28"/>
        <v>0</v>
      </c>
      <c r="L122" s="3" t="str">
        <f t="shared" si="15"/>
        <v>43Maîtrise</v>
      </c>
      <c r="M122" s="3" t="str">
        <f t="shared" si="16"/>
        <v>43MaîtriseLille</v>
      </c>
      <c r="N122" s="5" t="str">
        <f t="shared" si="17"/>
        <v>-</v>
      </c>
      <c r="O122" s="2">
        <f t="shared" si="18"/>
        <v>0</v>
      </c>
      <c r="P122" s="2">
        <f t="shared" si="19"/>
        <v>0</v>
      </c>
      <c r="Q122" s="2">
        <f t="shared" si="20"/>
        <v>26165</v>
      </c>
      <c r="R122" s="3" t="str">
        <f t="shared" si="21"/>
        <v>43Lille</v>
      </c>
      <c r="S122" s="2">
        <f t="shared" si="22"/>
        <v>1</v>
      </c>
    </row>
    <row r="123" spans="1:19" s="2" customFormat="1">
      <c r="A123" s="7" t="str">
        <f t="shared" si="28"/>
        <v>JTEG6605</v>
      </c>
      <c r="B123" s="7" t="str">
        <f t="shared" si="28"/>
        <v>GIRAUDO</v>
      </c>
      <c r="C123" s="7" t="str">
        <f t="shared" si="28"/>
        <v>Jean</v>
      </c>
      <c r="D123" s="7" t="str">
        <f t="shared" si="28"/>
        <v>Agent</v>
      </c>
      <c r="E123" s="7" t="str">
        <f t="shared" si="28"/>
        <v>Nice</v>
      </c>
      <c r="F123" s="7">
        <f t="shared" si="28"/>
        <v>29196.98</v>
      </c>
      <c r="G123" s="7" t="str">
        <f t="shared" si="28"/>
        <v>homme</v>
      </c>
      <c r="H123" s="7">
        <f t="shared" si="28"/>
        <v>27845</v>
      </c>
      <c r="I123" s="7">
        <f t="shared" si="28"/>
        <v>38</v>
      </c>
      <c r="J123" s="7">
        <f t="shared" si="28"/>
        <v>9</v>
      </c>
      <c r="K123" s="7">
        <f t="shared" si="28"/>
        <v>2</v>
      </c>
      <c r="L123" s="3" t="str">
        <f t="shared" si="15"/>
        <v>38Agent</v>
      </c>
      <c r="M123" s="3" t="str">
        <f t="shared" si="16"/>
        <v>38AgentNice</v>
      </c>
      <c r="N123" s="5" t="str">
        <f t="shared" si="17"/>
        <v>-</v>
      </c>
      <c r="O123" s="2">
        <f t="shared" si="18"/>
        <v>0</v>
      </c>
      <c r="P123" s="2">
        <f t="shared" si="19"/>
        <v>0</v>
      </c>
      <c r="Q123" s="2">
        <f t="shared" si="20"/>
        <v>27845</v>
      </c>
      <c r="R123" s="3" t="str">
        <f t="shared" si="21"/>
        <v>38Nice</v>
      </c>
      <c r="S123" s="2">
        <f t="shared" si="22"/>
        <v>1</v>
      </c>
    </row>
    <row r="124" spans="1:19" s="2" customFormat="1">
      <c r="A124" s="7" t="str">
        <f t="shared" si="28"/>
        <v>AQLG6122</v>
      </c>
      <c r="B124" s="7" t="str">
        <f t="shared" si="28"/>
        <v>GIRON</v>
      </c>
      <c r="C124" s="7" t="str">
        <f t="shared" si="28"/>
        <v>Anne-Marie</v>
      </c>
      <c r="D124" s="7" t="str">
        <f t="shared" si="28"/>
        <v>Agent</v>
      </c>
      <c r="E124" s="7" t="str">
        <f t="shared" si="28"/>
        <v>Paris</v>
      </c>
      <c r="F124" s="7">
        <f t="shared" si="28"/>
        <v>23910.28</v>
      </c>
      <c r="G124" s="7" t="str">
        <f t="shared" si="28"/>
        <v>femme</v>
      </c>
      <c r="H124" s="7">
        <f t="shared" si="28"/>
        <v>26013</v>
      </c>
      <c r="I124" s="7">
        <f t="shared" si="28"/>
        <v>43</v>
      </c>
      <c r="J124" s="7">
        <f t="shared" si="28"/>
        <v>0</v>
      </c>
      <c r="K124" s="7">
        <f t="shared" si="28"/>
        <v>0</v>
      </c>
      <c r="L124" s="3" t="str">
        <f t="shared" si="15"/>
        <v>43Agent</v>
      </c>
      <c r="M124" s="3" t="str">
        <f t="shared" si="16"/>
        <v>43AgentParis</v>
      </c>
      <c r="N124" s="5" t="str">
        <f t="shared" si="17"/>
        <v>-</v>
      </c>
      <c r="O124" s="2">
        <f t="shared" si="18"/>
        <v>0</v>
      </c>
      <c r="P124" s="2">
        <f t="shared" si="19"/>
        <v>0</v>
      </c>
      <c r="Q124" s="2">
        <f t="shared" si="20"/>
        <v>26013</v>
      </c>
      <c r="R124" s="3" t="str">
        <f t="shared" si="21"/>
        <v>43Paris</v>
      </c>
      <c r="S124" s="2">
        <f t="shared" si="22"/>
        <v>0</v>
      </c>
    </row>
    <row r="125" spans="1:19" s="2" customFormat="1">
      <c r="A125" s="7" t="str">
        <f t="shared" si="28"/>
        <v>EHHG7223</v>
      </c>
      <c r="B125" s="7" t="str">
        <f t="shared" si="28"/>
        <v>GLYNATSIS</v>
      </c>
      <c r="C125" s="7" t="str">
        <f t="shared" si="28"/>
        <v>Estelle</v>
      </c>
      <c r="D125" s="7" t="str">
        <f t="shared" si="28"/>
        <v>Agent</v>
      </c>
      <c r="E125" s="7" t="str">
        <f t="shared" si="28"/>
        <v>Strasbourg</v>
      </c>
      <c r="F125" s="7">
        <f t="shared" si="28"/>
        <v>23757.38</v>
      </c>
      <c r="G125" s="7" t="str">
        <f t="shared" si="28"/>
        <v>femme</v>
      </c>
      <c r="H125" s="7">
        <f t="shared" si="28"/>
        <v>31086</v>
      </c>
      <c r="I125" s="7">
        <f t="shared" si="28"/>
        <v>29</v>
      </c>
      <c r="J125" s="7">
        <f t="shared" si="28"/>
        <v>2</v>
      </c>
      <c r="K125" s="7">
        <f t="shared" si="28"/>
        <v>5</v>
      </c>
      <c r="L125" s="3" t="str">
        <f t="shared" si="15"/>
        <v>29Agent</v>
      </c>
      <c r="M125" s="3" t="str">
        <f t="shared" si="16"/>
        <v>29AgentStrasbourg</v>
      </c>
      <c r="N125" s="5" t="str">
        <f t="shared" si="17"/>
        <v>-</v>
      </c>
      <c r="O125" s="2">
        <f t="shared" si="18"/>
        <v>0</v>
      </c>
      <c r="P125" s="2">
        <f t="shared" si="19"/>
        <v>0</v>
      </c>
      <c r="Q125" s="2">
        <f t="shared" si="20"/>
        <v>31086</v>
      </c>
      <c r="R125" s="3" t="str">
        <f t="shared" si="21"/>
        <v>29Strasbourg</v>
      </c>
      <c r="S125" s="2">
        <f t="shared" si="22"/>
        <v>1</v>
      </c>
    </row>
    <row r="126" spans="1:19" s="2" customFormat="1">
      <c r="A126" s="7" t="str">
        <f t="shared" si="28"/>
        <v>BVSG6132</v>
      </c>
      <c r="B126" s="7" t="str">
        <f t="shared" si="28"/>
        <v>GONDOUIN</v>
      </c>
      <c r="C126" s="7" t="str">
        <f t="shared" si="28"/>
        <v>Bernard</v>
      </c>
      <c r="D126" s="7" t="str">
        <f t="shared" si="28"/>
        <v>Maîtrise</v>
      </c>
      <c r="E126" s="7" t="str">
        <f t="shared" si="28"/>
        <v>Paris</v>
      </c>
      <c r="F126" s="7">
        <f t="shared" si="28"/>
        <v>38141.879999999997</v>
      </c>
      <c r="G126" s="7" t="str">
        <f t="shared" si="28"/>
        <v>homme</v>
      </c>
      <c r="H126" s="7">
        <f t="shared" si="28"/>
        <v>25763</v>
      </c>
      <c r="I126" s="7">
        <f t="shared" si="28"/>
        <v>44</v>
      </c>
      <c r="J126" s="7">
        <f t="shared" si="28"/>
        <v>6</v>
      </c>
      <c r="K126" s="7">
        <f t="shared" si="28"/>
        <v>6</v>
      </c>
      <c r="L126" s="3" t="str">
        <f t="shared" si="15"/>
        <v>44Maîtrise</v>
      </c>
      <c r="M126" s="3" t="str">
        <f t="shared" si="16"/>
        <v>44MaîtriseParis</v>
      </c>
      <c r="N126" s="5" t="str">
        <f t="shared" si="17"/>
        <v>-</v>
      </c>
      <c r="O126" s="2">
        <f t="shared" si="18"/>
        <v>0</v>
      </c>
      <c r="P126" s="2">
        <f t="shared" si="19"/>
        <v>0</v>
      </c>
      <c r="Q126" s="2">
        <f t="shared" si="20"/>
        <v>25763</v>
      </c>
      <c r="R126" s="3" t="str">
        <f t="shared" si="21"/>
        <v>44Paris</v>
      </c>
      <c r="S126" s="2">
        <f t="shared" si="22"/>
        <v>0</v>
      </c>
    </row>
    <row r="127" spans="1:19" s="2" customFormat="1">
      <c r="A127" s="7" t="str">
        <f t="shared" si="28"/>
        <v>OQFG7421</v>
      </c>
      <c r="B127" s="7" t="str">
        <f t="shared" si="28"/>
        <v>GORZINSKY</v>
      </c>
      <c r="C127" s="7" t="str">
        <f t="shared" si="28"/>
        <v>Odette</v>
      </c>
      <c r="D127" s="7" t="str">
        <f t="shared" si="28"/>
        <v>Cadre</v>
      </c>
      <c r="E127" s="7" t="str">
        <f t="shared" si="28"/>
        <v>Nice</v>
      </c>
      <c r="F127" s="7">
        <f t="shared" si="28"/>
        <v>41599.53</v>
      </c>
      <c r="G127" s="7" t="str">
        <f t="shared" si="28"/>
        <v>femme</v>
      </c>
      <c r="H127" s="7">
        <f t="shared" si="28"/>
        <v>30551</v>
      </c>
      <c r="I127" s="7">
        <f t="shared" si="28"/>
        <v>31</v>
      </c>
      <c r="J127" s="7">
        <f t="shared" si="28"/>
        <v>0</v>
      </c>
      <c r="K127" s="7">
        <f t="shared" si="28"/>
        <v>0</v>
      </c>
      <c r="L127" s="3" t="str">
        <f t="shared" si="15"/>
        <v>31Cadre</v>
      </c>
      <c r="M127" s="3" t="str">
        <f t="shared" si="16"/>
        <v>31CadreNice</v>
      </c>
      <c r="N127" s="5" t="str">
        <f t="shared" si="17"/>
        <v>-</v>
      </c>
      <c r="O127" s="2">
        <f t="shared" si="18"/>
        <v>0</v>
      </c>
      <c r="P127" s="2">
        <f t="shared" si="19"/>
        <v>0</v>
      </c>
      <c r="Q127" s="2">
        <f t="shared" si="20"/>
        <v>30551</v>
      </c>
      <c r="R127" s="3" t="str">
        <f t="shared" si="21"/>
        <v>31Nice</v>
      </c>
      <c r="S127" s="2">
        <f t="shared" si="22"/>
        <v>0</v>
      </c>
    </row>
    <row r="128" spans="1:19" s="2" customFormat="1">
      <c r="A128" s="7" t="str">
        <f t="shared" si="28"/>
        <v>CETG6267</v>
      </c>
      <c r="B128" s="7" t="str">
        <f t="shared" si="28"/>
        <v>GOUILLON</v>
      </c>
      <c r="C128" s="7" t="str">
        <f t="shared" si="28"/>
        <v>Chantal</v>
      </c>
      <c r="D128" s="7" t="str">
        <f t="shared" si="28"/>
        <v>Agent</v>
      </c>
      <c r="E128" s="7" t="str">
        <f t="shared" si="28"/>
        <v>Lille</v>
      </c>
      <c r="F128" s="7">
        <f t="shared" si="28"/>
        <v>23209.34</v>
      </c>
      <c r="G128" s="7" t="str">
        <f t="shared" si="28"/>
        <v>femme</v>
      </c>
      <c r="H128" s="7">
        <f t="shared" si="28"/>
        <v>24131</v>
      </c>
      <c r="I128" s="7">
        <f t="shared" si="28"/>
        <v>48</v>
      </c>
      <c r="J128" s="7">
        <f t="shared" si="28"/>
        <v>4</v>
      </c>
      <c r="K128" s="7">
        <f t="shared" si="28"/>
        <v>1</v>
      </c>
      <c r="L128" s="3" t="str">
        <f t="shared" si="15"/>
        <v>48Agent</v>
      </c>
      <c r="M128" s="3" t="str">
        <f t="shared" si="16"/>
        <v>48AgentLille</v>
      </c>
      <c r="N128" s="5" t="str">
        <f t="shared" si="17"/>
        <v>-</v>
      </c>
      <c r="O128" s="2">
        <f t="shared" si="18"/>
        <v>0</v>
      </c>
      <c r="P128" s="2">
        <f t="shared" si="19"/>
        <v>0</v>
      </c>
      <c r="Q128" s="2">
        <f t="shared" si="20"/>
        <v>24131</v>
      </c>
      <c r="R128" s="3" t="str">
        <f t="shared" si="21"/>
        <v>48Lille</v>
      </c>
      <c r="S128" s="2">
        <f t="shared" si="22"/>
        <v>0</v>
      </c>
    </row>
    <row r="129" spans="1:19" s="2" customFormat="1">
      <c r="A129" s="7" t="str">
        <f t="shared" si="28"/>
        <v>BOHG6406</v>
      </c>
      <c r="B129" s="7" t="str">
        <f t="shared" si="28"/>
        <v>GOYER</v>
      </c>
      <c r="C129" s="7" t="str">
        <f t="shared" si="28"/>
        <v>Brigitte</v>
      </c>
      <c r="D129" s="7" t="str">
        <f t="shared" si="28"/>
        <v>Agent</v>
      </c>
      <c r="E129" s="7" t="str">
        <f t="shared" si="28"/>
        <v>Strasbourg</v>
      </c>
      <c r="F129" s="7">
        <f t="shared" si="28"/>
        <v>22882.92</v>
      </c>
      <c r="G129" s="7" t="str">
        <f t="shared" si="28"/>
        <v>femme</v>
      </c>
      <c r="H129" s="7">
        <f t="shared" si="28"/>
        <v>25992</v>
      </c>
      <c r="I129" s="7">
        <f t="shared" si="28"/>
        <v>43</v>
      </c>
      <c r="J129" s="7">
        <f t="shared" si="28"/>
        <v>0</v>
      </c>
      <c r="K129" s="7">
        <f t="shared" si="28"/>
        <v>0</v>
      </c>
      <c r="L129" s="3" t="str">
        <f t="shared" si="15"/>
        <v>43Agent</v>
      </c>
      <c r="M129" s="3" t="str">
        <f t="shared" si="16"/>
        <v>43AgentStrasbourg</v>
      </c>
      <c r="N129" s="5" t="str">
        <f t="shared" si="17"/>
        <v>-</v>
      </c>
      <c r="O129" s="2">
        <f t="shared" si="18"/>
        <v>0</v>
      </c>
      <c r="P129" s="2">
        <f t="shared" si="19"/>
        <v>0</v>
      </c>
      <c r="Q129" s="2">
        <f t="shared" si="20"/>
        <v>25992</v>
      </c>
      <c r="R129" s="3" t="str">
        <f t="shared" si="21"/>
        <v>43Strasbourg</v>
      </c>
      <c r="S129" s="2">
        <f t="shared" si="22"/>
        <v>1</v>
      </c>
    </row>
    <row r="130" spans="1:19" s="2" customFormat="1">
      <c r="A130" s="7" t="str">
        <f t="shared" si="28"/>
        <v>LMTG8154</v>
      </c>
      <c r="B130" s="7" t="str">
        <f t="shared" si="28"/>
        <v>GRAIN</v>
      </c>
      <c r="C130" s="7" t="str">
        <f t="shared" si="28"/>
        <v>Laurence</v>
      </c>
      <c r="D130" s="7" t="str">
        <f t="shared" si="28"/>
        <v>Agent</v>
      </c>
      <c r="E130" s="7" t="str">
        <f t="shared" si="28"/>
        <v>Paris</v>
      </c>
      <c r="F130" s="7">
        <f t="shared" si="28"/>
        <v>23995.19</v>
      </c>
      <c r="G130" s="7" t="str">
        <f t="shared" si="28"/>
        <v>femme</v>
      </c>
      <c r="H130" s="7">
        <f t="shared" si="28"/>
        <v>32696</v>
      </c>
      <c r="I130" s="7">
        <f t="shared" si="28"/>
        <v>25</v>
      </c>
      <c r="J130" s="7">
        <f t="shared" si="28"/>
        <v>5</v>
      </c>
      <c r="K130" s="7">
        <f t="shared" si="28"/>
        <v>3</v>
      </c>
      <c r="L130" s="3" t="str">
        <f t="shared" ref="L130:L193" si="29">I130&amp;D130</f>
        <v>25Agent</v>
      </c>
      <c r="M130" s="3" t="str">
        <f t="shared" ref="M130:M193" si="30">L130&amp;E130</f>
        <v>25AgentParis</v>
      </c>
      <c r="N130" s="5" t="str">
        <f t="shared" ref="N130:N193" si="31">IF(D130=$N$1,J130,"-")</f>
        <v>-</v>
      </c>
      <c r="O130" s="2">
        <f t="shared" ref="O130:O193" si="32">COUNTIF(D130,"*cadre*")*(I130="femme")</f>
        <v>0</v>
      </c>
      <c r="P130" s="2">
        <f t="shared" ref="P130:P193" si="33">(H130&gt;=20000)*(H130&lt;=25000)*(D130="1-agent")</f>
        <v>0</v>
      </c>
      <c r="Q130" s="2">
        <f t="shared" ref="Q130:Q193" si="34">IF((D130&lt;&gt;"1-agent"),H130,"-")</f>
        <v>32696</v>
      </c>
      <c r="R130" s="3" t="str">
        <f t="shared" ref="R130:R193" si="35">I130&amp;E130</f>
        <v>25Paris</v>
      </c>
      <c r="S130" s="2">
        <f t="shared" si="22"/>
        <v>1</v>
      </c>
    </row>
    <row r="131" spans="1:19" s="2" customFormat="1">
      <c r="A131" s="7" t="str">
        <f t="shared" ref="A131:K140" si="36">INDEX(Feuille_base_de_données,ROW(),COLUMN())</f>
        <v>MXXG5021</v>
      </c>
      <c r="B131" s="7" t="str">
        <f t="shared" si="36"/>
        <v>GUELT</v>
      </c>
      <c r="C131" s="7" t="str">
        <f t="shared" si="36"/>
        <v>Monique</v>
      </c>
      <c r="D131" s="7" t="str">
        <f t="shared" si="36"/>
        <v>Cadre</v>
      </c>
      <c r="E131" s="7" t="str">
        <f t="shared" si="36"/>
        <v>Strasbourg</v>
      </c>
      <c r="F131" s="7">
        <f t="shared" si="36"/>
        <v>50391.54</v>
      </c>
      <c r="G131" s="7" t="str">
        <f t="shared" si="36"/>
        <v>femme</v>
      </c>
      <c r="H131" s="7">
        <f t="shared" si="36"/>
        <v>24122</v>
      </c>
      <c r="I131" s="7">
        <f t="shared" si="36"/>
        <v>48</v>
      </c>
      <c r="J131" s="7">
        <f t="shared" si="36"/>
        <v>0</v>
      </c>
      <c r="K131" s="7">
        <f t="shared" si="36"/>
        <v>0</v>
      </c>
      <c r="L131" s="3" t="str">
        <f t="shared" si="29"/>
        <v>48Cadre</v>
      </c>
      <c r="M131" s="3" t="str">
        <f t="shared" si="30"/>
        <v>48CadreStrasbourg</v>
      </c>
      <c r="N131" s="5" t="str">
        <f t="shared" si="31"/>
        <v>-</v>
      </c>
      <c r="O131" s="2">
        <f t="shared" si="32"/>
        <v>0</v>
      </c>
      <c r="P131" s="2">
        <f t="shared" si="33"/>
        <v>0</v>
      </c>
      <c r="Q131" s="2">
        <f t="shared" si="34"/>
        <v>24122</v>
      </c>
      <c r="R131" s="3" t="str">
        <f t="shared" si="35"/>
        <v>48Strasbourg</v>
      </c>
      <c r="S131" s="2">
        <f t="shared" ref="S131:S194" si="37">IF(COUNTIF(B131,"*A*")+COUNTIF(B131,"*E*"),1,0)</f>
        <v>1</v>
      </c>
    </row>
    <row r="132" spans="1:19" s="2" customFormat="1">
      <c r="A132" s="7" t="str">
        <f t="shared" si="36"/>
        <v>JGXG5022</v>
      </c>
      <c r="B132" s="7" t="str">
        <f t="shared" si="36"/>
        <v>GUILLE</v>
      </c>
      <c r="C132" s="7" t="str">
        <f t="shared" si="36"/>
        <v>Jean</v>
      </c>
      <c r="D132" s="7" t="str">
        <f t="shared" si="36"/>
        <v>Agent</v>
      </c>
      <c r="E132" s="7" t="str">
        <f t="shared" si="36"/>
        <v>Paris</v>
      </c>
      <c r="F132" s="7">
        <f t="shared" si="36"/>
        <v>31181.32</v>
      </c>
      <c r="G132" s="7" t="str">
        <f t="shared" si="36"/>
        <v>homme</v>
      </c>
      <c r="H132" s="7">
        <f t="shared" si="36"/>
        <v>23124</v>
      </c>
      <c r="I132" s="7">
        <f t="shared" si="36"/>
        <v>51</v>
      </c>
      <c r="J132" s="7">
        <f t="shared" si="36"/>
        <v>1</v>
      </c>
      <c r="K132" s="7">
        <f t="shared" si="36"/>
        <v>2</v>
      </c>
      <c r="L132" s="3" t="str">
        <f t="shared" si="29"/>
        <v>51Agent</v>
      </c>
      <c r="M132" s="3" t="str">
        <f t="shared" si="30"/>
        <v>51AgentParis</v>
      </c>
      <c r="N132" s="5" t="str">
        <f t="shared" si="31"/>
        <v>-</v>
      </c>
      <c r="O132" s="2">
        <f t="shared" si="32"/>
        <v>0</v>
      </c>
      <c r="P132" s="2">
        <f t="shared" si="33"/>
        <v>0</v>
      </c>
      <c r="Q132" s="2">
        <f t="shared" si="34"/>
        <v>23124</v>
      </c>
      <c r="R132" s="3" t="str">
        <f t="shared" si="35"/>
        <v>51Paris</v>
      </c>
      <c r="S132" s="2">
        <f t="shared" si="37"/>
        <v>1</v>
      </c>
    </row>
    <row r="133" spans="1:19" s="2" customFormat="1">
      <c r="A133" s="7" t="str">
        <f t="shared" si="36"/>
        <v>FBBG8352</v>
      </c>
      <c r="B133" s="7" t="str">
        <f t="shared" si="36"/>
        <v>GUITTON</v>
      </c>
      <c r="C133" s="7" t="str">
        <f t="shared" si="36"/>
        <v>Francis</v>
      </c>
      <c r="D133" s="7" t="str">
        <f t="shared" si="36"/>
        <v>Maîtrise</v>
      </c>
      <c r="E133" s="7" t="str">
        <f t="shared" si="36"/>
        <v>Strasbourg</v>
      </c>
      <c r="F133" s="7">
        <f t="shared" si="36"/>
        <v>33063.879999999997</v>
      </c>
      <c r="G133" s="7" t="str">
        <f t="shared" si="36"/>
        <v>homme</v>
      </c>
      <c r="H133" s="7">
        <f t="shared" si="36"/>
        <v>33051</v>
      </c>
      <c r="I133" s="7">
        <f t="shared" si="36"/>
        <v>24</v>
      </c>
      <c r="J133" s="7">
        <f t="shared" si="36"/>
        <v>0</v>
      </c>
      <c r="K133" s="7">
        <f t="shared" si="36"/>
        <v>0</v>
      </c>
      <c r="L133" s="3" t="str">
        <f t="shared" si="29"/>
        <v>24Maîtrise</v>
      </c>
      <c r="M133" s="3" t="str">
        <f t="shared" si="30"/>
        <v>24MaîtriseStrasbourg</v>
      </c>
      <c r="N133" s="5" t="str">
        <f t="shared" si="31"/>
        <v>-</v>
      </c>
      <c r="O133" s="2">
        <f t="shared" si="32"/>
        <v>0</v>
      </c>
      <c r="P133" s="2">
        <f t="shared" si="33"/>
        <v>0</v>
      </c>
      <c r="Q133" s="2">
        <f t="shared" si="34"/>
        <v>33051</v>
      </c>
      <c r="R133" s="3" t="str">
        <f t="shared" si="35"/>
        <v>24Strasbourg</v>
      </c>
      <c r="S133" s="2">
        <f t="shared" si="37"/>
        <v>0</v>
      </c>
    </row>
    <row r="134" spans="1:19" s="2" customFormat="1">
      <c r="A134" s="7" t="str">
        <f t="shared" si="36"/>
        <v>DVXG6757</v>
      </c>
      <c r="B134" s="7" t="str">
        <f t="shared" si="36"/>
        <v>GUTFREUND</v>
      </c>
      <c r="C134" s="7" t="str">
        <f t="shared" si="36"/>
        <v>Dominique</v>
      </c>
      <c r="D134" s="7" t="str">
        <f t="shared" si="36"/>
        <v>Agent</v>
      </c>
      <c r="E134" s="7" t="str">
        <f t="shared" si="36"/>
        <v>Paris</v>
      </c>
      <c r="F134" s="7">
        <f t="shared" si="36"/>
        <v>24226.5</v>
      </c>
      <c r="G134" s="7" t="str">
        <f t="shared" si="36"/>
        <v>femme</v>
      </c>
      <c r="H134" s="7">
        <f t="shared" si="36"/>
        <v>27525</v>
      </c>
      <c r="I134" s="7">
        <f t="shared" si="36"/>
        <v>39</v>
      </c>
      <c r="J134" s="7">
        <f t="shared" si="36"/>
        <v>4</v>
      </c>
      <c r="K134" s="7">
        <f t="shared" si="36"/>
        <v>0</v>
      </c>
      <c r="L134" s="3" t="str">
        <f t="shared" si="29"/>
        <v>39Agent</v>
      </c>
      <c r="M134" s="3" t="str">
        <f t="shared" si="30"/>
        <v>39AgentParis</v>
      </c>
      <c r="N134" s="5" t="str">
        <f t="shared" si="31"/>
        <v>-</v>
      </c>
      <c r="O134" s="2">
        <f t="shared" si="32"/>
        <v>0</v>
      </c>
      <c r="P134" s="2">
        <f t="shared" si="33"/>
        <v>0</v>
      </c>
      <c r="Q134" s="2">
        <f t="shared" si="34"/>
        <v>27525</v>
      </c>
      <c r="R134" s="3" t="str">
        <f t="shared" si="35"/>
        <v>39Paris</v>
      </c>
      <c r="S134" s="2">
        <f t="shared" si="37"/>
        <v>1</v>
      </c>
    </row>
    <row r="135" spans="1:19" s="2" customFormat="1">
      <c r="A135" s="7" t="str">
        <f t="shared" si="36"/>
        <v>PAIG5175</v>
      </c>
      <c r="B135" s="7" t="str">
        <f t="shared" si="36"/>
        <v>GUYOT</v>
      </c>
      <c r="C135" s="7" t="str">
        <f t="shared" si="36"/>
        <v>Pierre</v>
      </c>
      <c r="D135" s="7" t="str">
        <f t="shared" si="36"/>
        <v>Agent</v>
      </c>
      <c r="E135" s="7" t="str">
        <f t="shared" si="36"/>
        <v>Strasbourg</v>
      </c>
      <c r="F135" s="7">
        <f t="shared" si="36"/>
        <v>24234.720000000001</v>
      </c>
      <c r="G135" s="7" t="str">
        <f t="shared" si="36"/>
        <v>homme</v>
      </c>
      <c r="H135" s="7">
        <f t="shared" si="36"/>
        <v>21842</v>
      </c>
      <c r="I135" s="7">
        <f t="shared" si="36"/>
        <v>55</v>
      </c>
      <c r="J135" s="7">
        <f t="shared" si="36"/>
        <v>0</v>
      </c>
      <c r="K135" s="7">
        <f t="shared" si="36"/>
        <v>0</v>
      </c>
      <c r="L135" s="3" t="str">
        <f t="shared" si="29"/>
        <v>55Agent</v>
      </c>
      <c r="M135" s="3" t="str">
        <f t="shared" si="30"/>
        <v>55AgentStrasbourg</v>
      </c>
      <c r="N135" s="5" t="str">
        <f t="shared" si="31"/>
        <v>-</v>
      </c>
      <c r="O135" s="2">
        <f t="shared" si="32"/>
        <v>0</v>
      </c>
      <c r="P135" s="2">
        <f t="shared" si="33"/>
        <v>0</v>
      </c>
      <c r="Q135" s="2">
        <f t="shared" si="34"/>
        <v>21842</v>
      </c>
      <c r="R135" s="3" t="str">
        <f t="shared" si="35"/>
        <v>55Strasbourg</v>
      </c>
      <c r="S135" s="2">
        <f t="shared" si="37"/>
        <v>0</v>
      </c>
    </row>
    <row r="136" spans="1:19" s="2" customFormat="1">
      <c r="A136" s="7" t="str">
        <f t="shared" si="36"/>
        <v>JKXH8362</v>
      </c>
      <c r="B136" s="7" t="str">
        <f t="shared" si="36"/>
        <v>HABRANT</v>
      </c>
      <c r="C136" s="7" t="str">
        <f t="shared" si="36"/>
        <v>Julie</v>
      </c>
      <c r="D136" s="7" t="str">
        <f t="shared" si="36"/>
        <v>Agent</v>
      </c>
      <c r="E136" s="7" t="str">
        <f t="shared" si="36"/>
        <v>Strasbourg</v>
      </c>
      <c r="F136" s="7">
        <f t="shared" si="36"/>
        <v>30383.99</v>
      </c>
      <c r="G136" s="7" t="str">
        <f t="shared" si="36"/>
        <v>femme</v>
      </c>
      <c r="H136" s="7">
        <f t="shared" si="36"/>
        <v>32982</v>
      </c>
      <c r="I136" s="7">
        <f t="shared" si="36"/>
        <v>24</v>
      </c>
      <c r="J136" s="7">
        <f t="shared" si="36"/>
        <v>0</v>
      </c>
      <c r="K136" s="7">
        <f t="shared" si="36"/>
        <v>2</v>
      </c>
      <c r="L136" s="3" t="str">
        <f t="shared" si="29"/>
        <v>24Agent</v>
      </c>
      <c r="M136" s="3" t="str">
        <f t="shared" si="30"/>
        <v>24AgentStrasbourg</v>
      </c>
      <c r="N136" s="5" t="str">
        <f t="shared" si="31"/>
        <v>-</v>
      </c>
      <c r="O136" s="2">
        <f t="shared" si="32"/>
        <v>0</v>
      </c>
      <c r="P136" s="2">
        <f t="shared" si="33"/>
        <v>0</v>
      </c>
      <c r="Q136" s="2">
        <f t="shared" si="34"/>
        <v>32982</v>
      </c>
      <c r="R136" s="3" t="str">
        <f t="shared" si="35"/>
        <v>24Strasbourg</v>
      </c>
      <c r="S136" s="2">
        <f t="shared" si="37"/>
        <v>1</v>
      </c>
    </row>
    <row r="137" spans="1:19" s="2" customFormat="1">
      <c r="A137" s="7" t="str">
        <f t="shared" si="36"/>
        <v>AHBH6412</v>
      </c>
      <c r="B137" s="7" t="str">
        <f t="shared" si="36"/>
        <v>HARAULT</v>
      </c>
      <c r="C137" s="7" t="str">
        <f t="shared" si="36"/>
        <v>Armelle</v>
      </c>
      <c r="D137" s="7" t="str">
        <f t="shared" si="36"/>
        <v>Agent</v>
      </c>
      <c r="E137" s="7" t="str">
        <f t="shared" si="36"/>
        <v>Nice</v>
      </c>
      <c r="F137" s="7">
        <f t="shared" si="36"/>
        <v>19907.93</v>
      </c>
      <c r="G137" s="7" t="str">
        <f t="shared" si="36"/>
        <v>femme</v>
      </c>
      <c r="H137" s="7">
        <f t="shared" si="36"/>
        <v>25281</v>
      </c>
      <c r="I137" s="7">
        <f t="shared" si="36"/>
        <v>45</v>
      </c>
      <c r="J137" s="7">
        <f t="shared" si="36"/>
        <v>0</v>
      </c>
      <c r="K137" s="7">
        <f t="shared" si="36"/>
        <v>0</v>
      </c>
      <c r="L137" s="3" t="str">
        <f t="shared" si="29"/>
        <v>45Agent</v>
      </c>
      <c r="M137" s="3" t="str">
        <f t="shared" si="30"/>
        <v>45AgentNice</v>
      </c>
      <c r="N137" s="5" t="str">
        <f t="shared" si="31"/>
        <v>-</v>
      </c>
      <c r="O137" s="2">
        <f t="shared" si="32"/>
        <v>0</v>
      </c>
      <c r="P137" s="2">
        <f t="shared" si="33"/>
        <v>0</v>
      </c>
      <c r="Q137" s="2">
        <f t="shared" si="34"/>
        <v>25281</v>
      </c>
      <c r="R137" s="3" t="str">
        <f t="shared" si="35"/>
        <v>45Nice</v>
      </c>
      <c r="S137" s="2">
        <f t="shared" si="37"/>
        <v>1</v>
      </c>
    </row>
    <row r="138" spans="1:19" s="2" customFormat="1">
      <c r="A138" s="7" t="str">
        <f t="shared" si="36"/>
        <v>GQNF6600</v>
      </c>
      <c r="B138" s="7" t="str">
        <f t="shared" si="36"/>
        <v>HERBÉ</v>
      </c>
      <c r="C138" s="7" t="str">
        <f t="shared" si="36"/>
        <v>Joelle</v>
      </c>
      <c r="D138" s="7" t="str">
        <f t="shared" si="36"/>
        <v>Agent</v>
      </c>
      <c r="E138" s="7" t="str">
        <f t="shared" si="36"/>
        <v>Paris</v>
      </c>
      <c r="F138" s="7">
        <f t="shared" si="36"/>
        <v>25040.53</v>
      </c>
      <c r="G138" s="7" t="str">
        <f t="shared" si="36"/>
        <v>femme</v>
      </c>
      <c r="H138" s="7">
        <f t="shared" si="36"/>
        <v>24683</v>
      </c>
      <c r="I138" s="7">
        <f t="shared" si="36"/>
        <v>47</v>
      </c>
      <c r="J138" s="7">
        <f t="shared" si="36"/>
        <v>8</v>
      </c>
      <c r="K138" s="7">
        <f t="shared" si="36"/>
        <v>6</v>
      </c>
      <c r="L138" s="3" t="str">
        <f t="shared" si="29"/>
        <v>47Agent</v>
      </c>
      <c r="M138" s="3" t="str">
        <f t="shared" si="30"/>
        <v>47AgentParis</v>
      </c>
      <c r="N138" s="5" t="str">
        <f t="shared" si="31"/>
        <v>-</v>
      </c>
      <c r="O138" s="2">
        <f t="shared" si="32"/>
        <v>0</v>
      </c>
      <c r="P138" s="2">
        <f t="shared" si="33"/>
        <v>0</v>
      </c>
      <c r="Q138" s="2">
        <f t="shared" si="34"/>
        <v>24683</v>
      </c>
      <c r="R138" s="3" t="str">
        <f t="shared" si="35"/>
        <v>47Paris</v>
      </c>
      <c r="S138" s="2">
        <f t="shared" si="37"/>
        <v>1</v>
      </c>
    </row>
    <row r="139" spans="1:19" s="2" customFormat="1">
      <c r="A139" s="7" t="str">
        <f t="shared" si="36"/>
        <v>LMAH8655</v>
      </c>
      <c r="B139" s="7" t="str">
        <f t="shared" si="36"/>
        <v>HERCLICH</v>
      </c>
      <c r="C139" s="7" t="str">
        <f t="shared" si="36"/>
        <v>Laura</v>
      </c>
      <c r="D139" s="7" t="str">
        <f t="shared" si="36"/>
        <v>Agent</v>
      </c>
      <c r="E139" s="7" t="str">
        <f t="shared" si="36"/>
        <v>Lille</v>
      </c>
      <c r="F139" s="7">
        <f t="shared" si="36"/>
        <v>28023.64</v>
      </c>
      <c r="G139" s="7" t="str">
        <f t="shared" si="36"/>
        <v>femme</v>
      </c>
      <c r="H139" s="7">
        <f t="shared" si="36"/>
        <v>32106</v>
      </c>
      <c r="I139" s="7">
        <f t="shared" si="36"/>
        <v>27</v>
      </c>
      <c r="J139" s="7">
        <f t="shared" si="36"/>
        <v>0</v>
      </c>
      <c r="K139" s="7">
        <f t="shared" si="36"/>
        <v>0</v>
      </c>
      <c r="L139" s="3" t="str">
        <f t="shared" si="29"/>
        <v>27Agent</v>
      </c>
      <c r="M139" s="3" t="str">
        <f t="shared" si="30"/>
        <v>27AgentLille</v>
      </c>
      <c r="N139" s="5" t="str">
        <f t="shared" si="31"/>
        <v>-</v>
      </c>
      <c r="O139" s="2">
        <f t="shared" si="32"/>
        <v>0</v>
      </c>
      <c r="P139" s="2">
        <f t="shared" si="33"/>
        <v>0</v>
      </c>
      <c r="Q139" s="2">
        <f t="shared" si="34"/>
        <v>32106</v>
      </c>
      <c r="R139" s="3" t="str">
        <f t="shared" si="35"/>
        <v>27Lille</v>
      </c>
      <c r="S139" s="2">
        <f t="shared" si="37"/>
        <v>1</v>
      </c>
    </row>
    <row r="140" spans="1:19" s="2" customFormat="1">
      <c r="A140" s="7" t="str">
        <f t="shared" si="36"/>
        <v>JNPH5204</v>
      </c>
      <c r="B140" s="7" t="str">
        <f t="shared" si="36"/>
        <v>HERMANT</v>
      </c>
      <c r="C140" s="7" t="str">
        <f t="shared" si="36"/>
        <v>Jean-Pierre</v>
      </c>
      <c r="D140" s="7" t="str">
        <f t="shared" si="36"/>
        <v>Cadre</v>
      </c>
      <c r="E140" s="7" t="str">
        <f t="shared" si="36"/>
        <v>Lille</v>
      </c>
      <c r="F140" s="7">
        <f t="shared" si="36"/>
        <v>56397.05</v>
      </c>
      <c r="G140" s="7" t="str">
        <f t="shared" si="36"/>
        <v>homme</v>
      </c>
      <c r="H140" s="7">
        <f t="shared" si="36"/>
        <v>22358</v>
      </c>
      <c r="I140" s="7">
        <f t="shared" si="36"/>
        <v>53</v>
      </c>
      <c r="J140" s="7">
        <f t="shared" si="36"/>
        <v>12</v>
      </c>
      <c r="K140" s="7">
        <f t="shared" si="36"/>
        <v>6</v>
      </c>
      <c r="L140" s="3" t="str">
        <f t="shared" si="29"/>
        <v>53Cadre</v>
      </c>
      <c r="M140" s="3" t="str">
        <f t="shared" si="30"/>
        <v>53CadreLille</v>
      </c>
      <c r="N140" s="5" t="str">
        <f t="shared" si="31"/>
        <v>-</v>
      </c>
      <c r="O140" s="2">
        <f t="shared" si="32"/>
        <v>0</v>
      </c>
      <c r="P140" s="2">
        <f t="shared" si="33"/>
        <v>0</v>
      </c>
      <c r="Q140" s="2">
        <f t="shared" si="34"/>
        <v>22358</v>
      </c>
      <c r="R140" s="3" t="str">
        <f t="shared" si="35"/>
        <v>53Lille</v>
      </c>
      <c r="S140" s="2">
        <f t="shared" si="37"/>
        <v>1</v>
      </c>
    </row>
    <row r="141" spans="1:19" s="2" customFormat="1">
      <c r="A141" s="7" t="str">
        <f t="shared" ref="A141:K150" si="38">INDEX(Feuille_base_de_données,ROW(),COLUMN())</f>
        <v>BBSH5466</v>
      </c>
      <c r="B141" s="7" t="str">
        <f t="shared" si="38"/>
        <v>HERSELIN</v>
      </c>
      <c r="C141" s="7" t="str">
        <f t="shared" si="38"/>
        <v>Brigitte</v>
      </c>
      <c r="D141" s="7" t="str">
        <f t="shared" si="38"/>
        <v>Agent</v>
      </c>
      <c r="E141" s="7" t="str">
        <f t="shared" si="38"/>
        <v>Lille</v>
      </c>
      <c r="F141" s="7">
        <f t="shared" si="38"/>
        <v>19842.34</v>
      </c>
      <c r="G141" s="7" t="str">
        <f t="shared" si="38"/>
        <v>femme</v>
      </c>
      <c r="H141" s="7">
        <f t="shared" si="38"/>
        <v>21978</v>
      </c>
      <c r="I141" s="7">
        <f t="shared" si="38"/>
        <v>54</v>
      </c>
      <c r="J141" s="7">
        <f t="shared" si="38"/>
        <v>0</v>
      </c>
      <c r="K141" s="7">
        <f t="shared" si="38"/>
        <v>0</v>
      </c>
      <c r="L141" s="3" t="str">
        <f t="shared" si="29"/>
        <v>54Agent</v>
      </c>
      <c r="M141" s="3" t="str">
        <f t="shared" si="30"/>
        <v>54AgentLille</v>
      </c>
      <c r="N141" s="5" t="str">
        <f t="shared" si="31"/>
        <v>-</v>
      </c>
      <c r="O141" s="2">
        <f t="shared" si="32"/>
        <v>0</v>
      </c>
      <c r="P141" s="2">
        <f t="shared" si="33"/>
        <v>0</v>
      </c>
      <c r="Q141" s="2">
        <f t="shared" si="34"/>
        <v>21978</v>
      </c>
      <c r="R141" s="3" t="str">
        <f t="shared" si="35"/>
        <v>54Lille</v>
      </c>
      <c r="S141" s="2">
        <f t="shared" si="37"/>
        <v>1</v>
      </c>
    </row>
    <row r="142" spans="1:19" s="2" customFormat="1">
      <c r="A142" s="7" t="str">
        <f t="shared" si="38"/>
        <v>CLEH5730</v>
      </c>
      <c r="B142" s="7" t="str">
        <f t="shared" si="38"/>
        <v>HEURAUX</v>
      </c>
      <c r="C142" s="7" t="str">
        <f t="shared" si="38"/>
        <v>Catherine</v>
      </c>
      <c r="D142" s="7" t="str">
        <f t="shared" si="38"/>
        <v>Agent</v>
      </c>
      <c r="E142" s="7" t="str">
        <f t="shared" si="38"/>
        <v>Lille</v>
      </c>
      <c r="F142" s="7">
        <f t="shared" si="38"/>
        <v>24005.82</v>
      </c>
      <c r="G142" s="7" t="str">
        <f t="shared" si="38"/>
        <v>femme</v>
      </c>
      <c r="H142" s="7">
        <f t="shared" si="38"/>
        <v>24407</v>
      </c>
      <c r="I142" s="7">
        <f t="shared" si="38"/>
        <v>48</v>
      </c>
      <c r="J142" s="7">
        <f t="shared" si="38"/>
        <v>14</v>
      </c>
      <c r="K142" s="7">
        <f t="shared" si="38"/>
        <v>4</v>
      </c>
      <c r="L142" s="3" t="str">
        <f t="shared" si="29"/>
        <v>48Agent</v>
      </c>
      <c r="M142" s="3" t="str">
        <f t="shared" si="30"/>
        <v>48AgentLille</v>
      </c>
      <c r="N142" s="5" t="str">
        <f t="shared" si="31"/>
        <v>-</v>
      </c>
      <c r="O142" s="2">
        <f t="shared" si="32"/>
        <v>0</v>
      </c>
      <c r="P142" s="2">
        <f t="shared" si="33"/>
        <v>0</v>
      </c>
      <c r="Q142" s="2">
        <f t="shared" si="34"/>
        <v>24407</v>
      </c>
      <c r="R142" s="3" t="str">
        <f t="shared" si="35"/>
        <v>48Lille</v>
      </c>
      <c r="S142" s="2">
        <f t="shared" si="37"/>
        <v>1</v>
      </c>
    </row>
    <row r="143" spans="1:19" s="2" customFormat="1">
      <c r="A143" s="7" t="str">
        <f t="shared" si="38"/>
        <v>FDPH6653</v>
      </c>
      <c r="B143" s="7" t="str">
        <f t="shared" si="38"/>
        <v>HUSETOWSKI</v>
      </c>
      <c r="C143" s="7" t="str">
        <f t="shared" si="38"/>
        <v>Franca</v>
      </c>
      <c r="D143" s="7" t="str">
        <f t="shared" si="38"/>
        <v>Agent</v>
      </c>
      <c r="E143" s="7" t="str">
        <f t="shared" si="38"/>
        <v>Lille</v>
      </c>
      <c r="F143" s="7">
        <f t="shared" si="38"/>
        <v>26464.36</v>
      </c>
      <c r="G143" s="7" t="str">
        <f t="shared" si="38"/>
        <v>femme</v>
      </c>
      <c r="H143" s="7">
        <f t="shared" si="38"/>
        <v>24989</v>
      </c>
      <c r="I143" s="7">
        <f t="shared" si="38"/>
        <v>46</v>
      </c>
      <c r="J143" s="7">
        <f t="shared" si="38"/>
        <v>0</v>
      </c>
      <c r="K143" s="7">
        <f t="shared" si="38"/>
        <v>0</v>
      </c>
      <c r="L143" s="3" t="str">
        <f t="shared" si="29"/>
        <v>46Agent</v>
      </c>
      <c r="M143" s="3" t="str">
        <f t="shared" si="30"/>
        <v>46AgentLille</v>
      </c>
      <c r="N143" s="5" t="str">
        <f t="shared" si="31"/>
        <v>-</v>
      </c>
      <c r="O143" s="2">
        <f t="shared" si="32"/>
        <v>0</v>
      </c>
      <c r="P143" s="2">
        <f t="shared" si="33"/>
        <v>0</v>
      </c>
      <c r="Q143" s="2">
        <f t="shared" si="34"/>
        <v>24989</v>
      </c>
      <c r="R143" s="3" t="str">
        <f t="shared" si="35"/>
        <v>46Lille</v>
      </c>
      <c r="S143" s="2">
        <f t="shared" si="37"/>
        <v>1</v>
      </c>
    </row>
    <row r="144" spans="1:19" s="2" customFormat="1">
      <c r="A144" s="7" t="str">
        <f t="shared" si="38"/>
        <v>SOYI7625</v>
      </c>
      <c r="B144" s="7" t="str">
        <f t="shared" si="38"/>
        <v>ILARDO</v>
      </c>
      <c r="C144" s="7" t="str">
        <f t="shared" si="38"/>
        <v>Sylvie</v>
      </c>
      <c r="D144" s="7" t="str">
        <f t="shared" si="38"/>
        <v>Cadre</v>
      </c>
      <c r="E144" s="7" t="str">
        <f t="shared" si="38"/>
        <v>Lille</v>
      </c>
      <c r="F144" s="7">
        <f t="shared" si="38"/>
        <v>38918.239999999998</v>
      </c>
      <c r="G144" s="7" t="str">
        <f t="shared" si="38"/>
        <v>femme</v>
      </c>
      <c r="H144" s="7">
        <f t="shared" si="38"/>
        <v>31547</v>
      </c>
      <c r="I144" s="7">
        <f t="shared" si="38"/>
        <v>28</v>
      </c>
      <c r="J144" s="7">
        <f t="shared" si="38"/>
        <v>0</v>
      </c>
      <c r="K144" s="7">
        <f t="shared" si="38"/>
        <v>0</v>
      </c>
      <c r="L144" s="3" t="str">
        <f t="shared" si="29"/>
        <v>28Cadre</v>
      </c>
      <c r="M144" s="3" t="str">
        <f t="shared" si="30"/>
        <v>28CadreLille</v>
      </c>
      <c r="N144" s="5" t="str">
        <f t="shared" si="31"/>
        <v>-</v>
      </c>
      <c r="O144" s="2">
        <f t="shared" si="32"/>
        <v>0</v>
      </c>
      <c r="P144" s="2">
        <f t="shared" si="33"/>
        <v>0</v>
      </c>
      <c r="Q144" s="2">
        <f t="shared" si="34"/>
        <v>31547</v>
      </c>
      <c r="R144" s="3" t="str">
        <f t="shared" si="35"/>
        <v>28Lille</v>
      </c>
      <c r="S144" s="2">
        <f t="shared" si="37"/>
        <v>1</v>
      </c>
    </row>
    <row r="145" spans="1:19" s="2" customFormat="1">
      <c r="A145" s="7" t="str">
        <f t="shared" si="38"/>
        <v>SMKI6600</v>
      </c>
      <c r="B145" s="7" t="str">
        <f t="shared" si="38"/>
        <v>IMMEUBLE</v>
      </c>
      <c r="C145" s="7" t="str">
        <f t="shared" si="38"/>
        <v>Sylvie</v>
      </c>
      <c r="D145" s="7" t="str">
        <f t="shared" si="38"/>
        <v>Maîtrise</v>
      </c>
      <c r="E145" s="7" t="str">
        <f t="shared" si="38"/>
        <v>Paris</v>
      </c>
      <c r="F145" s="7">
        <f t="shared" si="38"/>
        <v>31448.52</v>
      </c>
      <c r="G145" s="7" t="str">
        <f t="shared" si="38"/>
        <v>femme</v>
      </c>
      <c r="H145" s="7">
        <f t="shared" si="38"/>
        <v>25333</v>
      </c>
      <c r="I145" s="7">
        <f t="shared" si="38"/>
        <v>45</v>
      </c>
      <c r="J145" s="7">
        <f t="shared" si="38"/>
        <v>10</v>
      </c>
      <c r="K145" s="7">
        <f t="shared" si="38"/>
        <v>5</v>
      </c>
      <c r="L145" s="3" t="str">
        <f t="shared" si="29"/>
        <v>45Maîtrise</v>
      </c>
      <c r="M145" s="3" t="str">
        <f t="shared" si="30"/>
        <v>45MaîtriseParis</v>
      </c>
      <c r="N145" s="5" t="str">
        <f t="shared" si="31"/>
        <v>-</v>
      </c>
      <c r="O145" s="2">
        <f t="shared" si="32"/>
        <v>0</v>
      </c>
      <c r="P145" s="2">
        <f t="shared" si="33"/>
        <v>0</v>
      </c>
      <c r="Q145" s="2">
        <f t="shared" si="34"/>
        <v>25333</v>
      </c>
      <c r="R145" s="3" t="str">
        <f t="shared" si="35"/>
        <v>45Paris</v>
      </c>
      <c r="S145" s="2">
        <f t="shared" si="37"/>
        <v>1</v>
      </c>
    </row>
    <row r="146" spans="1:19" s="2" customFormat="1">
      <c r="A146" s="7" t="str">
        <f t="shared" si="38"/>
        <v>MYJJ7555</v>
      </c>
      <c r="B146" s="7" t="str">
        <f t="shared" si="38"/>
        <v>JOLIBOIS</v>
      </c>
      <c r="C146" s="7" t="str">
        <f t="shared" si="38"/>
        <v>Michele</v>
      </c>
      <c r="D146" s="7" t="str">
        <f t="shared" si="38"/>
        <v>Cadre supérieur</v>
      </c>
      <c r="E146" s="7" t="str">
        <f t="shared" si="38"/>
        <v>Paris</v>
      </c>
      <c r="F146" s="7">
        <f t="shared" si="38"/>
        <v>78959.28</v>
      </c>
      <c r="G146" s="7" t="str">
        <f t="shared" si="38"/>
        <v>femme</v>
      </c>
      <c r="H146" s="7">
        <f t="shared" si="38"/>
        <v>28325</v>
      </c>
      <c r="I146" s="7">
        <f t="shared" si="38"/>
        <v>37</v>
      </c>
      <c r="J146" s="7">
        <f t="shared" si="38"/>
        <v>0</v>
      </c>
      <c r="K146" s="7">
        <f t="shared" si="38"/>
        <v>0</v>
      </c>
      <c r="L146" s="3" t="str">
        <f t="shared" si="29"/>
        <v>37Cadre supérieur</v>
      </c>
      <c r="M146" s="3" t="str">
        <f t="shared" si="30"/>
        <v>37Cadre supérieurParis</v>
      </c>
      <c r="N146" s="5" t="str">
        <f t="shared" si="31"/>
        <v>-</v>
      </c>
      <c r="O146" s="2">
        <f t="shared" si="32"/>
        <v>0</v>
      </c>
      <c r="P146" s="2">
        <f t="shared" si="33"/>
        <v>0</v>
      </c>
      <c r="Q146" s="2">
        <f t="shared" si="34"/>
        <v>28325</v>
      </c>
      <c r="R146" s="3" t="str">
        <f t="shared" si="35"/>
        <v>37Paris</v>
      </c>
      <c r="S146" s="2">
        <f t="shared" si="37"/>
        <v>0</v>
      </c>
    </row>
    <row r="147" spans="1:19" s="2" customFormat="1">
      <c r="A147" s="7" t="str">
        <f t="shared" si="38"/>
        <v>GRRJ8613</v>
      </c>
      <c r="B147" s="7" t="str">
        <f t="shared" si="38"/>
        <v>JOLY</v>
      </c>
      <c r="C147" s="7" t="str">
        <f t="shared" si="38"/>
        <v>Gautier</v>
      </c>
      <c r="D147" s="7" t="str">
        <f t="shared" si="38"/>
        <v>Agent</v>
      </c>
      <c r="E147" s="7" t="str">
        <f t="shared" si="38"/>
        <v>Strasbourg</v>
      </c>
      <c r="F147" s="7">
        <f t="shared" si="38"/>
        <v>14703.91</v>
      </c>
      <c r="G147" s="7" t="str">
        <f t="shared" si="38"/>
        <v>homme</v>
      </c>
      <c r="H147" s="7">
        <f t="shared" si="38"/>
        <v>33767</v>
      </c>
      <c r="I147" s="7">
        <f t="shared" si="38"/>
        <v>22</v>
      </c>
      <c r="J147" s="7">
        <f t="shared" si="38"/>
        <v>2</v>
      </c>
      <c r="K147" s="7">
        <f t="shared" si="38"/>
        <v>0</v>
      </c>
      <c r="L147" s="3" t="str">
        <f t="shared" si="29"/>
        <v>22Agent</v>
      </c>
      <c r="M147" s="3" t="str">
        <f t="shared" si="30"/>
        <v>22AgentStrasbourg</v>
      </c>
      <c r="N147" s="5" t="str">
        <f t="shared" si="31"/>
        <v>-</v>
      </c>
      <c r="O147" s="2">
        <f t="shared" si="32"/>
        <v>0</v>
      </c>
      <c r="P147" s="2">
        <f t="shared" si="33"/>
        <v>0</v>
      </c>
      <c r="Q147" s="2">
        <f t="shared" si="34"/>
        <v>33767</v>
      </c>
      <c r="R147" s="3" t="str">
        <f t="shared" si="35"/>
        <v>22Strasbourg</v>
      </c>
      <c r="S147" s="2">
        <f t="shared" si="37"/>
        <v>0</v>
      </c>
    </row>
    <row r="148" spans="1:19" s="2" customFormat="1">
      <c r="A148" s="7" t="str">
        <f t="shared" si="38"/>
        <v>JMSJ7347</v>
      </c>
      <c r="B148" s="7" t="str">
        <f t="shared" si="38"/>
        <v>JULIENSE</v>
      </c>
      <c r="C148" s="7" t="str">
        <f t="shared" si="38"/>
        <v>Gautier</v>
      </c>
      <c r="D148" s="7" t="str">
        <f t="shared" si="38"/>
        <v>Cadre</v>
      </c>
      <c r="E148" s="7" t="str">
        <f t="shared" si="38"/>
        <v>Paris</v>
      </c>
      <c r="F148" s="7">
        <f t="shared" si="38"/>
        <v>42157.16</v>
      </c>
      <c r="G148" s="7" t="str">
        <f t="shared" si="38"/>
        <v>homme</v>
      </c>
      <c r="H148" s="7">
        <f t="shared" si="38"/>
        <v>30812</v>
      </c>
      <c r="I148" s="7">
        <f t="shared" si="38"/>
        <v>30</v>
      </c>
      <c r="J148" s="7">
        <f t="shared" si="38"/>
        <v>0</v>
      </c>
      <c r="K148" s="7">
        <f t="shared" si="38"/>
        <v>0</v>
      </c>
      <c r="L148" s="3" t="str">
        <f t="shared" si="29"/>
        <v>30Cadre</v>
      </c>
      <c r="M148" s="3" t="str">
        <f t="shared" si="30"/>
        <v>30CadreParis</v>
      </c>
      <c r="N148" s="5" t="str">
        <f t="shared" si="31"/>
        <v>-</v>
      </c>
      <c r="O148" s="2">
        <f t="shared" si="32"/>
        <v>0</v>
      </c>
      <c r="P148" s="2">
        <f t="shared" si="33"/>
        <v>0</v>
      </c>
      <c r="Q148" s="2">
        <f t="shared" si="34"/>
        <v>30812</v>
      </c>
      <c r="R148" s="3" t="str">
        <f t="shared" si="35"/>
        <v>30Paris</v>
      </c>
      <c r="S148" s="2">
        <f t="shared" si="37"/>
        <v>1</v>
      </c>
    </row>
    <row r="149" spans="1:19" s="2" customFormat="1">
      <c r="A149" s="7" t="str">
        <f t="shared" si="38"/>
        <v>JMSJ5333</v>
      </c>
      <c r="B149" s="7" t="str">
        <f t="shared" si="38"/>
        <v>JULIENSE</v>
      </c>
      <c r="C149" s="7" t="str">
        <f t="shared" si="38"/>
        <v>Marie-Thérèse</v>
      </c>
      <c r="D149" s="7" t="str">
        <f t="shared" si="38"/>
        <v>Cadre supérieur</v>
      </c>
      <c r="E149" s="7" t="str">
        <f t="shared" si="38"/>
        <v>Lille</v>
      </c>
      <c r="F149" s="7">
        <f t="shared" si="38"/>
        <v>111160.62</v>
      </c>
      <c r="G149" s="7" t="str">
        <f t="shared" si="38"/>
        <v>femme</v>
      </c>
      <c r="H149" s="7">
        <f t="shared" si="38"/>
        <v>21184</v>
      </c>
      <c r="I149" s="7">
        <f t="shared" si="38"/>
        <v>57</v>
      </c>
      <c r="J149" s="7">
        <f t="shared" si="38"/>
        <v>0</v>
      </c>
      <c r="K149" s="7">
        <f t="shared" si="38"/>
        <v>0</v>
      </c>
      <c r="L149" s="3" t="str">
        <f t="shared" si="29"/>
        <v>57Cadre supérieur</v>
      </c>
      <c r="M149" s="3" t="str">
        <f t="shared" si="30"/>
        <v>57Cadre supérieurLille</v>
      </c>
      <c r="N149" s="5" t="str">
        <f t="shared" si="31"/>
        <v>-</v>
      </c>
      <c r="O149" s="2">
        <f t="shared" si="32"/>
        <v>0</v>
      </c>
      <c r="P149" s="2">
        <f t="shared" si="33"/>
        <v>0</v>
      </c>
      <c r="Q149" s="2">
        <f t="shared" si="34"/>
        <v>21184</v>
      </c>
      <c r="R149" s="3" t="str">
        <f t="shared" si="35"/>
        <v>57Lille</v>
      </c>
      <c r="S149" s="2">
        <f t="shared" si="37"/>
        <v>1</v>
      </c>
    </row>
    <row r="150" spans="1:19" s="2" customFormat="1">
      <c r="A150" s="7" t="str">
        <f t="shared" si="38"/>
        <v>JMSJ7146</v>
      </c>
      <c r="B150" s="7" t="str">
        <f t="shared" si="38"/>
        <v>JULIENSE</v>
      </c>
      <c r="C150" s="7" t="str">
        <f t="shared" si="38"/>
        <v>Matthieu</v>
      </c>
      <c r="D150" s="7" t="str">
        <f t="shared" si="38"/>
        <v>Maîtrise</v>
      </c>
      <c r="E150" s="7" t="str">
        <f t="shared" si="38"/>
        <v>Nice</v>
      </c>
      <c r="F150" s="7">
        <f t="shared" si="38"/>
        <v>33135.870000000003</v>
      </c>
      <c r="G150" s="7" t="str">
        <f t="shared" si="38"/>
        <v>homme</v>
      </c>
      <c r="H150" s="7">
        <f t="shared" si="38"/>
        <v>29725</v>
      </c>
      <c r="I150" s="7">
        <f t="shared" si="38"/>
        <v>33</v>
      </c>
      <c r="J150" s="7">
        <f t="shared" si="38"/>
        <v>4</v>
      </c>
      <c r="K150" s="7">
        <f t="shared" si="38"/>
        <v>1</v>
      </c>
      <c r="L150" s="3" t="str">
        <f t="shared" si="29"/>
        <v>33Maîtrise</v>
      </c>
      <c r="M150" s="3" t="str">
        <f t="shared" si="30"/>
        <v>33MaîtriseNice</v>
      </c>
      <c r="N150" s="5" t="str">
        <f t="shared" si="31"/>
        <v>-</v>
      </c>
      <c r="O150" s="2">
        <f t="shared" si="32"/>
        <v>0</v>
      </c>
      <c r="P150" s="2">
        <f t="shared" si="33"/>
        <v>0</v>
      </c>
      <c r="Q150" s="2">
        <f t="shared" si="34"/>
        <v>29725</v>
      </c>
      <c r="R150" s="3" t="str">
        <f t="shared" si="35"/>
        <v>33Nice</v>
      </c>
      <c r="S150" s="2">
        <f t="shared" si="37"/>
        <v>1</v>
      </c>
    </row>
    <row r="151" spans="1:19" s="2" customFormat="1">
      <c r="A151" s="7" t="str">
        <f t="shared" ref="A151:K160" si="39">INDEX(Feuille_base_de_données,ROW(),COLUMN())</f>
        <v>CLBK6766</v>
      </c>
      <c r="B151" s="7" t="str">
        <f t="shared" si="39"/>
        <v>KAC</v>
      </c>
      <c r="C151" s="7" t="str">
        <f t="shared" si="39"/>
        <v>Christine</v>
      </c>
      <c r="D151" s="7" t="str">
        <f t="shared" si="39"/>
        <v>Maîtrise</v>
      </c>
      <c r="E151" s="7" t="str">
        <f t="shared" si="39"/>
        <v>Nice</v>
      </c>
      <c r="F151" s="7">
        <f t="shared" si="39"/>
        <v>30237.83</v>
      </c>
      <c r="G151" s="7" t="str">
        <f t="shared" si="39"/>
        <v>femme</v>
      </c>
      <c r="H151" s="7">
        <f t="shared" si="39"/>
        <v>24505</v>
      </c>
      <c r="I151" s="7">
        <f t="shared" si="39"/>
        <v>47</v>
      </c>
      <c r="J151" s="7">
        <f t="shared" si="39"/>
        <v>1</v>
      </c>
      <c r="K151" s="7">
        <f t="shared" si="39"/>
        <v>0</v>
      </c>
      <c r="L151" s="3" t="str">
        <f t="shared" si="29"/>
        <v>47Maîtrise</v>
      </c>
      <c r="M151" s="3" t="str">
        <f t="shared" si="30"/>
        <v>47MaîtriseNice</v>
      </c>
      <c r="N151" s="5" t="str">
        <f t="shared" si="31"/>
        <v>-</v>
      </c>
      <c r="O151" s="2">
        <f t="shared" si="32"/>
        <v>0</v>
      </c>
      <c r="P151" s="2">
        <f t="shared" si="33"/>
        <v>0</v>
      </c>
      <c r="Q151" s="2">
        <f t="shared" si="34"/>
        <v>24505</v>
      </c>
      <c r="R151" s="3" t="str">
        <f t="shared" si="35"/>
        <v>47Nice</v>
      </c>
      <c r="S151" s="2">
        <f t="shared" si="37"/>
        <v>1</v>
      </c>
    </row>
    <row r="152" spans="1:19" s="2" customFormat="1">
      <c r="A152" s="7" t="str">
        <f t="shared" si="39"/>
        <v>CRMK7744</v>
      </c>
      <c r="B152" s="7" t="str">
        <f t="shared" si="39"/>
        <v>KARSENTY</v>
      </c>
      <c r="C152" s="7" t="str">
        <f t="shared" si="39"/>
        <v>Christian</v>
      </c>
      <c r="D152" s="7" t="str">
        <f t="shared" si="39"/>
        <v>Agent</v>
      </c>
      <c r="E152" s="7" t="str">
        <f t="shared" si="39"/>
        <v>Lille</v>
      </c>
      <c r="F152" s="7">
        <f t="shared" si="39"/>
        <v>30103.26</v>
      </c>
      <c r="G152" s="7" t="str">
        <f t="shared" si="39"/>
        <v>homme</v>
      </c>
      <c r="H152" s="7">
        <f t="shared" si="39"/>
        <v>31094</v>
      </c>
      <c r="I152" s="7">
        <f t="shared" si="39"/>
        <v>29</v>
      </c>
      <c r="J152" s="7">
        <f t="shared" si="39"/>
        <v>0</v>
      </c>
      <c r="K152" s="7">
        <f t="shared" si="39"/>
        <v>0</v>
      </c>
      <c r="L152" s="3" t="str">
        <f t="shared" si="29"/>
        <v>29Agent</v>
      </c>
      <c r="M152" s="3" t="str">
        <f t="shared" si="30"/>
        <v>29AgentLille</v>
      </c>
      <c r="N152" s="5" t="str">
        <f t="shared" si="31"/>
        <v>-</v>
      </c>
      <c r="O152" s="2">
        <f t="shared" si="32"/>
        <v>0</v>
      </c>
      <c r="P152" s="2">
        <f t="shared" si="33"/>
        <v>0</v>
      </c>
      <c r="Q152" s="2">
        <f t="shared" si="34"/>
        <v>31094</v>
      </c>
      <c r="R152" s="3" t="str">
        <f t="shared" si="35"/>
        <v>29Lille</v>
      </c>
      <c r="S152" s="2">
        <f t="shared" si="37"/>
        <v>1</v>
      </c>
    </row>
    <row r="153" spans="1:19" s="2" customFormat="1">
      <c r="A153" s="7" t="str">
        <f t="shared" si="39"/>
        <v>CPEK8401</v>
      </c>
      <c r="B153" s="7" t="str">
        <f t="shared" si="39"/>
        <v>KILBURG</v>
      </c>
      <c r="C153" s="7" t="str">
        <f t="shared" si="39"/>
        <v>Caroline</v>
      </c>
      <c r="D153" s="7" t="str">
        <f t="shared" si="39"/>
        <v>Agent</v>
      </c>
      <c r="E153" s="7" t="str">
        <f t="shared" si="39"/>
        <v>Paris</v>
      </c>
      <c r="F153" s="7">
        <f t="shared" si="39"/>
        <v>25601.89</v>
      </c>
      <c r="G153" s="7" t="str">
        <f t="shared" si="39"/>
        <v>femme</v>
      </c>
      <c r="H153" s="7">
        <f t="shared" si="39"/>
        <v>32390</v>
      </c>
      <c r="I153" s="7">
        <f t="shared" si="39"/>
        <v>26</v>
      </c>
      <c r="J153" s="7">
        <f t="shared" si="39"/>
        <v>8</v>
      </c>
      <c r="K153" s="7">
        <f t="shared" si="39"/>
        <v>2</v>
      </c>
      <c r="L153" s="3" t="str">
        <f t="shared" si="29"/>
        <v>26Agent</v>
      </c>
      <c r="M153" s="3" t="str">
        <f t="shared" si="30"/>
        <v>26AgentParis</v>
      </c>
      <c r="N153" s="5" t="str">
        <f t="shared" si="31"/>
        <v>-</v>
      </c>
      <c r="O153" s="2">
        <f t="shared" si="32"/>
        <v>0</v>
      </c>
      <c r="P153" s="2">
        <f t="shared" si="33"/>
        <v>0</v>
      </c>
      <c r="Q153" s="2">
        <f t="shared" si="34"/>
        <v>32390</v>
      </c>
      <c r="R153" s="3" t="str">
        <f t="shared" si="35"/>
        <v>26Paris</v>
      </c>
      <c r="S153" s="2">
        <f t="shared" si="37"/>
        <v>0</v>
      </c>
    </row>
    <row r="154" spans="1:19" s="2" customFormat="1">
      <c r="A154" s="7" t="str">
        <f t="shared" si="39"/>
        <v>DICK8204</v>
      </c>
      <c r="B154" s="7" t="str">
        <f t="shared" si="39"/>
        <v>KONGOLO</v>
      </c>
      <c r="C154" s="7" t="str">
        <f t="shared" si="39"/>
        <v>David</v>
      </c>
      <c r="D154" s="7" t="str">
        <f t="shared" si="39"/>
        <v>Agent</v>
      </c>
      <c r="E154" s="7" t="str">
        <f t="shared" si="39"/>
        <v>Lille</v>
      </c>
      <c r="F154" s="7">
        <f t="shared" si="39"/>
        <v>30625.69</v>
      </c>
      <c r="G154" s="7" t="str">
        <f t="shared" si="39"/>
        <v>homme</v>
      </c>
      <c r="H154" s="7">
        <f t="shared" si="39"/>
        <v>32124</v>
      </c>
      <c r="I154" s="7">
        <f t="shared" si="39"/>
        <v>27</v>
      </c>
      <c r="J154" s="7">
        <f t="shared" si="39"/>
        <v>0</v>
      </c>
      <c r="K154" s="7">
        <f t="shared" si="39"/>
        <v>0</v>
      </c>
      <c r="L154" s="3" t="str">
        <f t="shared" si="29"/>
        <v>27Agent</v>
      </c>
      <c r="M154" s="3" t="str">
        <f t="shared" si="30"/>
        <v>27AgentLille</v>
      </c>
      <c r="N154" s="5" t="str">
        <f t="shared" si="31"/>
        <v>-</v>
      </c>
      <c r="O154" s="2">
        <f t="shared" si="32"/>
        <v>0</v>
      </c>
      <c r="P154" s="2">
        <f t="shared" si="33"/>
        <v>0</v>
      </c>
      <c r="Q154" s="2">
        <f t="shared" si="34"/>
        <v>32124</v>
      </c>
      <c r="R154" s="3" t="str">
        <f t="shared" si="35"/>
        <v>27Lille</v>
      </c>
      <c r="S154" s="2">
        <f t="shared" si="37"/>
        <v>0</v>
      </c>
    </row>
    <row r="155" spans="1:19" s="2" customFormat="1">
      <c r="A155" s="7" t="str">
        <f t="shared" si="39"/>
        <v>AYUK6063</v>
      </c>
      <c r="B155" s="7" t="str">
        <f t="shared" si="39"/>
        <v>KRIEF</v>
      </c>
      <c r="C155" s="7" t="str">
        <f t="shared" si="39"/>
        <v>Arlette</v>
      </c>
      <c r="D155" s="7" t="str">
        <f t="shared" si="39"/>
        <v>Agent</v>
      </c>
      <c r="E155" s="7" t="str">
        <f t="shared" si="39"/>
        <v>Strasbourg</v>
      </c>
      <c r="F155" s="7">
        <f t="shared" si="39"/>
        <v>23769.279999999999</v>
      </c>
      <c r="G155" s="7" t="str">
        <f t="shared" si="39"/>
        <v>femme</v>
      </c>
      <c r="H155" s="7">
        <f t="shared" si="39"/>
        <v>23071</v>
      </c>
      <c r="I155" s="7">
        <f t="shared" si="39"/>
        <v>51</v>
      </c>
      <c r="J155" s="7">
        <f t="shared" si="39"/>
        <v>0</v>
      </c>
      <c r="K155" s="7">
        <f t="shared" si="39"/>
        <v>0</v>
      </c>
      <c r="L155" s="3" t="str">
        <f t="shared" si="29"/>
        <v>51Agent</v>
      </c>
      <c r="M155" s="3" t="str">
        <f t="shared" si="30"/>
        <v>51AgentStrasbourg</v>
      </c>
      <c r="N155" s="5" t="str">
        <f t="shared" si="31"/>
        <v>-</v>
      </c>
      <c r="O155" s="2">
        <f t="shared" si="32"/>
        <v>0</v>
      </c>
      <c r="P155" s="2">
        <f t="shared" si="33"/>
        <v>0</v>
      </c>
      <c r="Q155" s="2">
        <f t="shared" si="34"/>
        <v>23071</v>
      </c>
      <c r="R155" s="3" t="str">
        <f t="shared" si="35"/>
        <v>51Strasbourg</v>
      </c>
      <c r="S155" s="2">
        <f t="shared" si="37"/>
        <v>1</v>
      </c>
    </row>
    <row r="156" spans="1:19" s="2" customFormat="1">
      <c r="A156" s="7" t="str">
        <f t="shared" si="39"/>
        <v>JBKK8146</v>
      </c>
      <c r="B156" s="7" t="str">
        <f t="shared" si="39"/>
        <v>KTORZA</v>
      </c>
      <c r="C156" s="7" t="str">
        <f t="shared" si="39"/>
        <v>Juliette</v>
      </c>
      <c r="D156" s="7" t="str">
        <f t="shared" si="39"/>
        <v>Agent</v>
      </c>
      <c r="E156" s="7" t="str">
        <f t="shared" si="39"/>
        <v>Lille</v>
      </c>
      <c r="F156" s="7">
        <f t="shared" si="39"/>
        <v>22033.21</v>
      </c>
      <c r="G156" s="7" t="str">
        <f t="shared" si="39"/>
        <v>femme</v>
      </c>
      <c r="H156" s="7">
        <f t="shared" si="39"/>
        <v>34583</v>
      </c>
      <c r="I156" s="7">
        <f t="shared" si="39"/>
        <v>20</v>
      </c>
      <c r="J156" s="7">
        <f t="shared" si="39"/>
        <v>3</v>
      </c>
      <c r="K156" s="7">
        <f t="shared" si="39"/>
        <v>1</v>
      </c>
      <c r="L156" s="3" t="str">
        <f t="shared" si="29"/>
        <v>20Agent</v>
      </c>
      <c r="M156" s="3" t="str">
        <f t="shared" si="30"/>
        <v>20AgentLille</v>
      </c>
      <c r="N156" s="5" t="str">
        <f t="shared" si="31"/>
        <v>-</v>
      </c>
      <c r="O156" s="2">
        <f t="shared" si="32"/>
        <v>0</v>
      </c>
      <c r="P156" s="2">
        <f t="shared" si="33"/>
        <v>0</v>
      </c>
      <c r="Q156" s="2">
        <f t="shared" si="34"/>
        <v>34583</v>
      </c>
      <c r="R156" s="3" t="str">
        <f t="shared" si="35"/>
        <v>20Lille</v>
      </c>
      <c r="S156" s="2">
        <f t="shared" si="37"/>
        <v>1</v>
      </c>
    </row>
    <row r="157" spans="1:19" s="2" customFormat="1">
      <c r="A157" s="7" t="str">
        <f t="shared" si="39"/>
        <v>AVWL8675</v>
      </c>
      <c r="B157" s="7" t="str">
        <f t="shared" si="39"/>
        <v>LACHAUSSÉE</v>
      </c>
      <c r="C157" s="7" t="str">
        <f t="shared" si="39"/>
        <v>Anita</v>
      </c>
      <c r="D157" s="7" t="str">
        <f t="shared" si="39"/>
        <v>Agent</v>
      </c>
      <c r="E157" s="7" t="str">
        <f t="shared" si="39"/>
        <v>Lille</v>
      </c>
      <c r="F157" s="7">
        <f t="shared" si="39"/>
        <v>22352.799999999999</v>
      </c>
      <c r="G157" s="7" t="str">
        <f t="shared" si="39"/>
        <v>femme</v>
      </c>
      <c r="H157" s="7">
        <f t="shared" si="39"/>
        <v>34100</v>
      </c>
      <c r="I157" s="7">
        <f t="shared" si="39"/>
        <v>21</v>
      </c>
      <c r="J157" s="7">
        <f t="shared" si="39"/>
        <v>0</v>
      </c>
      <c r="K157" s="7">
        <f t="shared" si="39"/>
        <v>0</v>
      </c>
      <c r="L157" s="3" t="str">
        <f t="shared" si="29"/>
        <v>21Agent</v>
      </c>
      <c r="M157" s="3" t="str">
        <f t="shared" si="30"/>
        <v>21AgentLille</v>
      </c>
      <c r="N157" s="5" t="str">
        <f t="shared" si="31"/>
        <v>-</v>
      </c>
      <c r="O157" s="2">
        <f t="shared" si="32"/>
        <v>0</v>
      </c>
      <c r="P157" s="2">
        <f t="shared" si="33"/>
        <v>0</v>
      </c>
      <c r="Q157" s="2">
        <f t="shared" si="34"/>
        <v>34100</v>
      </c>
      <c r="R157" s="3" t="str">
        <f t="shared" si="35"/>
        <v>21Lille</v>
      </c>
      <c r="S157" s="2">
        <f t="shared" si="37"/>
        <v>1</v>
      </c>
    </row>
    <row r="158" spans="1:19" s="2" customFormat="1">
      <c r="A158" s="7" t="str">
        <f t="shared" si="39"/>
        <v>VMWL6764</v>
      </c>
      <c r="B158" s="7" t="str">
        <f t="shared" si="39"/>
        <v>LACIRE</v>
      </c>
      <c r="C158" s="7" t="str">
        <f t="shared" si="39"/>
        <v>Vincent</v>
      </c>
      <c r="D158" s="7" t="str">
        <f t="shared" si="39"/>
        <v>Cadre</v>
      </c>
      <c r="E158" s="7" t="str">
        <f t="shared" si="39"/>
        <v>Paris</v>
      </c>
      <c r="F158" s="7">
        <f t="shared" si="39"/>
        <v>55197.45</v>
      </c>
      <c r="G158" s="7" t="str">
        <f t="shared" si="39"/>
        <v>homme</v>
      </c>
      <c r="H158" s="7">
        <f t="shared" si="39"/>
        <v>25883</v>
      </c>
      <c r="I158" s="7">
        <f t="shared" si="39"/>
        <v>44</v>
      </c>
      <c r="J158" s="7">
        <f t="shared" si="39"/>
        <v>0</v>
      </c>
      <c r="K158" s="7">
        <f t="shared" si="39"/>
        <v>0</v>
      </c>
      <c r="L158" s="3" t="str">
        <f t="shared" si="29"/>
        <v>44Cadre</v>
      </c>
      <c r="M158" s="3" t="str">
        <f t="shared" si="30"/>
        <v>44CadreParis</v>
      </c>
      <c r="N158" s="5" t="str">
        <f t="shared" si="31"/>
        <v>-</v>
      </c>
      <c r="O158" s="2">
        <f t="shared" si="32"/>
        <v>0</v>
      </c>
      <c r="P158" s="2">
        <f t="shared" si="33"/>
        <v>0</v>
      </c>
      <c r="Q158" s="2">
        <f t="shared" si="34"/>
        <v>25883</v>
      </c>
      <c r="R158" s="3" t="str">
        <f t="shared" si="35"/>
        <v>44Paris</v>
      </c>
      <c r="S158" s="2">
        <f t="shared" si="37"/>
        <v>1</v>
      </c>
    </row>
    <row r="159" spans="1:19" s="2" customFormat="1">
      <c r="A159" s="7" t="str">
        <f t="shared" si="39"/>
        <v>CPJL6502</v>
      </c>
      <c r="B159" s="7" t="str">
        <f t="shared" si="39"/>
        <v>LADD</v>
      </c>
      <c r="C159" s="7" t="str">
        <f t="shared" si="39"/>
        <v>Claude</v>
      </c>
      <c r="D159" s="7" t="str">
        <f t="shared" si="39"/>
        <v>Maîtrise</v>
      </c>
      <c r="E159" s="7" t="str">
        <f t="shared" si="39"/>
        <v>Lille</v>
      </c>
      <c r="F159" s="7">
        <f t="shared" si="39"/>
        <v>31065.27</v>
      </c>
      <c r="G159" s="7" t="str">
        <f t="shared" si="39"/>
        <v>femme</v>
      </c>
      <c r="H159" s="7">
        <f t="shared" si="39"/>
        <v>25788</v>
      </c>
      <c r="I159" s="7">
        <f t="shared" si="39"/>
        <v>44</v>
      </c>
      <c r="J159" s="7">
        <f t="shared" si="39"/>
        <v>4</v>
      </c>
      <c r="K159" s="7">
        <f t="shared" si="39"/>
        <v>5</v>
      </c>
      <c r="L159" s="3" t="str">
        <f t="shared" si="29"/>
        <v>44Maîtrise</v>
      </c>
      <c r="M159" s="3" t="str">
        <f t="shared" si="30"/>
        <v>44MaîtriseLille</v>
      </c>
      <c r="N159" s="5" t="str">
        <f t="shared" si="31"/>
        <v>-</v>
      </c>
      <c r="O159" s="2">
        <f t="shared" si="32"/>
        <v>0</v>
      </c>
      <c r="P159" s="2">
        <f t="shared" si="33"/>
        <v>0</v>
      </c>
      <c r="Q159" s="2">
        <f t="shared" si="34"/>
        <v>25788</v>
      </c>
      <c r="R159" s="3" t="str">
        <f t="shared" si="35"/>
        <v>44Lille</v>
      </c>
      <c r="S159" s="2">
        <f t="shared" si="37"/>
        <v>1</v>
      </c>
    </row>
    <row r="160" spans="1:19" s="2" customFormat="1">
      <c r="A160" s="7" t="str">
        <f t="shared" si="39"/>
        <v>JMSL8134</v>
      </c>
      <c r="B160" s="7" t="str">
        <f t="shared" si="39"/>
        <v>LAFORET</v>
      </c>
      <c r="C160" s="7" t="str">
        <f t="shared" si="39"/>
        <v>Clara</v>
      </c>
      <c r="D160" s="7" t="str">
        <f t="shared" si="39"/>
        <v>Agent</v>
      </c>
      <c r="E160" s="7" t="str">
        <f t="shared" si="39"/>
        <v>Paris</v>
      </c>
      <c r="F160" s="7">
        <f t="shared" si="39"/>
        <v>25195.54</v>
      </c>
      <c r="G160" s="7" t="str">
        <f t="shared" si="39"/>
        <v>femme</v>
      </c>
      <c r="H160" s="7">
        <f t="shared" si="39"/>
        <v>33298</v>
      </c>
      <c r="I160" s="7">
        <f t="shared" si="39"/>
        <v>23</v>
      </c>
      <c r="J160" s="7">
        <f t="shared" si="39"/>
        <v>0</v>
      </c>
      <c r="K160" s="7">
        <f t="shared" si="39"/>
        <v>0</v>
      </c>
      <c r="L160" s="3" t="str">
        <f t="shared" si="29"/>
        <v>23Agent</v>
      </c>
      <c r="M160" s="3" t="str">
        <f t="shared" si="30"/>
        <v>23AgentParis</v>
      </c>
      <c r="N160" s="5" t="str">
        <f t="shared" si="31"/>
        <v>-</v>
      </c>
      <c r="O160" s="2">
        <f t="shared" si="32"/>
        <v>0</v>
      </c>
      <c r="P160" s="2">
        <f t="shared" si="33"/>
        <v>0</v>
      </c>
      <c r="Q160" s="2">
        <f t="shared" si="34"/>
        <v>33298</v>
      </c>
      <c r="R160" s="3" t="str">
        <f t="shared" si="35"/>
        <v>23Paris</v>
      </c>
      <c r="S160" s="2">
        <f t="shared" si="37"/>
        <v>1</v>
      </c>
    </row>
    <row r="161" spans="1:19" s="2" customFormat="1">
      <c r="A161" s="7" t="str">
        <f t="shared" ref="A161:K170" si="40">INDEX(Feuille_base_de_données,ROW(),COLUMN())</f>
        <v>JMSL4414</v>
      </c>
      <c r="B161" s="7" t="str">
        <f t="shared" si="40"/>
        <v>LAFORET</v>
      </c>
      <c r="C161" s="7" t="str">
        <f t="shared" si="40"/>
        <v>Hubert</v>
      </c>
      <c r="D161" s="7" t="str">
        <f t="shared" si="40"/>
        <v>Cadre</v>
      </c>
      <c r="E161" s="7" t="str">
        <f t="shared" si="40"/>
        <v>Lille</v>
      </c>
      <c r="F161" s="7">
        <f t="shared" si="40"/>
        <v>57976.97</v>
      </c>
      <c r="G161" s="7" t="str">
        <f t="shared" si="40"/>
        <v>homme</v>
      </c>
      <c r="H161" s="7">
        <f t="shared" si="40"/>
        <v>18169</v>
      </c>
      <c r="I161" s="7">
        <f t="shared" si="40"/>
        <v>65</v>
      </c>
      <c r="J161" s="7">
        <f t="shared" si="40"/>
        <v>8</v>
      </c>
      <c r="K161" s="7">
        <f t="shared" si="40"/>
        <v>5</v>
      </c>
      <c r="L161" s="3" t="str">
        <f t="shared" si="29"/>
        <v>65Cadre</v>
      </c>
      <c r="M161" s="3" t="str">
        <f t="shared" si="30"/>
        <v>65CadreLille</v>
      </c>
      <c r="N161" s="5" t="str">
        <f t="shared" si="31"/>
        <v>-</v>
      </c>
      <c r="O161" s="2">
        <f t="shared" si="32"/>
        <v>0</v>
      </c>
      <c r="P161" s="2">
        <f t="shared" si="33"/>
        <v>0</v>
      </c>
      <c r="Q161" s="2">
        <f t="shared" si="34"/>
        <v>18169</v>
      </c>
      <c r="R161" s="3" t="str">
        <f t="shared" si="35"/>
        <v>65Lille</v>
      </c>
      <c r="S161" s="2">
        <f t="shared" si="37"/>
        <v>1</v>
      </c>
    </row>
    <row r="162" spans="1:19" s="2" customFormat="1">
      <c r="A162" s="7" t="str">
        <f t="shared" si="40"/>
        <v>PWML6446</v>
      </c>
      <c r="B162" s="7" t="str">
        <f t="shared" si="40"/>
        <v>LAM</v>
      </c>
      <c r="C162" s="7" t="str">
        <f t="shared" si="40"/>
        <v>Pierrette</v>
      </c>
      <c r="D162" s="7" t="str">
        <f t="shared" si="40"/>
        <v>Agent</v>
      </c>
      <c r="E162" s="7" t="str">
        <f t="shared" si="40"/>
        <v>Strasbourg</v>
      </c>
      <c r="F162" s="7">
        <f t="shared" si="40"/>
        <v>24307.919999999998</v>
      </c>
      <c r="G162" s="7" t="str">
        <f t="shared" si="40"/>
        <v>femme</v>
      </c>
      <c r="H162" s="7">
        <f t="shared" si="40"/>
        <v>25696</v>
      </c>
      <c r="I162" s="7">
        <f t="shared" si="40"/>
        <v>44</v>
      </c>
      <c r="J162" s="7">
        <f t="shared" si="40"/>
        <v>0</v>
      </c>
      <c r="K162" s="7">
        <f t="shared" si="40"/>
        <v>0</v>
      </c>
      <c r="L162" s="3" t="str">
        <f t="shared" si="29"/>
        <v>44Agent</v>
      </c>
      <c r="M162" s="3" t="str">
        <f t="shared" si="30"/>
        <v>44AgentStrasbourg</v>
      </c>
      <c r="N162" s="5" t="str">
        <f t="shared" si="31"/>
        <v>-</v>
      </c>
      <c r="O162" s="2">
        <f t="shared" si="32"/>
        <v>0</v>
      </c>
      <c r="P162" s="2">
        <f t="shared" si="33"/>
        <v>0</v>
      </c>
      <c r="Q162" s="2">
        <f t="shared" si="34"/>
        <v>25696</v>
      </c>
      <c r="R162" s="3" t="str">
        <f t="shared" si="35"/>
        <v>44Strasbourg</v>
      </c>
      <c r="S162" s="2">
        <f t="shared" si="37"/>
        <v>1</v>
      </c>
    </row>
    <row r="163" spans="1:19" s="2" customFormat="1">
      <c r="A163" s="7" t="str">
        <f t="shared" si="40"/>
        <v>GJOL6366</v>
      </c>
      <c r="B163" s="7" t="str">
        <f t="shared" si="40"/>
        <v>LAMBERT</v>
      </c>
      <c r="C163" s="7" t="str">
        <f t="shared" si="40"/>
        <v>Geneviève</v>
      </c>
      <c r="D163" s="7" t="str">
        <f t="shared" si="40"/>
        <v>Agent</v>
      </c>
      <c r="E163" s="7" t="str">
        <f t="shared" si="40"/>
        <v>Paris</v>
      </c>
      <c r="F163" s="7">
        <f t="shared" si="40"/>
        <v>27355.61</v>
      </c>
      <c r="G163" s="7" t="str">
        <f t="shared" si="40"/>
        <v>femme</v>
      </c>
      <c r="H163" s="7">
        <f t="shared" si="40"/>
        <v>27584</v>
      </c>
      <c r="I163" s="7">
        <f t="shared" si="40"/>
        <v>39</v>
      </c>
      <c r="J163" s="7">
        <f t="shared" si="40"/>
        <v>0</v>
      </c>
      <c r="K163" s="7">
        <f t="shared" si="40"/>
        <v>0</v>
      </c>
      <c r="L163" s="3" t="str">
        <f t="shared" si="29"/>
        <v>39Agent</v>
      </c>
      <c r="M163" s="3" t="str">
        <f t="shared" si="30"/>
        <v>39AgentParis</v>
      </c>
      <c r="N163" s="5" t="str">
        <f t="shared" si="31"/>
        <v>-</v>
      </c>
      <c r="O163" s="2">
        <f t="shared" si="32"/>
        <v>0</v>
      </c>
      <c r="P163" s="2">
        <f t="shared" si="33"/>
        <v>0</v>
      </c>
      <c r="Q163" s="2">
        <f t="shared" si="34"/>
        <v>27584</v>
      </c>
      <c r="R163" s="3" t="str">
        <f t="shared" si="35"/>
        <v>39Paris</v>
      </c>
      <c r="S163" s="2">
        <f t="shared" si="37"/>
        <v>1</v>
      </c>
    </row>
    <row r="164" spans="1:19" s="2" customFormat="1">
      <c r="A164" s="7" t="str">
        <f t="shared" si="40"/>
        <v>JMSL5641</v>
      </c>
      <c r="B164" s="7" t="str">
        <f t="shared" si="40"/>
        <v>LANDON</v>
      </c>
      <c r="C164" s="7" t="str">
        <f t="shared" si="40"/>
        <v>Marie-Odile</v>
      </c>
      <c r="D164" s="7" t="str">
        <f t="shared" si="40"/>
        <v>Cadre supérieur</v>
      </c>
      <c r="E164" s="7" t="str">
        <f t="shared" si="40"/>
        <v>Strasbourg</v>
      </c>
      <c r="F164" s="7">
        <f t="shared" si="40"/>
        <v>98714.12</v>
      </c>
      <c r="G164" s="7" t="str">
        <f t="shared" si="40"/>
        <v>femme</v>
      </c>
      <c r="H164" s="7">
        <f t="shared" si="40"/>
        <v>22581</v>
      </c>
      <c r="I164" s="7">
        <f t="shared" si="40"/>
        <v>53</v>
      </c>
      <c r="J164" s="7">
        <f t="shared" si="40"/>
        <v>7</v>
      </c>
      <c r="K164" s="7">
        <f t="shared" si="40"/>
        <v>1</v>
      </c>
      <c r="L164" s="3" t="str">
        <f t="shared" si="29"/>
        <v>53Cadre supérieur</v>
      </c>
      <c r="M164" s="3" t="str">
        <f t="shared" si="30"/>
        <v>53Cadre supérieurStrasbourg</v>
      </c>
      <c r="N164" s="5" t="str">
        <f t="shared" si="31"/>
        <v>-</v>
      </c>
      <c r="O164" s="2">
        <f t="shared" si="32"/>
        <v>0</v>
      </c>
      <c r="P164" s="2">
        <f t="shared" si="33"/>
        <v>0</v>
      </c>
      <c r="Q164" s="2">
        <f t="shared" si="34"/>
        <v>22581</v>
      </c>
      <c r="R164" s="3" t="str">
        <f t="shared" si="35"/>
        <v>53Strasbourg</v>
      </c>
      <c r="S164" s="2">
        <f t="shared" si="37"/>
        <v>1</v>
      </c>
    </row>
    <row r="165" spans="1:19" s="2" customFormat="1">
      <c r="A165" s="7" t="str">
        <f t="shared" si="40"/>
        <v>NPNL7115</v>
      </c>
      <c r="B165" s="7" t="str">
        <f t="shared" si="40"/>
        <v>LANLO</v>
      </c>
      <c r="C165" s="7" t="str">
        <f t="shared" si="40"/>
        <v>Nathalie</v>
      </c>
      <c r="D165" s="7" t="str">
        <f t="shared" si="40"/>
        <v>Agent</v>
      </c>
      <c r="E165" s="7" t="str">
        <f t="shared" si="40"/>
        <v>Paris</v>
      </c>
      <c r="F165" s="7">
        <f t="shared" si="40"/>
        <v>26426.66</v>
      </c>
      <c r="G165" s="7" t="str">
        <f t="shared" si="40"/>
        <v>femme</v>
      </c>
      <c r="H165" s="7">
        <f t="shared" si="40"/>
        <v>31631</v>
      </c>
      <c r="I165" s="7">
        <f t="shared" si="40"/>
        <v>28</v>
      </c>
      <c r="J165" s="7">
        <f t="shared" si="40"/>
        <v>0</v>
      </c>
      <c r="K165" s="7">
        <f t="shared" si="40"/>
        <v>0</v>
      </c>
      <c r="L165" s="3" t="str">
        <f t="shared" si="29"/>
        <v>28Agent</v>
      </c>
      <c r="M165" s="3" t="str">
        <f t="shared" si="30"/>
        <v>28AgentParis</v>
      </c>
      <c r="N165" s="5" t="str">
        <f t="shared" si="31"/>
        <v>-</v>
      </c>
      <c r="O165" s="2">
        <f t="shared" si="32"/>
        <v>0</v>
      </c>
      <c r="P165" s="2">
        <f t="shared" si="33"/>
        <v>0</v>
      </c>
      <c r="Q165" s="2">
        <f t="shared" si="34"/>
        <v>31631</v>
      </c>
      <c r="R165" s="3" t="str">
        <f t="shared" si="35"/>
        <v>28Paris</v>
      </c>
      <c r="S165" s="2">
        <f t="shared" si="37"/>
        <v>1</v>
      </c>
    </row>
    <row r="166" spans="1:19" s="2" customFormat="1">
      <c r="A166" s="7" t="str">
        <f t="shared" si="40"/>
        <v>NXOL5641</v>
      </c>
      <c r="B166" s="7" t="str">
        <f t="shared" si="40"/>
        <v>LAUB</v>
      </c>
      <c r="C166" s="7" t="str">
        <f t="shared" si="40"/>
        <v>Nicole</v>
      </c>
      <c r="D166" s="7" t="str">
        <f t="shared" si="40"/>
        <v>Agent</v>
      </c>
      <c r="E166" s="7" t="str">
        <f t="shared" si="40"/>
        <v>Strasbourg</v>
      </c>
      <c r="F166" s="7">
        <f t="shared" si="40"/>
        <v>23635.279999999999</v>
      </c>
      <c r="G166" s="7" t="str">
        <f t="shared" si="40"/>
        <v>femme</v>
      </c>
      <c r="H166" s="7">
        <f t="shared" si="40"/>
        <v>22060</v>
      </c>
      <c r="I166" s="7">
        <f t="shared" si="40"/>
        <v>54</v>
      </c>
      <c r="J166" s="7">
        <f t="shared" si="40"/>
        <v>0</v>
      </c>
      <c r="K166" s="7">
        <f t="shared" si="40"/>
        <v>0</v>
      </c>
      <c r="L166" s="3" t="str">
        <f t="shared" si="29"/>
        <v>54Agent</v>
      </c>
      <c r="M166" s="3" t="str">
        <f t="shared" si="30"/>
        <v>54AgentStrasbourg</v>
      </c>
      <c r="N166" s="5" t="str">
        <f t="shared" si="31"/>
        <v>-</v>
      </c>
      <c r="O166" s="2">
        <f t="shared" si="32"/>
        <v>0</v>
      </c>
      <c r="P166" s="2">
        <f t="shared" si="33"/>
        <v>0</v>
      </c>
      <c r="Q166" s="2">
        <f t="shared" si="34"/>
        <v>22060</v>
      </c>
      <c r="R166" s="3" t="str">
        <f t="shared" si="35"/>
        <v>54Strasbourg</v>
      </c>
      <c r="S166" s="2">
        <f t="shared" si="37"/>
        <v>1</v>
      </c>
    </row>
    <row r="167" spans="1:19" s="2" customFormat="1">
      <c r="A167" s="7" t="str">
        <f t="shared" si="40"/>
        <v>JBHL5567</v>
      </c>
      <c r="B167" s="7" t="str">
        <f t="shared" si="40"/>
        <v>LE BARBANCHON</v>
      </c>
      <c r="C167" s="7" t="str">
        <f t="shared" si="40"/>
        <v>Jeanine</v>
      </c>
      <c r="D167" s="7" t="str">
        <f t="shared" si="40"/>
        <v>Agent</v>
      </c>
      <c r="E167" s="7" t="str">
        <f t="shared" si="40"/>
        <v>Lille</v>
      </c>
      <c r="F167" s="7">
        <f t="shared" si="40"/>
        <v>23762.76</v>
      </c>
      <c r="G167" s="7" t="str">
        <f t="shared" si="40"/>
        <v>femme</v>
      </c>
      <c r="H167" s="7">
        <f t="shared" si="40"/>
        <v>24238</v>
      </c>
      <c r="I167" s="7">
        <f t="shared" si="40"/>
        <v>48</v>
      </c>
      <c r="J167" s="7">
        <f t="shared" si="40"/>
        <v>8</v>
      </c>
      <c r="K167" s="7">
        <f t="shared" si="40"/>
        <v>5</v>
      </c>
      <c r="L167" s="3" t="str">
        <f t="shared" si="29"/>
        <v>48Agent</v>
      </c>
      <c r="M167" s="3" t="str">
        <f t="shared" si="30"/>
        <v>48AgentLille</v>
      </c>
      <c r="N167" s="5" t="str">
        <f t="shared" si="31"/>
        <v>-</v>
      </c>
      <c r="O167" s="2">
        <f t="shared" si="32"/>
        <v>0</v>
      </c>
      <c r="P167" s="2">
        <f t="shared" si="33"/>
        <v>0</v>
      </c>
      <c r="Q167" s="2">
        <f t="shared" si="34"/>
        <v>24238</v>
      </c>
      <c r="R167" s="3" t="str">
        <f t="shared" si="35"/>
        <v>48Lille</v>
      </c>
      <c r="S167" s="2">
        <f t="shared" si="37"/>
        <v>1</v>
      </c>
    </row>
    <row r="168" spans="1:19" s="2" customFormat="1">
      <c r="A168" s="7" t="str">
        <f t="shared" si="40"/>
        <v>NFIL7015</v>
      </c>
      <c r="B168" s="7" t="str">
        <f t="shared" si="40"/>
        <v>LE HYARIC</v>
      </c>
      <c r="C168" s="7" t="str">
        <f t="shared" si="40"/>
        <v>Nathalie</v>
      </c>
      <c r="D168" s="7" t="str">
        <f t="shared" si="40"/>
        <v>Agent</v>
      </c>
      <c r="E168" s="7" t="str">
        <f t="shared" si="40"/>
        <v>Strasbourg</v>
      </c>
      <c r="F168" s="7">
        <f t="shared" si="40"/>
        <v>25023.37</v>
      </c>
      <c r="G168" s="7" t="str">
        <f t="shared" si="40"/>
        <v>femme</v>
      </c>
      <c r="H168" s="7">
        <f t="shared" si="40"/>
        <v>31109</v>
      </c>
      <c r="I168" s="7">
        <f t="shared" si="40"/>
        <v>29</v>
      </c>
      <c r="J168" s="7">
        <f t="shared" si="40"/>
        <v>0</v>
      </c>
      <c r="K168" s="7">
        <f t="shared" si="40"/>
        <v>0</v>
      </c>
      <c r="L168" s="3" t="str">
        <f t="shared" si="29"/>
        <v>29Agent</v>
      </c>
      <c r="M168" s="3" t="str">
        <f t="shared" si="30"/>
        <v>29AgentStrasbourg</v>
      </c>
      <c r="N168" s="5" t="str">
        <f t="shared" si="31"/>
        <v>-</v>
      </c>
      <c r="O168" s="2">
        <f t="shared" si="32"/>
        <v>0</v>
      </c>
      <c r="P168" s="2">
        <f t="shared" si="33"/>
        <v>0</v>
      </c>
      <c r="Q168" s="2">
        <f t="shared" si="34"/>
        <v>31109</v>
      </c>
      <c r="R168" s="3" t="str">
        <f t="shared" si="35"/>
        <v>29Strasbourg</v>
      </c>
      <c r="S168" s="2">
        <f t="shared" si="37"/>
        <v>1</v>
      </c>
    </row>
    <row r="169" spans="1:19" s="2" customFormat="1">
      <c r="A169" s="7" t="str">
        <f t="shared" si="40"/>
        <v>NIDL5751</v>
      </c>
      <c r="B169" s="7" t="str">
        <f t="shared" si="40"/>
        <v>LE LOCH</v>
      </c>
      <c r="C169" s="7" t="str">
        <f t="shared" si="40"/>
        <v>Nicole</v>
      </c>
      <c r="D169" s="7" t="str">
        <f t="shared" si="40"/>
        <v>Cadre supérieur</v>
      </c>
      <c r="E169" s="7" t="str">
        <f t="shared" si="40"/>
        <v>Lille</v>
      </c>
      <c r="F169" s="7">
        <f t="shared" si="40"/>
        <v>78050.97</v>
      </c>
      <c r="G169" s="7" t="str">
        <f t="shared" si="40"/>
        <v>femme</v>
      </c>
      <c r="H169" s="7">
        <f t="shared" si="40"/>
        <v>22737</v>
      </c>
      <c r="I169" s="7">
        <f t="shared" si="40"/>
        <v>52</v>
      </c>
      <c r="J169" s="7">
        <f t="shared" si="40"/>
        <v>0</v>
      </c>
      <c r="K169" s="7">
        <f t="shared" si="40"/>
        <v>0</v>
      </c>
      <c r="L169" s="3" t="str">
        <f t="shared" si="29"/>
        <v>52Cadre supérieur</v>
      </c>
      <c r="M169" s="3" t="str">
        <f t="shared" si="30"/>
        <v>52Cadre supérieurLille</v>
      </c>
      <c r="N169" s="5" t="str">
        <f t="shared" si="31"/>
        <v>-</v>
      </c>
      <c r="O169" s="2">
        <f t="shared" si="32"/>
        <v>0</v>
      </c>
      <c r="P169" s="2">
        <f t="shared" si="33"/>
        <v>0</v>
      </c>
      <c r="Q169" s="2">
        <f t="shared" si="34"/>
        <v>22737</v>
      </c>
      <c r="R169" s="3" t="str">
        <f t="shared" si="35"/>
        <v>52Lille</v>
      </c>
      <c r="S169" s="2">
        <f t="shared" si="37"/>
        <v>1</v>
      </c>
    </row>
    <row r="170" spans="1:19" s="2" customFormat="1">
      <c r="A170" s="7" t="str">
        <f t="shared" si="40"/>
        <v>JMSL5165</v>
      </c>
      <c r="B170" s="7" t="str">
        <f t="shared" si="40"/>
        <v>LE PREVOST</v>
      </c>
      <c r="C170" s="7" t="str">
        <f t="shared" si="40"/>
        <v>Marie-Anne</v>
      </c>
      <c r="D170" s="7" t="str">
        <f t="shared" si="40"/>
        <v>Cadre supérieur</v>
      </c>
      <c r="E170" s="7" t="str">
        <f t="shared" si="40"/>
        <v>Paris</v>
      </c>
      <c r="F170" s="7">
        <f t="shared" si="40"/>
        <v>82860.53</v>
      </c>
      <c r="G170" s="7" t="str">
        <f t="shared" si="40"/>
        <v>femme</v>
      </c>
      <c r="H170" s="7">
        <f t="shared" si="40"/>
        <v>24169</v>
      </c>
      <c r="I170" s="7">
        <f t="shared" si="40"/>
        <v>48</v>
      </c>
      <c r="J170" s="7">
        <f t="shared" si="40"/>
        <v>8</v>
      </c>
      <c r="K170" s="7">
        <f t="shared" si="40"/>
        <v>4</v>
      </c>
      <c r="L170" s="3" t="str">
        <f t="shared" si="29"/>
        <v>48Cadre supérieur</v>
      </c>
      <c r="M170" s="3" t="str">
        <f t="shared" si="30"/>
        <v>48Cadre supérieurParis</v>
      </c>
      <c r="N170" s="5" t="str">
        <f t="shared" si="31"/>
        <v>-</v>
      </c>
      <c r="O170" s="2">
        <f t="shared" si="32"/>
        <v>0</v>
      </c>
      <c r="P170" s="2">
        <f t="shared" si="33"/>
        <v>0</v>
      </c>
      <c r="Q170" s="2">
        <f t="shared" si="34"/>
        <v>24169</v>
      </c>
      <c r="R170" s="3" t="str">
        <f t="shared" si="35"/>
        <v>48Paris</v>
      </c>
      <c r="S170" s="2">
        <f t="shared" si="37"/>
        <v>1</v>
      </c>
    </row>
    <row r="171" spans="1:19" s="2" customFormat="1">
      <c r="A171" s="7" t="str">
        <f t="shared" ref="A171:K180" si="41">INDEX(Feuille_base_de_données,ROW(),COLUMN())</f>
        <v>ENJL5235</v>
      </c>
      <c r="B171" s="7" t="str">
        <f t="shared" si="41"/>
        <v>LEBAS</v>
      </c>
      <c r="C171" s="7" t="str">
        <f t="shared" si="41"/>
        <v>Eliane</v>
      </c>
      <c r="D171" s="7" t="str">
        <f t="shared" si="41"/>
        <v>Agent</v>
      </c>
      <c r="E171" s="7" t="str">
        <f t="shared" si="41"/>
        <v>Lille</v>
      </c>
      <c r="F171" s="7">
        <f t="shared" si="41"/>
        <v>26726.93</v>
      </c>
      <c r="G171" s="7" t="str">
        <f t="shared" si="41"/>
        <v>femme</v>
      </c>
      <c r="H171" s="7">
        <f t="shared" si="41"/>
        <v>23086</v>
      </c>
      <c r="I171" s="7">
        <f t="shared" si="41"/>
        <v>51</v>
      </c>
      <c r="J171" s="7">
        <f t="shared" si="41"/>
        <v>0</v>
      </c>
      <c r="K171" s="7">
        <f t="shared" si="41"/>
        <v>0</v>
      </c>
      <c r="L171" s="3" t="str">
        <f t="shared" si="29"/>
        <v>51Agent</v>
      </c>
      <c r="M171" s="3" t="str">
        <f t="shared" si="30"/>
        <v>51AgentLille</v>
      </c>
      <c r="N171" s="5" t="str">
        <f t="shared" si="31"/>
        <v>-</v>
      </c>
      <c r="O171" s="2">
        <f t="shared" si="32"/>
        <v>0</v>
      </c>
      <c r="P171" s="2">
        <f t="shared" si="33"/>
        <v>0</v>
      </c>
      <c r="Q171" s="2">
        <f t="shared" si="34"/>
        <v>23086</v>
      </c>
      <c r="R171" s="3" t="str">
        <f t="shared" si="35"/>
        <v>51Lille</v>
      </c>
      <c r="S171" s="2">
        <f t="shared" si="37"/>
        <v>1</v>
      </c>
    </row>
    <row r="172" spans="1:19" s="2" customFormat="1">
      <c r="A172" s="7" t="str">
        <f t="shared" si="41"/>
        <v>OGCL6364</v>
      </c>
      <c r="B172" s="7" t="str">
        <f t="shared" si="41"/>
        <v>LEBRETON</v>
      </c>
      <c r="C172" s="7" t="str">
        <f t="shared" si="41"/>
        <v>Olivier</v>
      </c>
      <c r="D172" s="7" t="str">
        <f t="shared" si="41"/>
        <v>Agent</v>
      </c>
      <c r="E172" s="7" t="str">
        <f t="shared" si="41"/>
        <v>Lille</v>
      </c>
      <c r="F172" s="7">
        <f t="shared" si="41"/>
        <v>27824.44</v>
      </c>
      <c r="G172" s="7" t="str">
        <f t="shared" si="41"/>
        <v>homme</v>
      </c>
      <c r="H172" s="7">
        <f t="shared" si="41"/>
        <v>27369</v>
      </c>
      <c r="I172" s="7">
        <f t="shared" si="41"/>
        <v>40</v>
      </c>
      <c r="J172" s="7">
        <f t="shared" si="41"/>
        <v>7</v>
      </c>
      <c r="K172" s="7">
        <f t="shared" si="41"/>
        <v>2</v>
      </c>
      <c r="L172" s="3" t="str">
        <f t="shared" si="29"/>
        <v>40Agent</v>
      </c>
      <c r="M172" s="3" t="str">
        <f t="shared" si="30"/>
        <v>40AgentLille</v>
      </c>
      <c r="N172" s="5" t="str">
        <f t="shared" si="31"/>
        <v>-</v>
      </c>
      <c r="O172" s="2">
        <f t="shared" si="32"/>
        <v>0</v>
      </c>
      <c r="P172" s="2">
        <f t="shared" si="33"/>
        <v>0</v>
      </c>
      <c r="Q172" s="2">
        <f t="shared" si="34"/>
        <v>27369</v>
      </c>
      <c r="R172" s="3" t="str">
        <f t="shared" si="35"/>
        <v>40Lille</v>
      </c>
      <c r="S172" s="2">
        <f t="shared" si="37"/>
        <v>1</v>
      </c>
    </row>
    <row r="173" spans="1:19" s="2" customFormat="1">
      <c r="A173" s="7" t="str">
        <f t="shared" si="41"/>
        <v>MADL6271</v>
      </c>
      <c r="B173" s="7" t="str">
        <f t="shared" si="41"/>
        <v>LEDOUX</v>
      </c>
      <c r="C173" s="7" t="str">
        <f t="shared" si="41"/>
        <v>Madeleine</v>
      </c>
      <c r="D173" s="7" t="str">
        <f t="shared" si="41"/>
        <v>Agent</v>
      </c>
      <c r="E173" s="7" t="str">
        <f t="shared" si="41"/>
        <v>Paris</v>
      </c>
      <c r="F173" s="7">
        <f t="shared" si="41"/>
        <v>31727.83</v>
      </c>
      <c r="G173" s="7" t="str">
        <f t="shared" si="41"/>
        <v>femme</v>
      </c>
      <c r="H173" s="7">
        <f t="shared" si="41"/>
        <v>26753</v>
      </c>
      <c r="I173" s="7">
        <f t="shared" si="41"/>
        <v>41</v>
      </c>
      <c r="J173" s="7">
        <f t="shared" si="41"/>
        <v>0</v>
      </c>
      <c r="K173" s="7">
        <f t="shared" si="41"/>
        <v>0</v>
      </c>
      <c r="L173" s="3" t="str">
        <f t="shared" si="29"/>
        <v>41Agent</v>
      </c>
      <c r="M173" s="3" t="str">
        <f t="shared" si="30"/>
        <v>41AgentParis</v>
      </c>
      <c r="N173" s="5" t="str">
        <f t="shared" si="31"/>
        <v>-</v>
      </c>
      <c r="O173" s="2">
        <f t="shared" si="32"/>
        <v>0</v>
      </c>
      <c r="P173" s="2">
        <f t="shared" si="33"/>
        <v>0</v>
      </c>
      <c r="Q173" s="2">
        <f t="shared" si="34"/>
        <v>26753</v>
      </c>
      <c r="R173" s="3" t="str">
        <f t="shared" si="35"/>
        <v>41Paris</v>
      </c>
      <c r="S173" s="2">
        <f t="shared" si="37"/>
        <v>1</v>
      </c>
    </row>
    <row r="174" spans="1:19" s="2" customFormat="1">
      <c r="A174" s="7" t="str">
        <f t="shared" si="41"/>
        <v>DDPL8406</v>
      </c>
      <c r="B174" s="7" t="str">
        <f t="shared" si="41"/>
        <v>LEE</v>
      </c>
      <c r="C174" s="7" t="str">
        <f t="shared" si="41"/>
        <v>Delphine</v>
      </c>
      <c r="D174" s="7" t="str">
        <f t="shared" si="41"/>
        <v>Agent</v>
      </c>
      <c r="E174" s="7" t="str">
        <f t="shared" si="41"/>
        <v>Lille</v>
      </c>
      <c r="F174" s="7">
        <f t="shared" si="41"/>
        <v>22167.06</v>
      </c>
      <c r="G174" s="7" t="str">
        <f t="shared" si="41"/>
        <v>femme</v>
      </c>
      <c r="H174" s="7">
        <f t="shared" si="41"/>
        <v>32538</v>
      </c>
      <c r="I174" s="7">
        <f t="shared" si="41"/>
        <v>25</v>
      </c>
      <c r="J174" s="7">
        <f t="shared" si="41"/>
        <v>0</v>
      </c>
      <c r="K174" s="7">
        <f t="shared" si="41"/>
        <v>0</v>
      </c>
      <c r="L174" s="3" t="str">
        <f t="shared" si="29"/>
        <v>25Agent</v>
      </c>
      <c r="M174" s="3" t="str">
        <f t="shared" si="30"/>
        <v>25AgentLille</v>
      </c>
      <c r="N174" s="5" t="str">
        <f t="shared" si="31"/>
        <v>-</v>
      </c>
      <c r="O174" s="2">
        <f t="shared" si="32"/>
        <v>0</v>
      </c>
      <c r="P174" s="2">
        <f t="shared" si="33"/>
        <v>0</v>
      </c>
      <c r="Q174" s="2">
        <f t="shared" si="34"/>
        <v>32538</v>
      </c>
      <c r="R174" s="3" t="str">
        <f t="shared" si="35"/>
        <v>25Lille</v>
      </c>
      <c r="S174" s="2">
        <f t="shared" si="37"/>
        <v>1</v>
      </c>
    </row>
    <row r="175" spans="1:19" s="2" customFormat="1">
      <c r="A175" s="7" t="str">
        <f t="shared" si="41"/>
        <v>MRDL8450</v>
      </c>
      <c r="B175" s="7" t="str">
        <f t="shared" si="41"/>
        <v>LEFORT</v>
      </c>
      <c r="C175" s="7" t="str">
        <f t="shared" si="41"/>
        <v>Myriam</v>
      </c>
      <c r="D175" s="7" t="str">
        <f t="shared" si="41"/>
        <v>Agent</v>
      </c>
      <c r="E175" s="7" t="str">
        <f t="shared" si="41"/>
        <v>Strasbourg</v>
      </c>
      <c r="F175" s="7">
        <f t="shared" si="41"/>
        <v>26468.06</v>
      </c>
      <c r="G175" s="7" t="str">
        <f t="shared" si="41"/>
        <v>femme</v>
      </c>
      <c r="H175" s="7">
        <f t="shared" si="41"/>
        <v>32557</v>
      </c>
      <c r="I175" s="7">
        <f t="shared" si="41"/>
        <v>25</v>
      </c>
      <c r="J175" s="7">
        <f t="shared" si="41"/>
        <v>6</v>
      </c>
      <c r="K175" s="7">
        <f t="shared" si="41"/>
        <v>9</v>
      </c>
      <c r="L175" s="3" t="str">
        <f t="shared" si="29"/>
        <v>25Agent</v>
      </c>
      <c r="M175" s="3" t="str">
        <f t="shared" si="30"/>
        <v>25AgentStrasbourg</v>
      </c>
      <c r="N175" s="5" t="str">
        <f t="shared" si="31"/>
        <v>-</v>
      </c>
      <c r="O175" s="2">
        <f t="shared" si="32"/>
        <v>0</v>
      </c>
      <c r="P175" s="2">
        <f t="shared" si="33"/>
        <v>0</v>
      </c>
      <c r="Q175" s="2">
        <f t="shared" si="34"/>
        <v>32557</v>
      </c>
      <c r="R175" s="3" t="str">
        <f t="shared" si="35"/>
        <v>25Strasbourg</v>
      </c>
      <c r="S175" s="2">
        <f t="shared" si="37"/>
        <v>1</v>
      </c>
    </row>
    <row r="176" spans="1:19" s="2" customFormat="1">
      <c r="A176" s="7" t="str">
        <f t="shared" si="41"/>
        <v>SNDL8075</v>
      </c>
      <c r="B176" s="7" t="str">
        <f t="shared" si="41"/>
        <v>LEGRAND</v>
      </c>
      <c r="C176" s="7" t="str">
        <f t="shared" si="41"/>
        <v>Stéphane</v>
      </c>
      <c r="D176" s="7" t="str">
        <f t="shared" si="41"/>
        <v>Cadre</v>
      </c>
      <c r="E176" s="7" t="str">
        <f t="shared" si="41"/>
        <v>Lille</v>
      </c>
      <c r="F176" s="7">
        <f t="shared" si="41"/>
        <v>51535.17</v>
      </c>
      <c r="G176" s="7" t="str">
        <f t="shared" si="41"/>
        <v>homme</v>
      </c>
      <c r="H176" s="7">
        <f t="shared" si="41"/>
        <v>32211</v>
      </c>
      <c r="I176" s="7">
        <f t="shared" si="41"/>
        <v>26</v>
      </c>
      <c r="J176" s="7">
        <f t="shared" si="41"/>
        <v>0</v>
      </c>
      <c r="K176" s="7">
        <f t="shared" si="41"/>
        <v>0</v>
      </c>
      <c r="L176" s="3" t="str">
        <f t="shared" si="29"/>
        <v>26Cadre</v>
      </c>
      <c r="M176" s="3" t="str">
        <f t="shared" si="30"/>
        <v>26CadreLille</v>
      </c>
      <c r="N176" s="5" t="str">
        <f t="shared" si="31"/>
        <v>-</v>
      </c>
      <c r="O176" s="2">
        <f t="shared" si="32"/>
        <v>0</v>
      </c>
      <c r="P176" s="2">
        <f t="shared" si="33"/>
        <v>0</v>
      </c>
      <c r="Q176" s="2">
        <f t="shared" si="34"/>
        <v>32211</v>
      </c>
      <c r="R176" s="3" t="str">
        <f t="shared" si="35"/>
        <v>26Lille</v>
      </c>
      <c r="S176" s="2">
        <f t="shared" si="37"/>
        <v>1</v>
      </c>
    </row>
    <row r="177" spans="1:19" s="2" customFormat="1">
      <c r="A177" s="7" t="str">
        <f t="shared" si="41"/>
        <v>BWUL7225</v>
      </c>
      <c r="B177" s="7" t="str">
        <f t="shared" si="41"/>
        <v>LEKA</v>
      </c>
      <c r="C177" s="7" t="str">
        <f t="shared" si="41"/>
        <v>Bernadette</v>
      </c>
      <c r="D177" s="7" t="str">
        <f t="shared" si="41"/>
        <v>Agent</v>
      </c>
      <c r="E177" s="7" t="str">
        <f t="shared" si="41"/>
        <v>Strasbourg</v>
      </c>
      <c r="F177" s="7">
        <f t="shared" si="41"/>
        <v>23750.27</v>
      </c>
      <c r="G177" s="7" t="str">
        <f t="shared" si="41"/>
        <v>femme</v>
      </c>
      <c r="H177" s="7">
        <f t="shared" si="41"/>
        <v>22495</v>
      </c>
      <c r="I177" s="7">
        <f t="shared" si="41"/>
        <v>53</v>
      </c>
      <c r="J177" s="7">
        <f t="shared" si="41"/>
        <v>0</v>
      </c>
      <c r="K177" s="7">
        <f t="shared" si="41"/>
        <v>0</v>
      </c>
      <c r="L177" s="3" t="str">
        <f t="shared" si="29"/>
        <v>53Agent</v>
      </c>
      <c r="M177" s="3" t="str">
        <f t="shared" si="30"/>
        <v>53AgentStrasbourg</v>
      </c>
      <c r="N177" s="5" t="str">
        <f t="shared" si="31"/>
        <v>-</v>
      </c>
      <c r="O177" s="2">
        <f t="shared" si="32"/>
        <v>0</v>
      </c>
      <c r="P177" s="2">
        <f t="shared" si="33"/>
        <v>0</v>
      </c>
      <c r="Q177" s="2">
        <f t="shared" si="34"/>
        <v>22495</v>
      </c>
      <c r="R177" s="3" t="str">
        <f t="shared" si="35"/>
        <v>53Strasbourg</v>
      </c>
      <c r="S177" s="2">
        <f t="shared" si="37"/>
        <v>1</v>
      </c>
    </row>
    <row r="178" spans="1:19" s="2" customFormat="1">
      <c r="A178" s="7" t="str">
        <f t="shared" si="41"/>
        <v>PGBL6442</v>
      </c>
      <c r="B178" s="7" t="str">
        <f t="shared" si="41"/>
        <v>LEMAIRE</v>
      </c>
      <c r="C178" s="7" t="str">
        <f t="shared" si="41"/>
        <v>Philippe</v>
      </c>
      <c r="D178" s="7" t="str">
        <f t="shared" si="41"/>
        <v>Cadre</v>
      </c>
      <c r="E178" s="7" t="str">
        <f t="shared" si="41"/>
        <v>Lille</v>
      </c>
      <c r="F178" s="7">
        <f t="shared" si="41"/>
        <v>54175.92</v>
      </c>
      <c r="G178" s="7" t="str">
        <f t="shared" si="41"/>
        <v>homme</v>
      </c>
      <c r="H178" s="7">
        <f t="shared" si="41"/>
        <v>25067</v>
      </c>
      <c r="I178" s="7">
        <f t="shared" si="41"/>
        <v>46</v>
      </c>
      <c r="J178" s="7">
        <f t="shared" si="41"/>
        <v>6</v>
      </c>
      <c r="K178" s="7">
        <f t="shared" si="41"/>
        <v>2</v>
      </c>
      <c r="L178" s="3" t="str">
        <f t="shared" si="29"/>
        <v>46Cadre</v>
      </c>
      <c r="M178" s="3" t="str">
        <f t="shared" si="30"/>
        <v>46CadreLille</v>
      </c>
      <c r="N178" s="5" t="str">
        <f t="shared" si="31"/>
        <v>-</v>
      </c>
      <c r="O178" s="2">
        <f t="shared" si="32"/>
        <v>0</v>
      </c>
      <c r="P178" s="2">
        <f t="shared" si="33"/>
        <v>0</v>
      </c>
      <c r="Q178" s="2">
        <f t="shared" si="34"/>
        <v>25067</v>
      </c>
      <c r="R178" s="3" t="str">
        <f t="shared" si="35"/>
        <v>46Lille</v>
      </c>
      <c r="S178" s="2">
        <f t="shared" si="37"/>
        <v>1</v>
      </c>
    </row>
    <row r="179" spans="1:19" s="2" customFormat="1">
      <c r="A179" s="7" t="str">
        <f t="shared" si="41"/>
        <v>MCTM6063</v>
      </c>
      <c r="B179" s="7" t="str">
        <f t="shared" si="41"/>
        <v>LEMARI</v>
      </c>
      <c r="C179" s="7" t="str">
        <f t="shared" si="41"/>
        <v>Marie-Brigitte</v>
      </c>
      <c r="D179" s="7" t="str">
        <f t="shared" si="41"/>
        <v>Agent</v>
      </c>
      <c r="E179" s="7" t="str">
        <f t="shared" si="41"/>
        <v>Paris</v>
      </c>
      <c r="F179" s="7">
        <f t="shared" si="41"/>
        <v>32822.65</v>
      </c>
      <c r="G179" s="7" t="str">
        <f t="shared" si="41"/>
        <v>femme</v>
      </c>
      <c r="H179" s="7">
        <f t="shared" si="41"/>
        <v>24728</v>
      </c>
      <c r="I179" s="7">
        <f t="shared" si="41"/>
        <v>47</v>
      </c>
      <c r="J179" s="7">
        <f t="shared" si="41"/>
        <v>0</v>
      </c>
      <c r="K179" s="7">
        <f t="shared" si="41"/>
        <v>0</v>
      </c>
      <c r="L179" s="3" t="str">
        <f t="shared" si="29"/>
        <v>47Agent</v>
      </c>
      <c r="M179" s="3" t="str">
        <f t="shared" si="30"/>
        <v>47AgentParis</v>
      </c>
      <c r="N179" s="5" t="str">
        <f t="shared" si="31"/>
        <v>-</v>
      </c>
      <c r="O179" s="2">
        <f t="shared" si="32"/>
        <v>0</v>
      </c>
      <c r="P179" s="2">
        <f t="shared" si="33"/>
        <v>0</v>
      </c>
      <c r="Q179" s="2">
        <f t="shared" si="34"/>
        <v>24728</v>
      </c>
      <c r="R179" s="3" t="str">
        <f t="shared" si="35"/>
        <v>47Paris</v>
      </c>
      <c r="S179" s="2">
        <f t="shared" si="37"/>
        <v>1</v>
      </c>
    </row>
    <row r="180" spans="1:19" s="2" customFormat="1">
      <c r="A180" s="7" t="str">
        <f t="shared" si="41"/>
        <v>DULL8603</v>
      </c>
      <c r="B180" s="7" t="str">
        <f t="shared" si="41"/>
        <v>LEMARIÉ</v>
      </c>
      <c r="C180" s="7" t="str">
        <f t="shared" si="41"/>
        <v>David</v>
      </c>
      <c r="D180" s="7" t="str">
        <f t="shared" si="41"/>
        <v>Agent</v>
      </c>
      <c r="E180" s="7" t="str">
        <f t="shared" si="41"/>
        <v>Lille</v>
      </c>
      <c r="F180" s="7">
        <f t="shared" si="41"/>
        <v>17103.919999999998</v>
      </c>
      <c r="G180" s="7" t="str">
        <f t="shared" si="41"/>
        <v>homme</v>
      </c>
      <c r="H180" s="7">
        <f t="shared" si="41"/>
        <v>33968</v>
      </c>
      <c r="I180" s="7">
        <f t="shared" si="41"/>
        <v>22</v>
      </c>
      <c r="J180" s="7">
        <f t="shared" si="41"/>
        <v>0</v>
      </c>
      <c r="K180" s="7">
        <f t="shared" si="41"/>
        <v>0</v>
      </c>
      <c r="L180" s="3" t="str">
        <f t="shared" si="29"/>
        <v>22Agent</v>
      </c>
      <c r="M180" s="3" t="str">
        <f t="shared" si="30"/>
        <v>22AgentLille</v>
      </c>
      <c r="N180" s="5" t="str">
        <f t="shared" si="31"/>
        <v>-</v>
      </c>
      <c r="O180" s="2">
        <f t="shared" si="32"/>
        <v>0</v>
      </c>
      <c r="P180" s="2">
        <f t="shared" si="33"/>
        <v>0</v>
      </c>
      <c r="Q180" s="2">
        <f t="shared" si="34"/>
        <v>33968</v>
      </c>
      <c r="R180" s="3" t="str">
        <f t="shared" si="35"/>
        <v>22Lille</v>
      </c>
      <c r="S180" s="2">
        <f t="shared" si="37"/>
        <v>1</v>
      </c>
    </row>
    <row r="181" spans="1:19" s="2" customFormat="1">
      <c r="A181" s="7" t="str">
        <f t="shared" ref="A181:K190" si="42">INDEX(Feuille_base_de_données,ROW(),COLUMN())</f>
        <v>DBSL6400</v>
      </c>
      <c r="B181" s="7" t="str">
        <f t="shared" si="42"/>
        <v>LEURRE</v>
      </c>
      <c r="C181" s="7" t="str">
        <f t="shared" si="42"/>
        <v>Denise</v>
      </c>
      <c r="D181" s="7" t="str">
        <f t="shared" si="42"/>
        <v>Cadre</v>
      </c>
      <c r="E181" s="7" t="str">
        <f t="shared" si="42"/>
        <v>Paris</v>
      </c>
      <c r="F181" s="7">
        <f t="shared" si="42"/>
        <v>49387.95</v>
      </c>
      <c r="G181" s="7" t="str">
        <f t="shared" si="42"/>
        <v>homme</v>
      </c>
      <c r="H181" s="7">
        <f t="shared" si="42"/>
        <v>26910</v>
      </c>
      <c r="I181" s="7">
        <f t="shared" si="42"/>
        <v>41</v>
      </c>
      <c r="J181" s="7">
        <f t="shared" si="42"/>
        <v>1</v>
      </c>
      <c r="K181" s="7">
        <f t="shared" si="42"/>
        <v>5</v>
      </c>
      <c r="L181" s="3" t="str">
        <f t="shared" si="29"/>
        <v>41Cadre</v>
      </c>
      <c r="M181" s="3" t="str">
        <f t="shared" si="30"/>
        <v>41CadreParis</v>
      </c>
      <c r="N181" s="5" t="str">
        <f t="shared" si="31"/>
        <v>-</v>
      </c>
      <c r="O181" s="2">
        <f t="shared" si="32"/>
        <v>0</v>
      </c>
      <c r="P181" s="2">
        <f t="shared" si="33"/>
        <v>0</v>
      </c>
      <c r="Q181" s="2">
        <f t="shared" si="34"/>
        <v>26910</v>
      </c>
      <c r="R181" s="3" t="str">
        <f t="shared" si="35"/>
        <v>41Paris</v>
      </c>
      <c r="S181" s="2">
        <f t="shared" si="37"/>
        <v>1</v>
      </c>
    </row>
    <row r="182" spans="1:19" s="2" customFormat="1">
      <c r="A182" s="7" t="str">
        <f t="shared" si="42"/>
        <v>JMSL5252</v>
      </c>
      <c r="B182" s="7" t="str">
        <f t="shared" si="42"/>
        <v>LHERMITTE</v>
      </c>
      <c r="C182" s="7" t="str">
        <f t="shared" si="42"/>
        <v>Bernard</v>
      </c>
      <c r="D182" s="7" t="str">
        <f t="shared" si="42"/>
        <v>Cadre supérieur</v>
      </c>
      <c r="E182" s="7" t="str">
        <f t="shared" si="42"/>
        <v>Lille</v>
      </c>
      <c r="F182" s="7">
        <f t="shared" si="42"/>
        <v>128082.69</v>
      </c>
      <c r="G182" s="7" t="str">
        <f t="shared" si="42"/>
        <v>homme</v>
      </c>
      <c r="H182" s="7">
        <f t="shared" si="42"/>
        <v>21308</v>
      </c>
      <c r="I182" s="7">
        <f t="shared" si="42"/>
        <v>56</v>
      </c>
      <c r="J182" s="7">
        <f t="shared" si="42"/>
        <v>0</v>
      </c>
      <c r="K182" s="7">
        <f t="shared" si="42"/>
        <v>0</v>
      </c>
      <c r="L182" s="3" t="str">
        <f t="shared" si="29"/>
        <v>56Cadre supérieur</v>
      </c>
      <c r="M182" s="3" t="str">
        <f t="shared" si="30"/>
        <v>56Cadre supérieurLille</v>
      </c>
      <c r="N182" s="5" t="str">
        <f t="shared" si="31"/>
        <v>-</v>
      </c>
      <c r="O182" s="2">
        <f t="shared" si="32"/>
        <v>0</v>
      </c>
      <c r="P182" s="2">
        <f t="shared" si="33"/>
        <v>0</v>
      </c>
      <c r="Q182" s="2">
        <f t="shared" si="34"/>
        <v>21308</v>
      </c>
      <c r="R182" s="3" t="str">
        <f t="shared" si="35"/>
        <v>56Lille</v>
      </c>
      <c r="S182" s="2">
        <f t="shared" si="37"/>
        <v>1</v>
      </c>
    </row>
    <row r="183" spans="1:19" s="2" customFormat="1">
      <c r="A183" s="7" t="str">
        <f t="shared" si="42"/>
        <v>LPNL5612</v>
      </c>
      <c r="B183" s="7" t="str">
        <f t="shared" si="42"/>
        <v>LOUAPRE</v>
      </c>
      <c r="C183" s="7" t="str">
        <f t="shared" si="42"/>
        <v>Louisette</v>
      </c>
      <c r="D183" s="7" t="str">
        <f t="shared" si="42"/>
        <v>Cadre supérieur</v>
      </c>
      <c r="E183" s="7" t="str">
        <f t="shared" si="42"/>
        <v>Lille</v>
      </c>
      <c r="F183" s="7">
        <f t="shared" si="42"/>
        <v>98292.26</v>
      </c>
      <c r="G183" s="7" t="str">
        <f t="shared" si="42"/>
        <v>femme</v>
      </c>
      <c r="H183" s="7">
        <f t="shared" si="42"/>
        <v>21933</v>
      </c>
      <c r="I183" s="7">
        <f t="shared" si="42"/>
        <v>54</v>
      </c>
      <c r="J183" s="7">
        <f t="shared" si="42"/>
        <v>0</v>
      </c>
      <c r="K183" s="7">
        <f t="shared" si="42"/>
        <v>0</v>
      </c>
      <c r="L183" s="3" t="str">
        <f t="shared" si="29"/>
        <v>54Cadre supérieur</v>
      </c>
      <c r="M183" s="3" t="str">
        <f t="shared" si="30"/>
        <v>54Cadre supérieurLille</v>
      </c>
      <c r="N183" s="5" t="str">
        <f t="shared" si="31"/>
        <v>-</v>
      </c>
      <c r="O183" s="2">
        <f t="shared" si="32"/>
        <v>0</v>
      </c>
      <c r="P183" s="2">
        <f t="shared" si="33"/>
        <v>0</v>
      </c>
      <c r="Q183" s="2">
        <f t="shared" si="34"/>
        <v>21933</v>
      </c>
      <c r="R183" s="3" t="str">
        <f t="shared" si="35"/>
        <v>54Lille</v>
      </c>
      <c r="S183" s="2">
        <f t="shared" si="37"/>
        <v>1</v>
      </c>
    </row>
    <row r="184" spans="1:19" s="2" customFormat="1">
      <c r="A184" s="7" t="str">
        <f t="shared" si="42"/>
        <v>CXWL8051</v>
      </c>
      <c r="B184" s="7" t="str">
        <f t="shared" si="42"/>
        <v>LY</v>
      </c>
      <c r="C184" s="7" t="str">
        <f t="shared" si="42"/>
        <v>Adrien</v>
      </c>
      <c r="D184" s="7" t="str">
        <f t="shared" si="42"/>
        <v>Agent</v>
      </c>
      <c r="E184" s="7" t="str">
        <f t="shared" si="42"/>
        <v>Strasbourg</v>
      </c>
      <c r="F184" s="7">
        <f t="shared" si="42"/>
        <v>29403.18</v>
      </c>
      <c r="G184" s="7" t="str">
        <f t="shared" si="42"/>
        <v>homme</v>
      </c>
      <c r="H184" s="7">
        <f t="shared" si="42"/>
        <v>31881</v>
      </c>
      <c r="I184" s="7">
        <f t="shared" si="42"/>
        <v>27</v>
      </c>
      <c r="J184" s="7">
        <f t="shared" si="42"/>
        <v>0</v>
      </c>
      <c r="K184" s="7">
        <f t="shared" si="42"/>
        <v>1</v>
      </c>
      <c r="L184" s="3" t="str">
        <f t="shared" si="29"/>
        <v>27Agent</v>
      </c>
      <c r="M184" s="3" t="str">
        <f t="shared" si="30"/>
        <v>27AgentStrasbourg</v>
      </c>
      <c r="N184" s="5" t="str">
        <f t="shared" si="31"/>
        <v>-</v>
      </c>
      <c r="O184" s="2">
        <f t="shared" si="32"/>
        <v>0</v>
      </c>
      <c r="P184" s="2">
        <f t="shared" si="33"/>
        <v>0</v>
      </c>
      <c r="Q184" s="2">
        <f t="shared" si="34"/>
        <v>31881</v>
      </c>
      <c r="R184" s="3" t="str">
        <f t="shared" si="35"/>
        <v>27Strasbourg</v>
      </c>
      <c r="S184" s="2">
        <f t="shared" si="37"/>
        <v>0</v>
      </c>
    </row>
    <row r="185" spans="1:19" s="2" customFormat="1">
      <c r="A185" s="7" t="str">
        <f t="shared" si="42"/>
        <v>GSEM6035</v>
      </c>
      <c r="B185" s="7" t="str">
        <f t="shared" si="42"/>
        <v>MARECHAL</v>
      </c>
      <c r="C185" s="7" t="str">
        <f t="shared" si="42"/>
        <v>Geneviève</v>
      </c>
      <c r="D185" s="7" t="str">
        <f t="shared" si="42"/>
        <v>Agent</v>
      </c>
      <c r="E185" s="7" t="str">
        <f t="shared" si="42"/>
        <v>Paris</v>
      </c>
      <c r="F185" s="7">
        <f t="shared" si="42"/>
        <v>23528.16</v>
      </c>
      <c r="G185" s="7" t="str">
        <f t="shared" si="42"/>
        <v>femme</v>
      </c>
      <c r="H185" s="7">
        <f t="shared" si="42"/>
        <v>26116</v>
      </c>
      <c r="I185" s="7">
        <f t="shared" si="42"/>
        <v>43</v>
      </c>
      <c r="J185" s="7">
        <f t="shared" si="42"/>
        <v>5</v>
      </c>
      <c r="K185" s="7">
        <f t="shared" si="42"/>
        <v>1</v>
      </c>
      <c r="L185" s="3" t="str">
        <f t="shared" si="29"/>
        <v>43Agent</v>
      </c>
      <c r="M185" s="3" t="str">
        <f t="shared" si="30"/>
        <v>43AgentParis</v>
      </c>
      <c r="N185" s="5" t="str">
        <f t="shared" si="31"/>
        <v>-</v>
      </c>
      <c r="O185" s="2">
        <f t="shared" si="32"/>
        <v>0</v>
      </c>
      <c r="P185" s="2">
        <f t="shared" si="33"/>
        <v>0</v>
      </c>
      <c r="Q185" s="2">
        <f t="shared" si="34"/>
        <v>26116</v>
      </c>
      <c r="R185" s="3" t="str">
        <f t="shared" si="35"/>
        <v>43Paris</v>
      </c>
      <c r="S185" s="2">
        <f t="shared" si="37"/>
        <v>1</v>
      </c>
    </row>
    <row r="186" spans="1:19" s="2" customFormat="1">
      <c r="A186" s="7" t="str">
        <f t="shared" si="42"/>
        <v>CNTM6026</v>
      </c>
      <c r="B186" s="7" t="str">
        <f t="shared" si="42"/>
        <v>MARINIER</v>
      </c>
      <c r="C186" s="7" t="str">
        <f t="shared" si="42"/>
        <v>Christiane</v>
      </c>
      <c r="D186" s="7" t="str">
        <f t="shared" si="42"/>
        <v>Agent</v>
      </c>
      <c r="E186" s="7" t="str">
        <f t="shared" si="42"/>
        <v>Lille</v>
      </c>
      <c r="F186" s="7">
        <f t="shared" si="42"/>
        <v>25705.75</v>
      </c>
      <c r="G186" s="7" t="str">
        <f t="shared" si="42"/>
        <v>femme</v>
      </c>
      <c r="H186" s="7">
        <f t="shared" si="42"/>
        <v>24596</v>
      </c>
      <c r="I186" s="7">
        <f t="shared" si="42"/>
        <v>47</v>
      </c>
      <c r="J186" s="7">
        <f t="shared" si="42"/>
        <v>0</v>
      </c>
      <c r="K186" s="7">
        <f t="shared" si="42"/>
        <v>0</v>
      </c>
      <c r="L186" s="3" t="str">
        <f t="shared" si="29"/>
        <v>47Agent</v>
      </c>
      <c r="M186" s="3" t="str">
        <f t="shared" si="30"/>
        <v>47AgentLille</v>
      </c>
      <c r="N186" s="5" t="str">
        <f t="shared" si="31"/>
        <v>-</v>
      </c>
      <c r="O186" s="2">
        <f t="shared" si="32"/>
        <v>0</v>
      </c>
      <c r="P186" s="2">
        <f t="shared" si="33"/>
        <v>0</v>
      </c>
      <c r="Q186" s="2">
        <f t="shared" si="34"/>
        <v>24596</v>
      </c>
      <c r="R186" s="3" t="str">
        <f t="shared" si="35"/>
        <v>47Lille</v>
      </c>
      <c r="S186" s="2">
        <f t="shared" si="37"/>
        <v>1</v>
      </c>
    </row>
    <row r="187" spans="1:19" s="2" customFormat="1">
      <c r="A187" s="7" t="str">
        <f t="shared" si="42"/>
        <v>MQOM6542</v>
      </c>
      <c r="B187" s="7" t="str">
        <f t="shared" si="42"/>
        <v>MARINIER</v>
      </c>
      <c r="C187" s="7" t="str">
        <f t="shared" si="42"/>
        <v>Marcel</v>
      </c>
      <c r="D187" s="7" t="str">
        <f t="shared" si="42"/>
        <v>Cadre</v>
      </c>
      <c r="E187" s="7" t="str">
        <f t="shared" si="42"/>
        <v>Paris</v>
      </c>
      <c r="F187" s="7">
        <f t="shared" si="42"/>
        <v>52732.19</v>
      </c>
      <c r="G187" s="7" t="str">
        <f t="shared" si="42"/>
        <v>homme</v>
      </c>
      <c r="H187" s="7">
        <f t="shared" si="42"/>
        <v>27303</v>
      </c>
      <c r="I187" s="7">
        <f t="shared" si="42"/>
        <v>40</v>
      </c>
      <c r="J187" s="7">
        <f t="shared" si="42"/>
        <v>7</v>
      </c>
      <c r="K187" s="7">
        <f t="shared" si="42"/>
        <v>5</v>
      </c>
      <c r="L187" s="3" t="str">
        <f t="shared" si="29"/>
        <v>40Cadre</v>
      </c>
      <c r="M187" s="3" t="str">
        <f t="shared" si="30"/>
        <v>40CadreParis</v>
      </c>
      <c r="N187" s="5" t="str">
        <f t="shared" si="31"/>
        <v>-</v>
      </c>
      <c r="O187" s="2">
        <f t="shared" si="32"/>
        <v>0</v>
      </c>
      <c r="P187" s="2">
        <f t="shared" si="33"/>
        <v>0</v>
      </c>
      <c r="Q187" s="2">
        <f t="shared" si="34"/>
        <v>27303</v>
      </c>
      <c r="R187" s="3" t="str">
        <f t="shared" si="35"/>
        <v>40Paris</v>
      </c>
      <c r="S187" s="2">
        <f t="shared" si="37"/>
        <v>1</v>
      </c>
    </row>
    <row r="188" spans="1:19" s="2" customFormat="1">
      <c r="A188" s="7" t="str">
        <f t="shared" si="42"/>
        <v>MILV5667</v>
      </c>
      <c r="B188" s="7" t="str">
        <f t="shared" si="42"/>
        <v>MAROTE</v>
      </c>
      <c r="C188" s="7" t="str">
        <f t="shared" si="42"/>
        <v>Marie-José</v>
      </c>
      <c r="D188" s="7" t="str">
        <f t="shared" si="42"/>
        <v>Maîtrise</v>
      </c>
      <c r="E188" s="7" t="str">
        <f t="shared" si="42"/>
        <v>Paris</v>
      </c>
      <c r="F188" s="7">
        <f t="shared" si="42"/>
        <v>29650.29</v>
      </c>
      <c r="G188" s="7" t="str">
        <f t="shared" si="42"/>
        <v>femme</v>
      </c>
      <c r="H188" s="7">
        <f t="shared" si="42"/>
        <v>21751</v>
      </c>
      <c r="I188" s="7">
        <f t="shared" si="42"/>
        <v>55</v>
      </c>
      <c r="J188" s="7">
        <f t="shared" si="42"/>
        <v>0</v>
      </c>
      <c r="K188" s="7">
        <f t="shared" si="42"/>
        <v>0</v>
      </c>
      <c r="L188" s="3" t="str">
        <f t="shared" si="29"/>
        <v>55Maîtrise</v>
      </c>
      <c r="M188" s="3" t="str">
        <f t="shared" si="30"/>
        <v>55MaîtriseParis</v>
      </c>
      <c r="N188" s="5" t="str">
        <f t="shared" si="31"/>
        <v>-</v>
      </c>
      <c r="O188" s="2">
        <f t="shared" si="32"/>
        <v>0</v>
      </c>
      <c r="P188" s="2">
        <f t="shared" si="33"/>
        <v>0</v>
      </c>
      <c r="Q188" s="2">
        <f t="shared" si="34"/>
        <v>21751</v>
      </c>
      <c r="R188" s="3" t="str">
        <f t="shared" si="35"/>
        <v>55Paris</v>
      </c>
      <c r="S188" s="2">
        <f t="shared" si="37"/>
        <v>1</v>
      </c>
    </row>
    <row r="189" spans="1:19" s="2" customFormat="1">
      <c r="A189" s="7" t="str">
        <f t="shared" si="42"/>
        <v>MDPM6413</v>
      </c>
      <c r="B189" s="7" t="str">
        <f t="shared" si="42"/>
        <v>MARQUEZ</v>
      </c>
      <c r="C189" s="7" t="str">
        <f t="shared" si="42"/>
        <v>Marie-Cécile</v>
      </c>
      <c r="D189" s="7" t="str">
        <f t="shared" si="42"/>
        <v>Agent</v>
      </c>
      <c r="E189" s="7" t="str">
        <f t="shared" si="42"/>
        <v>Paris</v>
      </c>
      <c r="F189" s="7">
        <f t="shared" si="42"/>
        <v>22728.22</v>
      </c>
      <c r="G189" s="7" t="str">
        <f t="shared" si="42"/>
        <v>femme</v>
      </c>
      <c r="H189" s="7">
        <f t="shared" si="42"/>
        <v>25772</v>
      </c>
      <c r="I189" s="7">
        <f t="shared" si="42"/>
        <v>44</v>
      </c>
      <c r="J189" s="7">
        <f t="shared" si="42"/>
        <v>0</v>
      </c>
      <c r="K189" s="7">
        <f t="shared" si="42"/>
        <v>0</v>
      </c>
      <c r="L189" s="3" t="str">
        <f t="shared" si="29"/>
        <v>44Agent</v>
      </c>
      <c r="M189" s="3" t="str">
        <f t="shared" si="30"/>
        <v>44AgentParis</v>
      </c>
      <c r="N189" s="5" t="str">
        <f t="shared" si="31"/>
        <v>-</v>
      </c>
      <c r="O189" s="2">
        <f t="shared" si="32"/>
        <v>0</v>
      </c>
      <c r="P189" s="2">
        <f t="shared" si="33"/>
        <v>0</v>
      </c>
      <c r="Q189" s="2">
        <f t="shared" si="34"/>
        <v>25772</v>
      </c>
      <c r="R189" s="3" t="str">
        <f t="shared" si="35"/>
        <v>44Paris</v>
      </c>
      <c r="S189" s="2">
        <f t="shared" si="37"/>
        <v>1</v>
      </c>
    </row>
    <row r="190" spans="1:19" s="2" customFormat="1">
      <c r="A190" s="7" t="str">
        <f t="shared" si="42"/>
        <v>FVQM5746</v>
      </c>
      <c r="B190" s="7" t="str">
        <f t="shared" si="42"/>
        <v>MARSHER</v>
      </c>
      <c r="C190" s="7" t="str">
        <f t="shared" si="42"/>
        <v>Franz</v>
      </c>
      <c r="D190" s="7" t="str">
        <f t="shared" si="42"/>
        <v>Maîtrise</v>
      </c>
      <c r="E190" s="7" t="str">
        <f t="shared" si="42"/>
        <v>Strasbourg</v>
      </c>
      <c r="F190" s="7">
        <f t="shared" si="42"/>
        <v>36167.870000000003</v>
      </c>
      <c r="G190" s="7" t="str">
        <f t="shared" si="42"/>
        <v>homme</v>
      </c>
      <c r="H190" s="7">
        <f t="shared" si="42"/>
        <v>18836</v>
      </c>
      <c r="I190" s="7">
        <f t="shared" si="42"/>
        <v>63</v>
      </c>
      <c r="J190" s="7">
        <f t="shared" si="42"/>
        <v>0</v>
      </c>
      <c r="K190" s="7">
        <f t="shared" si="42"/>
        <v>0</v>
      </c>
      <c r="L190" s="3" t="str">
        <f t="shared" si="29"/>
        <v>63Maîtrise</v>
      </c>
      <c r="M190" s="3" t="str">
        <f t="shared" si="30"/>
        <v>63MaîtriseStrasbourg</v>
      </c>
      <c r="N190" s="5" t="str">
        <f t="shared" si="31"/>
        <v>-</v>
      </c>
      <c r="O190" s="2">
        <f t="shared" si="32"/>
        <v>0</v>
      </c>
      <c r="P190" s="2">
        <f t="shared" si="33"/>
        <v>0</v>
      </c>
      <c r="Q190" s="2">
        <f t="shared" si="34"/>
        <v>18836</v>
      </c>
      <c r="R190" s="3" t="str">
        <f t="shared" si="35"/>
        <v>63Strasbourg</v>
      </c>
      <c r="S190" s="2">
        <f t="shared" si="37"/>
        <v>1</v>
      </c>
    </row>
    <row r="191" spans="1:19" s="2" customFormat="1">
      <c r="A191" s="7" t="str">
        <f t="shared" ref="A191:K200" si="43">INDEX(Feuille_base_de_données,ROW(),COLUMN())</f>
        <v>DSTM6656</v>
      </c>
      <c r="B191" s="7" t="str">
        <f t="shared" si="43"/>
        <v>MARTAUD</v>
      </c>
      <c r="C191" s="7" t="str">
        <f t="shared" si="43"/>
        <v>Daniel</v>
      </c>
      <c r="D191" s="7" t="str">
        <f t="shared" si="43"/>
        <v>Maîtrise</v>
      </c>
      <c r="E191" s="7" t="str">
        <f t="shared" si="43"/>
        <v>Paris</v>
      </c>
      <c r="F191" s="7">
        <f t="shared" si="43"/>
        <v>38619.839999999997</v>
      </c>
      <c r="G191" s="7" t="str">
        <f t="shared" si="43"/>
        <v>homme</v>
      </c>
      <c r="H191" s="7">
        <f t="shared" si="43"/>
        <v>25870</v>
      </c>
      <c r="I191" s="7">
        <f t="shared" si="43"/>
        <v>44</v>
      </c>
      <c r="J191" s="7">
        <f t="shared" si="43"/>
        <v>2</v>
      </c>
      <c r="K191" s="7">
        <f t="shared" si="43"/>
        <v>5</v>
      </c>
      <c r="L191" s="3" t="str">
        <f t="shared" si="29"/>
        <v>44Maîtrise</v>
      </c>
      <c r="M191" s="3" t="str">
        <f t="shared" si="30"/>
        <v>44MaîtriseParis</v>
      </c>
      <c r="N191" s="5" t="str">
        <f t="shared" si="31"/>
        <v>-</v>
      </c>
      <c r="O191" s="2">
        <f t="shared" si="32"/>
        <v>0</v>
      </c>
      <c r="P191" s="2">
        <f t="shared" si="33"/>
        <v>0</v>
      </c>
      <c r="Q191" s="2">
        <f t="shared" si="34"/>
        <v>25870</v>
      </c>
      <c r="R191" s="3" t="str">
        <f t="shared" si="35"/>
        <v>44Paris</v>
      </c>
      <c r="S191" s="2">
        <f t="shared" si="37"/>
        <v>1</v>
      </c>
    </row>
    <row r="192" spans="1:19" s="2" customFormat="1">
      <c r="A192" s="7" t="str">
        <f t="shared" si="43"/>
        <v>JXBM7476</v>
      </c>
      <c r="B192" s="7" t="str">
        <f t="shared" si="43"/>
        <v>MARTEL</v>
      </c>
      <c r="C192" s="7" t="str">
        <f t="shared" si="43"/>
        <v>Paul</v>
      </c>
      <c r="D192" s="7" t="str">
        <f t="shared" si="43"/>
        <v>Agent</v>
      </c>
      <c r="E192" s="7" t="str">
        <f t="shared" si="43"/>
        <v>Lille</v>
      </c>
      <c r="F192" s="7">
        <f t="shared" si="43"/>
        <v>27039.32</v>
      </c>
      <c r="G192" s="7" t="str">
        <f t="shared" si="43"/>
        <v>homme</v>
      </c>
      <c r="H192" s="7">
        <f t="shared" si="43"/>
        <v>30686</v>
      </c>
      <c r="I192" s="7">
        <f t="shared" si="43"/>
        <v>30</v>
      </c>
      <c r="J192" s="7">
        <f t="shared" si="43"/>
        <v>0</v>
      </c>
      <c r="K192" s="7">
        <f t="shared" si="43"/>
        <v>0</v>
      </c>
      <c r="L192" s="3" t="str">
        <f t="shared" si="29"/>
        <v>30Agent</v>
      </c>
      <c r="M192" s="3" t="str">
        <f t="shared" si="30"/>
        <v>30AgentLille</v>
      </c>
      <c r="N192" s="5" t="str">
        <f t="shared" si="31"/>
        <v>-</v>
      </c>
      <c r="O192" s="2">
        <f t="shared" si="32"/>
        <v>0</v>
      </c>
      <c r="P192" s="2">
        <f t="shared" si="33"/>
        <v>0</v>
      </c>
      <c r="Q192" s="2">
        <f t="shared" si="34"/>
        <v>30686</v>
      </c>
      <c r="R192" s="3" t="str">
        <f t="shared" si="35"/>
        <v>30Lille</v>
      </c>
      <c r="S192" s="2">
        <f t="shared" si="37"/>
        <v>1</v>
      </c>
    </row>
    <row r="193" spans="1:19" s="2" customFormat="1">
      <c r="A193" s="7" t="str">
        <f t="shared" si="43"/>
        <v>AGBM7153</v>
      </c>
      <c r="B193" s="7" t="str">
        <f t="shared" si="43"/>
        <v>MARTI</v>
      </c>
      <c r="C193" s="7" t="str">
        <f t="shared" si="43"/>
        <v>Anne</v>
      </c>
      <c r="D193" s="7" t="str">
        <f t="shared" si="43"/>
        <v>Agent</v>
      </c>
      <c r="E193" s="7" t="str">
        <f t="shared" si="43"/>
        <v>Nice</v>
      </c>
      <c r="F193" s="7">
        <f t="shared" si="43"/>
        <v>19554.36</v>
      </c>
      <c r="G193" s="7" t="str">
        <f t="shared" si="43"/>
        <v>femme</v>
      </c>
      <c r="H193" s="7">
        <f t="shared" si="43"/>
        <v>30250</v>
      </c>
      <c r="I193" s="7">
        <f t="shared" si="43"/>
        <v>32</v>
      </c>
      <c r="J193" s="7">
        <f t="shared" si="43"/>
        <v>7</v>
      </c>
      <c r="K193" s="7">
        <f t="shared" si="43"/>
        <v>6</v>
      </c>
      <c r="L193" s="3" t="str">
        <f t="shared" si="29"/>
        <v>32Agent</v>
      </c>
      <c r="M193" s="3" t="str">
        <f t="shared" si="30"/>
        <v>32AgentNice</v>
      </c>
      <c r="N193" s="5" t="str">
        <f t="shared" si="31"/>
        <v>-</v>
      </c>
      <c r="O193" s="2">
        <f t="shared" si="32"/>
        <v>0</v>
      </c>
      <c r="P193" s="2">
        <f t="shared" si="33"/>
        <v>0</v>
      </c>
      <c r="Q193" s="2">
        <f t="shared" si="34"/>
        <v>30250</v>
      </c>
      <c r="R193" s="3" t="str">
        <f t="shared" si="35"/>
        <v>32Nice</v>
      </c>
      <c r="S193" s="2">
        <f t="shared" si="37"/>
        <v>1</v>
      </c>
    </row>
    <row r="194" spans="1:19" s="2" customFormat="1">
      <c r="A194" s="7" t="str">
        <f t="shared" si="43"/>
        <v>FDEM5501</v>
      </c>
      <c r="B194" s="7" t="str">
        <f t="shared" si="43"/>
        <v>MARTIN</v>
      </c>
      <c r="C194" s="7" t="str">
        <f t="shared" si="43"/>
        <v>France</v>
      </c>
      <c r="D194" s="7" t="str">
        <f t="shared" si="43"/>
        <v>Agent</v>
      </c>
      <c r="E194" s="7" t="str">
        <f t="shared" si="43"/>
        <v>Paris</v>
      </c>
      <c r="F194" s="7">
        <f t="shared" si="43"/>
        <v>25810.51</v>
      </c>
      <c r="G194" s="7" t="str">
        <f t="shared" si="43"/>
        <v>femme</v>
      </c>
      <c r="H194" s="7">
        <f t="shared" si="43"/>
        <v>24263</v>
      </c>
      <c r="I194" s="7">
        <f t="shared" si="43"/>
        <v>48</v>
      </c>
      <c r="J194" s="7">
        <f t="shared" si="43"/>
        <v>0</v>
      </c>
      <c r="K194" s="7">
        <f t="shared" si="43"/>
        <v>0</v>
      </c>
      <c r="L194" s="3" t="str">
        <f t="shared" ref="L194:L257" si="44">I194&amp;D194</f>
        <v>48Agent</v>
      </c>
      <c r="M194" s="3" t="str">
        <f t="shared" ref="M194:M257" si="45">L194&amp;E194</f>
        <v>48AgentParis</v>
      </c>
      <c r="N194" s="5" t="str">
        <f t="shared" ref="N194:N257" si="46">IF(D194=$N$1,J194,"-")</f>
        <v>-</v>
      </c>
      <c r="O194" s="2">
        <f t="shared" ref="O194:O257" si="47">COUNTIF(D194,"*cadre*")*(I194="femme")</f>
        <v>0</v>
      </c>
      <c r="P194" s="2">
        <f t="shared" ref="P194:P257" si="48">(H194&gt;=20000)*(H194&lt;=25000)*(D194="1-agent")</f>
        <v>0</v>
      </c>
      <c r="Q194" s="2">
        <f t="shared" ref="Q194:Q257" si="49">IF((D194&lt;&gt;"1-agent"),H194,"-")</f>
        <v>24263</v>
      </c>
      <c r="R194" s="3" t="str">
        <f t="shared" ref="R194:R257" si="50">I194&amp;E194</f>
        <v>48Paris</v>
      </c>
      <c r="S194" s="2">
        <f t="shared" si="37"/>
        <v>1</v>
      </c>
    </row>
    <row r="195" spans="1:19" s="2" customFormat="1">
      <c r="A195" s="7" t="str">
        <f t="shared" si="43"/>
        <v>JQVM4006</v>
      </c>
      <c r="B195" s="7" t="str">
        <f t="shared" si="43"/>
        <v>MARTIN</v>
      </c>
      <c r="C195" s="7" t="str">
        <f t="shared" si="43"/>
        <v>Jacqueline</v>
      </c>
      <c r="D195" s="7" t="str">
        <f t="shared" si="43"/>
        <v>Agent</v>
      </c>
      <c r="E195" s="7" t="str">
        <f t="shared" si="43"/>
        <v>Paris</v>
      </c>
      <c r="F195" s="7">
        <f t="shared" si="43"/>
        <v>26471.34</v>
      </c>
      <c r="G195" s="7" t="str">
        <f t="shared" si="43"/>
        <v>femme</v>
      </c>
      <c r="H195" s="7">
        <f t="shared" si="43"/>
        <v>19583</v>
      </c>
      <c r="I195" s="7">
        <f t="shared" si="43"/>
        <v>61</v>
      </c>
      <c r="J195" s="7">
        <f t="shared" si="43"/>
        <v>0</v>
      </c>
      <c r="K195" s="7">
        <f t="shared" si="43"/>
        <v>0</v>
      </c>
      <c r="L195" s="3" t="str">
        <f t="shared" si="44"/>
        <v>61Agent</v>
      </c>
      <c r="M195" s="3" t="str">
        <f t="shared" si="45"/>
        <v>61AgentParis</v>
      </c>
      <c r="N195" s="5" t="str">
        <f t="shared" si="46"/>
        <v>-</v>
      </c>
      <c r="O195" s="2">
        <f t="shared" si="47"/>
        <v>0</v>
      </c>
      <c r="P195" s="2">
        <f t="shared" si="48"/>
        <v>0</v>
      </c>
      <c r="Q195" s="2">
        <f t="shared" si="49"/>
        <v>19583</v>
      </c>
      <c r="R195" s="3" t="str">
        <f t="shared" si="50"/>
        <v>61Paris</v>
      </c>
      <c r="S195" s="2">
        <f t="shared" ref="S195:S258" si="51">IF(COUNTIF(B195,"*A*")+COUNTIF(B195,"*E*"),1,0)</f>
        <v>1</v>
      </c>
    </row>
    <row r="196" spans="1:19" s="2" customFormat="1">
      <c r="A196" s="7" t="str">
        <f t="shared" si="43"/>
        <v>LVBM8152</v>
      </c>
      <c r="B196" s="7" t="str">
        <f t="shared" si="43"/>
        <v>MARTIN</v>
      </c>
      <c r="C196" s="7" t="str">
        <f t="shared" si="43"/>
        <v>Laurent</v>
      </c>
      <c r="D196" s="7" t="str">
        <f t="shared" si="43"/>
        <v>Agent</v>
      </c>
      <c r="E196" s="7" t="str">
        <f t="shared" si="43"/>
        <v>Lille</v>
      </c>
      <c r="F196" s="7">
        <f t="shared" si="43"/>
        <v>21819.56</v>
      </c>
      <c r="G196" s="7" t="str">
        <f t="shared" si="43"/>
        <v>homme</v>
      </c>
      <c r="H196" s="7">
        <f t="shared" si="43"/>
        <v>34691</v>
      </c>
      <c r="I196" s="7">
        <f t="shared" si="43"/>
        <v>20</v>
      </c>
      <c r="J196" s="7">
        <f t="shared" si="43"/>
        <v>7</v>
      </c>
      <c r="K196" s="7">
        <f t="shared" si="43"/>
        <v>7</v>
      </c>
      <c r="L196" s="3" t="str">
        <f t="shared" si="44"/>
        <v>20Agent</v>
      </c>
      <c r="M196" s="3" t="str">
        <f t="shared" si="45"/>
        <v>20AgentLille</v>
      </c>
      <c r="N196" s="5" t="str">
        <f t="shared" si="46"/>
        <v>-</v>
      </c>
      <c r="O196" s="2">
        <f t="shared" si="47"/>
        <v>0</v>
      </c>
      <c r="P196" s="2">
        <f t="shared" si="48"/>
        <v>0</v>
      </c>
      <c r="Q196" s="2">
        <f t="shared" si="49"/>
        <v>34691</v>
      </c>
      <c r="R196" s="3" t="str">
        <f t="shared" si="50"/>
        <v>20Lille</v>
      </c>
      <c r="S196" s="2">
        <f t="shared" si="51"/>
        <v>1</v>
      </c>
    </row>
    <row r="197" spans="1:19" s="2" customFormat="1">
      <c r="A197" s="7" t="str">
        <f t="shared" si="43"/>
        <v>VMIM7232</v>
      </c>
      <c r="B197" s="7" t="str">
        <f t="shared" si="43"/>
        <v>MECHARD</v>
      </c>
      <c r="C197" s="7" t="str">
        <f t="shared" si="43"/>
        <v>Véronique</v>
      </c>
      <c r="D197" s="7" t="str">
        <f t="shared" si="43"/>
        <v>Cadre</v>
      </c>
      <c r="E197" s="7" t="str">
        <f t="shared" si="43"/>
        <v>Strasbourg</v>
      </c>
      <c r="F197" s="7">
        <f t="shared" si="43"/>
        <v>45331.65</v>
      </c>
      <c r="G197" s="7" t="str">
        <f t="shared" si="43"/>
        <v>femme</v>
      </c>
      <c r="H197" s="7">
        <f t="shared" si="43"/>
        <v>30237</v>
      </c>
      <c r="I197" s="7">
        <f t="shared" si="43"/>
        <v>32</v>
      </c>
      <c r="J197" s="7">
        <f t="shared" si="43"/>
        <v>0</v>
      </c>
      <c r="K197" s="7">
        <f t="shared" si="43"/>
        <v>0</v>
      </c>
      <c r="L197" s="3" t="str">
        <f t="shared" si="44"/>
        <v>32Cadre</v>
      </c>
      <c r="M197" s="3" t="str">
        <f t="shared" si="45"/>
        <v>32CadreStrasbourg</v>
      </c>
      <c r="N197" s="5" t="str">
        <f t="shared" si="46"/>
        <v>-</v>
      </c>
      <c r="O197" s="2">
        <f t="shared" si="47"/>
        <v>0</v>
      </c>
      <c r="P197" s="2">
        <f t="shared" si="48"/>
        <v>0</v>
      </c>
      <c r="Q197" s="2">
        <f t="shared" si="49"/>
        <v>30237</v>
      </c>
      <c r="R197" s="3" t="str">
        <f t="shared" si="50"/>
        <v>32Strasbourg</v>
      </c>
      <c r="S197" s="2">
        <f t="shared" si="51"/>
        <v>1</v>
      </c>
    </row>
    <row r="198" spans="1:19" s="2" customFormat="1">
      <c r="A198" s="7" t="str">
        <f t="shared" si="43"/>
        <v>EVNM5526</v>
      </c>
      <c r="B198" s="7" t="str">
        <f t="shared" si="43"/>
        <v>MERCIER</v>
      </c>
      <c r="C198" s="7" t="str">
        <f t="shared" si="43"/>
        <v>Evelyne</v>
      </c>
      <c r="D198" s="7" t="str">
        <f t="shared" si="43"/>
        <v>Agent</v>
      </c>
      <c r="E198" s="7" t="str">
        <f t="shared" si="43"/>
        <v>Lille</v>
      </c>
      <c r="F198" s="7">
        <f t="shared" si="43"/>
        <v>26977.06</v>
      </c>
      <c r="G198" s="7" t="str">
        <f t="shared" si="43"/>
        <v>femme</v>
      </c>
      <c r="H198" s="7">
        <f t="shared" si="43"/>
        <v>21508</v>
      </c>
      <c r="I198" s="7">
        <f t="shared" si="43"/>
        <v>56</v>
      </c>
      <c r="J198" s="7">
        <f t="shared" si="43"/>
        <v>0</v>
      </c>
      <c r="K198" s="7">
        <f t="shared" si="43"/>
        <v>0</v>
      </c>
      <c r="L198" s="3" t="str">
        <f t="shared" si="44"/>
        <v>56Agent</v>
      </c>
      <c r="M198" s="3" t="str">
        <f t="shared" si="45"/>
        <v>56AgentLille</v>
      </c>
      <c r="N198" s="5" t="str">
        <f t="shared" si="46"/>
        <v>-</v>
      </c>
      <c r="O198" s="2">
        <f t="shared" si="47"/>
        <v>0</v>
      </c>
      <c r="P198" s="2">
        <f t="shared" si="48"/>
        <v>0</v>
      </c>
      <c r="Q198" s="2">
        <f t="shared" si="49"/>
        <v>21508</v>
      </c>
      <c r="R198" s="3" t="str">
        <f t="shared" si="50"/>
        <v>56Lille</v>
      </c>
      <c r="S198" s="2">
        <f t="shared" si="51"/>
        <v>1</v>
      </c>
    </row>
    <row r="199" spans="1:19" s="2" customFormat="1">
      <c r="A199" s="7" t="str">
        <f t="shared" si="43"/>
        <v>JQHM5260</v>
      </c>
      <c r="B199" s="7" t="str">
        <f t="shared" si="43"/>
        <v>MERLAUD</v>
      </c>
      <c r="C199" s="7" t="str">
        <f t="shared" si="43"/>
        <v>Jacqueline</v>
      </c>
      <c r="D199" s="7" t="str">
        <f t="shared" si="43"/>
        <v>Agent</v>
      </c>
      <c r="E199" s="7" t="str">
        <f t="shared" si="43"/>
        <v>Paris</v>
      </c>
      <c r="F199" s="7">
        <f t="shared" si="43"/>
        <v>30098.2</v>
      </c>
      <c r="G199" s="7" t="str">
        <f t="shared" si="43"/>
        <v>femme</v>
      </c>
      <c r="H199" s="7">
        <f t="shared" si="43"/>
        <v>23399</v>
      </c>
      <c r="I199" s="7">
        <f t="shared" si="43"/>
        <v>50</v>
      </c>
      <c r="J199" s="7">
        <f t="shared" si="43"/>
        <v>7</v>
      </c>
      <c r="K199" s="7">
        <f t="shared" si="43"/>
        <v>5</v>
      </c>
      <c r="L199" s="3" t="str">
        <f t="shared" si="44"/>
        <v>50Agent</v>
      </c>
      <c r="M199" s="3" t="str">
        <f t="shared" si="45"/>
        <v>50AgentParis</v>
      </c>
      <c r="N199" s="5" t="str">
        <f t="shared" si="46"/>
        <v>-</v>
      </c>
      <c r="O199" s="2">
        <f t="shared" si="47"/>
        <v>0</v>
      </c>
      <c r="P199" s="2">
        <f t="shared" si="48"/>
        <v>0</v>
      </c>
      <c r="Q199" s="2">
        <f t="shared" si="49"/>
        <v>23399</v>
      </c>
      <c r="R199" s="3" t="str">
        <f t="shared" si="50"/>
        <v>50Paris</v>
      </c>
      <c r="S199" s="2">
        <f t="shared" si="51"/>
        <v>1</v>
      </c>
    </row>
    <row r="200" spans="1:19" s="2" customFormat="1">
      <c r="A200" s="7" t="str">
        <f t="shared" si="43"/>
        <v>JCOM6077</v>
      </c>
      <c r="B200" s="7" t="str">
        <f t="shared" si="43"/>
        <v>MESROBIAN</v>
      </c>
      <c r="C200" s="7" t="str">
        <f t="shared" si="43"/>
        <v>Joël</v>
      </c>
      <c r="D200" s="7" t="str">
        <f t="shared" si="43"/>
        <v>Agent</v>
      </c>
      <c r="E200" s="7" t="str">
        <f t="shared" si="43"/>
        <v>Lille</v>
      </c>
      <c r="F200" s="7">
        <f t="shared" si="43"/>
        <v>26436.880000000001</v>
      </c>
      <c r="G200" s="7" t="str">
        <f t="shared" si="43"/>
        <v>homme</v>
      </c>
      <c r="H200" s="7">
        <f t="shared" si="43"/>
        <v>25299</v>
      </c>
      <c r="I200" s="7">
        <f t="shared" si="43"/>
        <v>45</v>
      </c>
      <c r="J200" s="7">
        <f t="shared" si="43"/>
        <v>0</v>
      </c>
      <c r="K200" s="7">
        <f t="shared" si="43"/>
        <v>0</v>
      </c>
      <c r="L200" s="3" t="str">
        <f t="shared" si="44"/>
        <v>45Agent</v>
      </c>
      <c r="M200" s="3" t="str">
        <f t="shared" si="45"/>
        <v>45AgentLille</v>
      </c>
      <c r="N200" s="5" t="str">
        <f t="shared" si="46"/>
        <v>-</v>
      </c>
      <c r="O200" s="2">
        <f t="shared" si="47"/>
        <v>0</v>
      </c>
      <c r="P200" s="2">
        <f t="shared" si="48"/>
        <v>0</v>
      </c>
      <c r="Q200" s="2">
        <f t="shared" si="49"/>
        <v>25299</v>
      </c>
      <c r="R200" s="3" t="str">
        <f t="shared" si="50"/>
        <v>45Lille</v>
      </c>
      <c r="S200" s="2">
        <f t="shared" si="51"/>
        <v>1</v>
      </c>
    </row>
    <row r="201" spans="1:19" s="2" customFormat="1">
      <c r="A201" s="7" t="str">
        <f t="shared" ref="A201:K210" si="52">INDEX(Feuille_base_de_données,ROW(),COLUMN())</f>
        <v>GEBM5671</v>
      </c>
      <c r="B201" s="7" t="str">
        <f t="shared" si="52"/>
        <v>MIANET</v>
      </c>
      <c r="C201" s="7" t="str">
        <f t="shared" si="52"/>
        <v>Georges</v>
      </c>
      <c r="D201" s="7" t="str">
        <f t="shared" si="52"/>
        <v>Cadre supérieur</v>
      </c>
      <c r="E201" s="7" t="str">
        <f t="shared" si="52"/>
        <v>Lille</v>
      </c>
      <c r="F201" s="7">
        <f t="shared" si="52"/>
        <v>108277.95</v>
      </c>
      <c r="G201" s="7" t="str">
        <f t="shared" si="52"/>
        <v>homme</v>
      </c>
      <c r="H201" s="7">
        <f t="shared" si="52"/>
        <v>22424</v>
      </c>
      <c r="I201" s="7">
        <f t="shared" si="52"/>
        <v>53</v>
      </c>
      <c r="J201" s="7">
        <f t="shared" si="52"/>
        <v>0</v>
      </c>
      <c r="K201" s="7">
        <f t="shared" si="52"/>
        <v>0</v>
      </c>
      <c r="L201" s="3" t="str">
        <f t="shared" si="44"/>
        <v>53Cadre supérieur</v>
      </c>
      <c r="M201" s="3" t="str">
        <f t="shared" si="45"/>
        <v>53Cadre supérieurLille</v>
      </c>
      <c r="N201" s="5" t="str">
        <f t="shared" si="46"/>
        <v>-</v>
      </c>
      <c r="O201" s="2">
        <f t="shared" si="47"/>
        <v>0</v>
      </c>
      <c r="P201" s="2">
        <f t="shared" si="48"/>
        <v>0</v>
      </c>
      <c r="Q201" s="2">
        <f t="shared" si="49"/>
        <v>22424</v>
      </c>
      <c r="R201" s="3" t="str">
        <f t="shared" si="50"/>
        <v>53Lille</v>
      </c>
      <c r="S201" s="2">
        <f t="shared" si="51"/>
        <v>1</v>
      </c>
    </row>
    <row r="202" spans="1:19" s="2" customFormat="1">
      <c r="A202" s="7" t="str">
        <f t="shared" si="52"/>
        <v>SCDM7716</v>
      </c>
      <c r="B202" s="7" t="str">
        <f t="shared" si="52"/>
        <v>MICELI</v>
      </c>
      <c r="C202" s="7" t="str">
        <f t="shared" si="52"/>
        <v>Stéphane</v>
      </c>
      <c r="D202" s="7" t="str">
        <f t="shared" si="52"/>
        <v>Cadre</v>
      </c>
      <c r="E202" s="7" t="str">
        <f t="shared" si="52"/>
        <v>Paris</v>
      </c>
      <c r="F202" s="7">
        <f t="shared" si="52"/>
        <v>52617.75</v>
      </c>
      <c r="G202" s="7" t="str">
        <f t="shared" si="52"/>
        <v>homme</v>
      </c>
      <c r="H202" s="7">
        <f t="shared" si="52"/>
        <v>28876</v>
      </c>
      <c r="I202" s="7">
        <f t="shared" si="52"/>
        <v>35</v>
      </c>
      <c r="J202" s="7">
        <f t="shared" si="52"/>
        <v>0</v>
      </c>
      <c r="K202" s="7">
        <f t="shared" si="52"/>
        <v>0</v>
      </c>
      <c r="L202" s="3" t="str">
        <f t="shared" si="44"/>
        <v>35Cadre</v>
      </c>
      <c r="M202" s="3" t="str">
        <f t="shared" si="45"/>
        <v>35CadreParis</v>
      </c>
      <c r="N202" s="5" t="str">
        <f t="shared" si="46"/>
        <v>-</v>
      </c>
      <c r="O202" s="2">
        <f t="shared" si="47"/>
        <v>0</v>
      </c>
      <c r="P202" s="2">
        <f t="shared" si="48"/>
        <v>0</v>
      </c>
      <c r="Q202" s="2">
        <f t="shared" si="49"/>
        <v>28876</v>
      </c>
      <c r="R202" s="3" t="str">
        <f t="shared" si="50"/>
        <v>35Paris</v>
      </c>
      <c r="S202" s="2">
        <f t="shared" si="51"/>
        <v>1</v>
      </c>
    </row>
    <row r="203" spans="1:19" s="2" customFormat="1">
      <c r="A203" s="7" t="str">
        <f t="shared" si="52"/>
        <v>PTVM6503</v>
      </c>
      <c r="B203" s="7" t="str">
        <f t="shared" si="52"/>
        <v>MILLET</v>
      </c>
      <c r="C203" s="7" t="str">
        <f t="shared" si="52"/>
        <v>Pasquale</v>
      </c>
      <c r="D203" s="7" t="str">
        <f t="shared" si="52"/>
        <v>Agent</v>
      </c>
      <c r="E203" s="7" t="str">
        <f t="shared" si="52"/>
        <v>Lille</v>
      </c>
      <c r="F203" s="7">
        <f t="shared" si="52"/>
        <v>31571.119999999999</v>
      </c>
      <c r="G203" s="7" t="str">
        <f t="shared" si="52"/>
        <v>homme</v>
      </c>
      <c r="H203" s="7">
        <f t="shared" si="52"/>
        <v>26622</v>
      </c>
      <c r="I203" s="7">
        <f t="shared" si="52"/>
        <v>42</v>
      </c>
      <c r="J203" s="7">
        <f t="shared" si="52"/>
        <v>0</v>
      </c>
      <c r="K203" s="7">
        <f t="shared" si="52"/>
        <v>0</v>
      </c>
      <c r="L203" s="3" t="str">
        <f t="shared" si="44"/>
        <v>42Agent</v>
      </c>
      <c r="M203" s="3" t="str">
        <f t="shared" si="45"/>
        <v>42AgentLille</v>
      </c>
      <c r="N203" s="5" t="str">
        <f t="shared" si="46"/>
        <v>-</v>
      </c>
      <c r="O203" s="2">
        <f t="shared" si="47"/>
        <v>0</v>
      </c>
      <c r="P203" s="2">
        <f t="shared" si="48"/>
        <v>0</v>
      </c>
      <c r="Q203" s="2">
        <f t="shared" si="49"/>
        <v>26622</v>
      </c>
      <c r="R203" s="3" t="str">
        <f t="shared" si="50"/>
        <v>42Lille</v>
      </c>
      <c r="S203" s="2">
        <f t="shared" si="51"/>
        <v>1</v>
      </c>
    </row>
    <row r="204" spans="1:19" s="2" customFormat="1">
      <c r="A204" s="7" t="str">
        <f t="shared" si="52"/>
        <v>LICM6642</v>
      </c>
      <c r="B204" s="7" t="str">
        <f t="shared" si="52"/>
        <v>MOINARD</v>
      </c>
      <c r="C204" s="7" t="str">
        <f t="shared" si="52"/>
        <v>Loïc</v>
      </c>
      <c r="D204" s="7" t="str">
        <f t="shared" si="52"/>
        <v>Agent</v>
      </c>
      <c r="E204" s="7" t="str">
        <f t="shared" si="52"/>
        <v>Nice</v>
      </c>
      <c r="F204" s="7">
        <f t="shared" si="52"/>
        <v>31689.14</v>
      </c>
      <c r="G204" s="7" t="str">
        <f t="shared" si="52"/>
        <v>homme</v>
      </c>
      <c r="H204" s="7">
        <f t="shared" si="52"/>
        <v>26406</v>
      </c>
      <c r="I204" s="7">
        <f t="shared" si="52"/>
        <v>42</v>
      </c>
      <c r="J204" s="7">
        <f t="shared" si="52"/>
        <v>0</v>
      </c>
      <c r="K204" s="7">
        <f t="shared" si="52"/>
        <v>0</v>
      </c>
      <c r="L204" s="3" t="str">
        <f t="shared" si="44"/>
        <v>42Agent</v>
      </c>
      <c r="M204" s="3" t="str">
        <f t="shared" si="45"/>
        <v>42AgentNice</v>
      </c>
      <c r="N204" s="5" t="str">
        <f t="shared" si="46"/>
        <v>-</v>
      </c>
      <c r="O204" s="2">
        <f t="shared" si="47"/>
        <v>0</v>
      </c>
      <c r="P204" s="2">
        <f t="shared" si="48"/>
        <v>0</v>
      </c>
      <c r="Q204" s="2">
        <f t="shared" si="49"/>
        <v>26406</v>
      </c>
      <c r="R204" s="3" t="str">
        <f t="shared" si="50"/>
        <v>42Nice</v>
      </c>
      <c r="S204" s="2">
        <f t="shared" si="51"/>
        <v>1</v>
      </c>
    </row>
    <row r="205" spans="1:19" s="2" customFormat="1">
      <c r="A205" s="7" t="str">
        <f t="shared" si="52"/>
        <v>JKGM6202</v>
      </c>
      <c r="B205" s="7" t="str">
        <f t="shared" si="52"/>
        <v>MOITA</v>
      </c>
      <c r="C205" s="7" t="str">
        <f t="shared" si="52"/>
        <v>Jeanne</v>
      </c>
      <c r="D205" s="7" t="str">
        <f t="shared" si="52"/>
        <v>Maîtrise</v>
      </c>
      <c r="E205" s="7" t="str">
        <f t="shared" si="52"/>
        <v>Lille</v>
      </c>
      <c r="F205" s="7">
        <f t="shared" si="52"/>
        <v>35457.879999999997</v>
      </c>
      <c r="G205" s="7" t="str">
        <f t="shared" si="52"/>
        <v>femme</v>
      </c>
      <c r="H205" s="7">
        <f t="shared" si="52"/>
        <v>25410</v>
      </c>
      <c r="I205" s="7">
        <f t="shared" si="52"/>
        <v>45</v>
      </c>
      <c r="J205" s="7">
        <f t="shared" si="52"/>
        <v>0</v>
      </c>
      <c r="K205" s="7">
        <f t="shared" si="52"/>
        <v>2</v>
      </c>
      <c r="L205" s="3" t="str">
        <f t="shared" si="44"/>
        <v>45Maîtrise</v>
      </c>
      <c r="M205" s="3" t="str">
        <f t="shared" si="45"/>
        <v>45MaîtriseLille</v>
      </c>
      <c r="N205" s="5" t="str">
        <f t="shared" si="46"/>
        <v>-</v>
      </c>
      <c r="O205" s="2">
        <f t="shared" si="47"/>
        <v>0</v>
      </c>
      <c r="P205" s="2">
        <f t="shared" si="48"/>
        <v>0</v>
      </c>
      <c r="Q205" s="2">
        <f t="shared" si="49"/>
        <v>25410</v>
      </c>
      <c r="R205" s="3" t="str">
        <f t="shared" si="50"/>
        <v>45Lille</v>
      </c>
      <c r="S205" s="2">
        <f t="shared" si="51"/>
        <v>1</v>
      </c>
    </row>
    <row r="206" spans="1:19" s="2" customFormat="1">
      <c r="A206" s="7" t="str">
        <f t="shared" si="52"/>
        <v>HKLM6567</v>
      </c>
      <c r="B206" s="7" t="str">
        <f t="shared" si="52"/>
        <v>MONTFORT</v>
      </c>
      <c r="C206" s="7" t="str">
        <f t="shared" si="52"/>
        <v>Huong</v>
      </c>
      <c r="D206" s="7" t="str">
        <f t="shared" si="52"/>
        <v>Agent</v>
      </c>
      <c r="E206" s="7" t="str">
        <f t="shared" si="52"/>
        <v>Lille</v>
      </c>
      <c r="F206" s="7">
        <f t="shared" si="52"/>
        <v>33397.01</v>
      </c>
      <c r="G206" s="7" t="str">
        <f t="shared" si="52"/>
        <v>homme</v>
      </c>
      <c r="H206" s="7">
        <f t="shared" si="52"/>
        <v>24821</v>
      </c>
      <c r="I206" s="7">
        <f t="shared" si="52"/>
        <v>47</v>
      </c>
      <c r="J206" s="7">
        <f t="shared" si="52"/>
        <v>5</v>
      </c>
      <c r="K206" s="7">
        <f t="shared" si="52"/>
        <v>0</v>
      </c>
      <c r="L206" s="3" t="str">
        <f t="shared" si="44"/>
        <v>47Agent</v>
      </c>
      <c r="M206" s="3" t="str">
        <f t="shared" si="45"/>
        <v>47AgentLille</v>
      </c>
      <c r="N206" s="5" t="str">
        <f t="shared" si="46"/>
        <v>-</v>
      </c>
      <c r="O206" s="2">
        <f t="shared" si="47"/>
        <v>0</v>
      </c>
      <c r="P206" s="2">
        <f t="shared" si="48"/>
        <v>0</v>
      </c>
      <c r="Q206" s="2">
        <f t="shared" si="49"/>
        <v>24821</v>
      </c>
      <c r="R206" s="3" t="str">
        <f t="shared" si="50"/>
        <v>47Lille</v>
      </c>
      <c r="S206" s="2">
        <f t="shared" si="51"/>
        <v>0</v>
      </c>
    </row>
    <row r="207" spans="1:19" s="2" customFormat="1">
      <c r="A207" s="7" t="str">
        <f t="shared" si="52"/>
        <v>GQEN4203</v>
      </c>
      <c r="B207" s="7" t="str">
        <f t="shared" si="52"/>
        <v>NAIMI</v>
      </c>
      <c r="C207" s="7" t="str">
        <f t="shared" si="52"/>
        <v>Lucienne</v>
      </c>
      <c r="D207" s="7" t="str">
        <f t="shared" si="52"/>
        <v>Maîtrise</v>
      </c>
      <c r="E207" s="7" t="str">
        <f t="shared" si="52"/>
        <v>Lille</v>
      </c>
      <c r="F207" s="7">
        <f t="shared" si="52"/>
        <v>28293.8</v>
      </c>
      <c r="G207" s="7" t="str">
        <f t="shared" si="52"/>
        <v>femme</v>
      </c>
      <c r="H207" s="7">
        <f t="shared" si="52"/>
        <v>19456</v>
      </c>
      <c r="I207" s="7">
        <f t="shared" si="52"/>
        <v>61</v>
      </c>
      <c r="J207" s="7">
        <f t="shared" si="52"/>
        <v>0</v>
      </c>
      <c r="K207" s="7">
        <f t="shared" si="52"/>
        <v>3</v>
      </c>
      <c r="L207" s="3" t="str">
        <f t="shared" si="44"/>
        <v>61Maîtrise</v>
      </c>
      <c r="M207" s="3" t="str">
        <f t="shared" si="45"/>
        <v>61MaîtriseLille</v>
      </c>
      <c r="N207" s="5" t="str">
        <f t="shared" si="46"/>
        <v>-</v>
      </c>
      <c r="O207" s="2">
        <f t="shared" si="47"/>
        <v>0</v>
      </c>
      <c r="P207" s="2">
        <f t="shared" si="48"/>
        <v>0</v>
      </c>
      <c r="Q207" s="2">
        <f t="shared" si="49"/>
        <v>19456</v>
      </c>
      <c r="R207" s="3" t="str">
        <f t="shared" si="50"/>
        <v>61Lille</v>
      </c>
      <c r="S207" s="2">
        <f t="shared" si="51"/>
        <v>1</v>
      </c>
    </row>
    <row r="208" spans="1:19" s="2" customFormat="1">
      <c r="A208" s="7" t="str">
        <f t="shared" si="52"/>
        <v>JETN8605</v>
      </c>
      <c r="B208" s="7" t="str">
        <f t="shared" si="52"/>
        <v>NICOLLE</v>
      </c>
      <c r="C208" s="7" t="str">
        <f t="shared" si="52"/>
        <v>Juliette</v>
      </c>
      <c r="D208" s="7" t="str">
        <f t="shared" si="52"/>
        <v>Agent</v>
      </c>
      <c r="E208" s="7" t="str">
        <f t="shared" si="52"/>
        <v>Lille</v>
      </c>
      <c r="F208" s="7">
        <f t="shared" si="52"/>
        <v>20899.439999999999</v>
      </c>
      <c r="G208" s="7" t="str">
        <f t="shared" si="52"/>
        <v>femme</v>
      </c>
      <c r="H208" s="7">
        <f t="shared" si="52"/>
        <v>33797</v>
      </c>
      <c r="I208" s="7">
        <f t="shared" si="52"/>
        <v>22</v>
      </c>
      <c r="J208" s="7">
        <f t="shared" si="52"/>
        <v>2</v>
      </c>
      <c r="K208" s="7">
        <f t="shared" si="52"/>
        <v>0</v>
      </c>
      <c r="L208" s="3" t="str">
        <f t="shared" si="44"/>
        <v>22Agent</v>
      </c>
      <c r="M208" s="3" t="str">
        <f t="shared" si="45"/>
        <v>22AgentLille</v>
      </c>
      <c r="N208" s="5" t="str">
        <f t="shared" si="46"/>
        <v>-</v>
      </c>
      <c r="O208" s="2">
        <f t="shared" si="47"/>
        <v>0</v>
      </c>
      <c r="P208" s="2">
        <f t="shared" si="48"/>
        <v>0</v>
      </c>
      <c r="Q208" s="2">
        <f t="shared" si="49"/>
        <v>33797</v>
      </c>
      <c r="R208" s="3" t="str">
        <f t="shared" si="50"/>
        <v>22Lille</v>
      </c>
      <c r="S208" s="2">
        <f t="shared" si="51"/>
        <v>1</v>
      </c>
    </row>
    <row r="209" spans="1:19" s="2" customFormat="1">
      <c r="A209" s="7" t="str">
        <f t="shared" si="52"/>
        <v>RHKO6550</v>
      </c>
      <c r="B209" s="7" t="str">
        <f t="shared" si="52"/>
        <v>OBEL</v>
      </c>
      <c r="C209" s="7" t="str">
        <f t="shared" si="52"/>
        <v>Rolande</v>
      </c>
      <c r="D209" s="7" t="str">
        <f t="shared" si="52"/>
        <v>Agent</v>
      </c>
      <c r="E209" s="7" t="str">
        <f t="shared" si="52"/>
        <v>Lille</v>
      </c>
      <c r="F209" s="7">
        <f t="shared" si="52"/>
        <v>23270.99</v>
      </c>
      <c r="G209" s="7" t="str">
        <f t="shared" si="52"/>
        <v>femme</v>
      </c>
      <c r="H209" s="7">
        <f t="shared" si="52"/>
        <v>26054</v>
      </c>
      <c r="I209" s="7">
        <f t="shared" si="52"/>
        <v>43</v>
      </c>
      <c r="J209" s="7">
        <f t="shared" si="52"/>
        <v>0</v>
      </c>
      <c r="K209" s="7">
        <f t="shared" si="52"/>
        <v>0</v>
      </c>
      <c r="L209" s="3" t="str">
        <f t="shared" si="44"/>
        <v>43Agent</v>
      </c>
      <c r="M209" s="3" t="str">
        <f t="shared" si="45"/>
        <v>43AgentLille</v>
      </c>
      <c r="N209" s="5" t="str">
        <f t="shared" si="46"/>
        <v>-</v>
      </c>
      <c r="O209" s="2">
        <f t="shared" si="47"/>
        <v>0</v>
      </c>
      <c r="P209" s="2">
        <f t="shared" si="48"/>
        <v>0</v>
      </c>
      <c r="Q209" s="2">
        <f t="shared" si="49"/>
        <v>26054</v>
      </c>
      <c r="R209" s="3" t="str">
        <f t="shared" si="50"/>
        <v>43Lille</v>
      </c>
      <c r="S209" s="2">
        <f t="shared" si="51"/>
        <v>1</v>
      </c>
    </row>
    <row r="210" spans="1:19" s="2" customFormat="1">
      <c r="A210" s="7" t="str">
        <f t="shared" si="52"/>
        <v>MQWO6676</v>
      </c>
      <c r="B210" s="7" t="str">
        <f t="shared" si="52"/>
        <v>OCLOO</v>
      </c>
      <c r="C210" s="7" t="str">
        <f t="shared" si="52"/>
        <v>Martine</v>
      </c>
      <c r="D210" s="7" t="str">
        <f t="shared" si="52"/>
        <v>Agent</v>
      </c>
      <c r="E210" s="7" t="str">
        <f t="shared" si="52"/>
        <v>Lille</v>
      </c>
      <c r="F210" s="7">
        <f t="shared" si="52"/>
        <v>24030.84</v>
      </c>
      <c r="G210" s="7" t="str">
        <f t="shared" si="52"/>
        <v>femme</v>
      </c>
      <c r="H210" s="7">
        <f t="shared" si="52"/>
        <v>25299</v>
      </c>
      <c r="I210" s="7">
        <f t="shared" si="52"/>
        <v>45</v>
      </c>
      <c r="J210" s="7">
        <f t="shared" si="52"/>
        <v>7</v>
      </c>
      <c r="K210" s="7">
        <f t="shared" si="52"/>
        <v>3</v>
      </c>
      <c r="L210" s="3" t="str">
        <f t="shared" si="44"/>
        <v>45Agent</v>
      </c>
      <c r="M210" s="3" t="str">
        <f t="shared" si="45"/>
        <v>45AgentLille</v>
      </c>
      <c r="N210" s="5" t="str">
        <f t="shared" si="46"/>
        <v>-</v>
      </c>
      <c r="O210" s="2">
        <f t="shared" si="47"/>
        <v>0</v>
      </c>
      <c r="P210" s="2">
        <f t="shared" si="48"/>
        <v>0</v>
      </c>
      <c r="Q210" s="2">
        <f t="shared" si="49"/>
        <v>25299</v>
      </c>
      <c r="R210" s="3" t="str">
        <f t="shared" si="50"/>
        <v>45Lille</v>
      </c>
      <c r="S210" s="2">
        <f t="shared" si="51"/>
        <v>0</v>
      </c>
    </row>
    <row r="211" spans="1:19" s="2" customFormat="1">
      <c r="A211" s="7" t="str">
        <f t="shared" ref="A211:K220" si="53">INDEX(Feuille_base_de_données,ROW(),COLUMN())</f>
        <v>PLUS6011</v>
      </c>
      <c r="B211" s="7" t="str">
        <f t="shared" si="53"/>
        <v>PUCCINI</v>
      </c>
      <c r="C211" s="7" t="str">
        <f t="shared" si="53"/>
        <v>Ernesto</v>
      </c>
      <c r="D211" s="7" t="str">
        <f t="shared" si="53"/>
        <v>Cadre supérieur</v>
      </c>
      <c r="E211" s="7" t="str">
        <f t="shared" si="53"/>
        <v>Strasbourg</v>
      </c>
      <c r="F211" s="7">
        <f t="shared" si="53"/>
        <v>84079.039999999994</v>
      </c>
      <c r="G211" s="7" t="str">
        <f t="shared" si="53"/>
        <v>homme</v>
      </c>
      <c r="H211" s="7">
        <f t="shared" si="53"/>
        <v>25852</v>
      </c>
      <c r="I211" s="7">
        <f t="shared" si="53"/>
        <v>44</v>
      </c>
      <c r="J211" s="7">
        <f t="shared" si="53"/>
        <v>0</v>
      </c>
      <c r="K211" s="7">
        <f t="shared" si="53"/>
        <v>0</v>
      </c>
      <c r="L211" s="3" t="str">
        <f t="shared" si="44"/>
        <v>44Cadre supérieur</v>
      </c>
      <c r="M211" s="3" t="str">
        <f t="shared" si="45"/>
        <v>44Cadre supérieurStrasbourg</v>
      </c>
      <c r="N211" s="5" t="str">
        <f t="shared" si="46"/>
        <v>-</v>
      </c>
      <c r="O211" s="2">
        <f t="shared" si="47"/>
        <v>0</v>
      </c>
      <c r="P211" s="2">
        <f t="shared" si="48"/>
        <v>0</v>
      </c>
      <c r="Q211" s="2">
        <f t="shared" si="49"/>
        <v>25852</v>
      </c>
      <c r="R211" s="3" t="str">
        <f t="shared" si="50"/>
        <v>44Strasbourg</v>
      </c>
      <c r="S211" s="2">
        <f t="shared" si="51"/>
        <v>0</v>
      </c>
    </row>
    <row r="212" spans="1:19" s="2" customFormat="1">
      <c r="A212" s="7" t="str">
        <f t="shared" si="53"/>
        <v>MJMO6224</v>
      </c>
      <c r="B212" s="7" t="str">
        <f t="shared" si="53"/>
        <v>OTTOLAVA</v>
      </c>
      <c r="C212" s="7" t="str">
        <f t="shared" si="53"/>
        <v>Martine</v>
      </c>
      <c r="D212" s="7" t="str">
        <f t="shared" si="53"/>
        <v>Agent</v>
      </c>
      <c r="E212" s="7" t="str">
        <f t="shared" si="53"/>
        <v>Strasbourg</v>
      </c>
      <c r="F212" s="7">
        <f t="shared" si="53"/>
        <v>23901.25</v>
      </c>
      <c r="G212" s="7" t="str">
        <f t="shared" si="53"/>
        <v>femme</v>
      </c>
      <c r="H212" s="7">
        <f t="shared" si="53"/>
        <v>25217</v>
      </c>
      <c r="I212" s="7">
        <f t="shared" si="53"/>
        <v>45</v>
      </c>
      <c r="J212" s="7">
        <f t="shared" si="53"/>
        <v>0</v>
      </c>
      <c r="K212" s="7">
        <f t="shared" si="53"/>
        <v>0</v>
      </c>
      <c r="L212" s="3" t="str">
        <f t="shared" si="44"/>
        <v>45Agent</v>
      </c>
      <c r="M212" s="3" t="str">
        <f t="shared" si="45"/>
        <v>45AgentStrasbourg</v>
      </c>
      <c r="N212" s="5" t="str">
        <f t="shared" si="46"/>
        <v>-</v>
      </c>
      <c r="O212" s="2">
        <f t="shared" si="47"/>
        <v>0</v>
      </c>
      <c r="P212" s="2">
        <f t="shared" si="48"/>
        <v>0</v>
      </c>
      <c r="Q212" s="2">
        <f t="shared" si="49"/>
        <v>25217</v>
      </c>
      <c r="R212" s="3" t="str">
        <f t="shared" si="50"/>
        <v>45Strasbourg</v>
      </c>
      <c r="S212" s="2">
        <f t="shared" si="51"/>
        <v>1</v>
      </c>
    </row>
    <row r="213" spans="1:19" s="2" customFormat="1">
      <c r="A213" s="7" t="str">
        <f t="shared" si="53"/>
        <v>NFDP8421</v>
      </c>
      <c r="B213" s="7" t="str">
        <f t="shared" si="53"/>
        <v>PARINET</v>
      </c>
      <c r="C213" s="7" t="str">
        <f t="shared" si="53"/>
        <v>Nicolas</v>
      </c>
      <c r="D213" s="7" t="str">
        <f t="shared" si="53"/>
        <v>Agent</v>
      </c>
      <c r="E213" s="7" t="str">
        <f t="shared" si="53"/>
        <v>Nice</v>
      </c>
      <c r="F213" s="7">
        <f t="shared" si="53"/>
        <v>24493.599999999999</v>
      </c>
      <c r="G213" s="7" t="str">
        <f t="shared" si="53"/>
        <v>homme</v>
      </c>
      <c r="H213" s="7">
        <f t="shared" si="53"/>
        <v>31842</v>
      </c>
      <c r="I213" s="7">
        <f t="shared" si="53"/>
        <v>27</v>
      </c>
      <c r="J213" s="7">
        <f t="shared" si="53"/>
        <v>0</v>
      </c>
      <c r="K213" s="7">
        <f t="shared" si="53"/>
        <v>0</v>
      </c>
      <c r="L213" s="3" t="str">
        <f t="shared" si="44"/>
        <v>27Agent</v>
      </c>
      <c r="M213" s="3" t="str">
        <f t="shared" si="45"/>
        <v>27AgentNice</v>
      </c>
      <c r="N213" s="5" t="str">
        <f t="shared" si="46"/>
        <v>-</v>
      </c>
      <c r="O213" s="2">
        <f t="shared" si="47"/>
        <v>0</v>
      </c>
      <c r="P213" s="2">
        <f t="shared" si="48"/>
        <v>0</v>
      </c>
      <c r="Q213" s="2">
        <f t="shared" si="49"/>
        <v>31842</v>
      </c>
      <c r="R213" s="3" t="str">
        <f t="shared" si="50"/>
        <v>27Nice</v>
      </c>
      <c r="S213" s="2">
        <f t="shared" si="51"/>
        <v>1</v>
      </c>
    </row>
    <row r="214" spans="1:19" s="2" customFormat="1">
      <c r="A214" s="7" t="str">
        <f t="shared" si="53"/>
        <v>RQGP7633</v>
      </c>
      <c r="B214" s="7" t="str">
        <f t="shared" si="53"/>
        <v>PARTOUCHE</v>
      </c>
      <c r="C214" s="7" t="str">
        <f t="shared" si="53"/>
        <v>Robert</v>
      </c>
      <c r="D214" s="7" t="str">
        <f t="shared" si="53"/>
        <v>Cadre</v>
      </c>
      <c r="E214" s="7" t="str">
        <f t="shared" si="53"/>
        <v>Nice</v>
      </c>
      <c r="F214" s="7">
        <f t="shared" si="53"/>
        <v>54565.59</v>
      </c>
      <c r="G214" s="7" t="str">
        <f t="shared" si="53"/>
        <v>homme</v>
      </c>
      <c r="H214" s="7">
        <f t="shared" si="53"/>
        <v>29269</v>
      </c>
      <c r="I214" s="7">
        <f t="shared" si="53"/>
        <v>34</v>
      </c>
      <c r="J214" s="7">
        <f t="shared" si="53"/>
        <v>0</v>
      </c>
      <c r="K214" s="7">
        <f t="shared" si="53"/>
        <v>0</v>
      </c>
      <c r="L214" s="3" t="str">
        <f t="shared" si="44"/>
        <v>34Cadre</v>
      </c>
      <c r="M214" s="3" t="str">
        <f t="shared" si="45"/>
        <v>34CadreNice</v>
      </c>
      <c r="N214" s="5" t="str">
        <f t="shared" si="46"/>
        <v>-</v>
      </c>
      <c r="O214" s="2">
        <f t="shared" si="47"/>
        <v>0</v>
      </c>
      <c r="P214" s="2">
        <f t="shared" si="48"/>
        <v>0</v>
      </c>
      <c r="Q214" s="2">
        <f t="shared" si="49"/>
        <v>29269</v>
      </c>
      <c r="R214" s="3" t="str">
        <f t="shared" si="50"/>
        <v>34Nice</v>
      </c>
      <c r="S214" s="2">
        <f t="shared" si="51"/>
        <v>1</v>
      </c>
    </row>
    <row r="215" spans="1:19" s="2" customFormat="1">
      <c r="A215" s="7" t="str">
        <f t="shared" si="53"/>
        <v>ADRP6612</v>
      </c>
      <c r="B215" s="7" t="str">
        <f t="shared" si="53"/>
        <v>PAVARD</v>
      </c>
      <c r="C215" s="7" t="str">
        <f t="shared" si="53"/>
        <v>Annie</v>
      </c>
      <c r="D215" s="7" t="str">
        <f t="shared" si="53"/>
        <v>Agent</v>
      </c>
      <c r="E215" s="7" t="str">
        <f t="shared" si="53"/>
        <v>Paris</v>
      </c>
      <c r="F215" s="7">
        <f t="shared" si="53"/>
        <v>19708.91</v>
      </c>
      <c r="G215" s="7" t="str">
        <f t="shared" si="53"/>
        <v>femme</v>
      </c>
      <c r="H215" s="7">
        <f t="shared" si="53"/>
        <v>27670</v>
      </c>
      <c r="I215" s="7">
        <f t="shared" si="53"/>
        <v>39</v>
      </c>
      <c r="J215" s="7">
        <f t="shared" si="53"/>
        <v>0</v>
      </c>
      <c r="K215" s="7">
        <f t="shared" si="53"/>
        <v>0</v>
      </c>
      <c r="L215" s="3" t="str">
        <f t="shared" si="44"/>
        <v>39Agent</v>
      </c>
      <c r="M215" s="3" t="str">
        <f t="shared" si="45"/>
        <v>39AgentParis</v>
      </c>
      <c r="N215" s="5" t="str">
        <f t="shared" si="46"/>
        <v>-</v>
      </c>
      <c r="O215" s="2">
        <f t="shared" si="47"/>
        <v>0</v>
      </c>
      <c r="P215" s="2">
        <f t="shared" si="48"/>
        <v>0</v>
      </c>
      <c r="Q215" s="2">
        <f t="shared" si="49"/>
        <v>27670</v>
      </c>
      <c r="R215" s="3" t="str">
        <f t="shared" si="50"/>
        <v>39Paris</v>
      </c>
      <c r="S215" s="2">
        <f t="shared" si="51"/>
        <v>1</v>
      </c>
    </row>
    <row r="216" spans="1:19" s="2" customFormat="1">
      <c r="A216" s="7" t="str">
        <f t="shared" si="53"/>
        <v>FABP6222</v>
      </c>
      <c r="B216" s="7" t="str">
        <f t="shared" si="53"/>
        <v>PEDRO</v>
      </c>
      <c r="C216" s="7" t="str">
        <f t="shared" si="53"/>
        <v>Francis</v>
      </c>
      <c r="D216" s="7" t="str">
        <f t="shared" si="53"/>
        <v>Agent</v>
      </c>
      <c r="E216" s="7" t="str">
        <f t="shared" si="53"/>
        <v>Paris</v>
      </c>
      <c r="F216" s="7">
        <f t="shared" si="53"/>
        <v>27376.97</v>
      </c>
      <c r="G216" s="7" t="str">
        <f t="shared" si="53"/>
        <v>homme</v>
      </c>
      <c r="H216" s="7">
        <f t="shared" si="53"/>
        <v>25327</v>
      </c>
      <c r="I216" s="7">
        <f t="shared" si="53"/>
        <v>45</v>
      </c>
      <c r="J216" s="7">
        <f t="shared" si="53"/>
        <v>7</v>
      </c>
      <c r="K216" s="7">
        <f t="shared" si="53"/>
        <v>3</v>
      </c>
      <c r="L216" s="3" t="str">
        <f t="shared" si="44"/>
        <v>45Agent</v>
      </c>
      <c r="M216" s="3" t="str">
        <f t="shared" si="45"/>
        <v>45AgentParis</v>
      </c>
      <c r="N216" s="5" t="str">
        <f t="shared" si="46"/>
        <v>-</v>
      </c>
      <c r="O216" s="2">
        <f t="shared" si="47"/>
        <v>0</v>
      </c>
      <c r="P216" s="2">
        <f t="shared" si="48"/>
        <v>0</v>
      </c>
      <c r="Q216" s="2">
        <f t="shared" si="49"/>
        <v>25327</v>
      </c>
      <c r="R216" s="3" t="str">
        <f t="shared" si="50"/>
        <v>45Paris</v>
      </c>
      <c r="S216" s="2">
        <f t="shared" si="51"/>
        <v>1</v>
      </c>
    </row>
    <row r="217" spans="1:19" s="2" customFormat="1">
      <c r="A217" s="7" t="str">
        <f t="shared" si="53"/>
        <v>ITVP6223</v>
      </c>
      <c r="B217" s="7" t="str">
        <f t="shared" si="53"/>
        <v>PENALVA</v>
      </c>
      <c r="C217" s="7" t="str">
        <f t="shared" si="53"/>
        <v>Isabelle</v>
      </c>
      <c r="D217" s="7" t="str">
        <f t="shared" si="53"/>
        <v>Agent</v>
      </c>
      <c r="E217" s="7" t="str">
        <f t="shared" si="53"/>
        <v>Lille</v>
      </c>
      <c r="F217" s="7">
        <f t="shared" si="53"/>
        <v>25030.02</v>
      </c>
      <c r="G217" s="7" t="str">
        <f t="shared" si="53"/>
        <v>femme</v>
      </c>
      <c r="H217" s="7">
        <f t="shared" si="53"/>
        <v>27179</v>
      </c>
      <c r="I217" s="7">
        <f t="shared" si="53"/>
        <v>40</v>
      </c>
      <c r="J217" s="7">
        <f t="shared" si="53"/>
        <v>0</v>
      </c>
      <c r="K217" s="7">
        <f t="shared" si="53"/>
        <v>0</v>
      </c>
      <c r="L217" s="3" t="str">
        <f t="shared" si="44"/>
        <v>40Agent</v>
      </c>
      <c r="M217" s="3" t="str">
        <f t="shared" si="45"/>
        <v>40AgentLille</v>
      </c>
      <c r="N217" s="5" t="str">
        <f t="shared" si="46"/>
        <v>-</v>
      </c>
      <c r="O217" s="2">
        <f t="shared" si="47"/>
        <v>0</v>
      </c>
      <c r="P217" s="2">
        <f t="shared" si="48"/>
        <v>0</v>
      </c>
      <c r="Q217" s="2">
        <f t="shared" si="49"/>
        <v>27179</v>
      </c>
      <c r="R217" s="3" t="str">
        <f t="shared" si="50"/>
        <v>40Lille</v>
      </c>
      <c r="S217" s="2">
        <f t="shared" si="51"/>
        <v>1</v>
      </c>
    </row>
    <row r="218" spans="1:19" s="2" customFormat="1">
      <c r="A218" s="7" t="str">
        <f t="shared" si="53"/>
        <v>PYTP6460</v>
      </c>
      <c r="B218" s="7" t="str">
        <f t="shared" si="53"/>
        <v>PERFETTO</v>
      </c>
      <c r="C218" s="7" t="str">
        <f t="shared" si="53"/>
        <v>Pascal</v>
      </c>
      <c r="D218" s="7" t="str">
        <f t="shared" si="53"/>
        <v>Cadre</v>
      </c>
      <c r="E218" s="7" t="str">
        <f t="shared" si="53"/>
        <v>Nice</v>
      </c>
      <c r="F218" s="7">
        <f t="shared" si="53"/>
        <v>58559.1</v>
      </c>
      <c r="G218" s="7" t="str">
        <f t="shared" si="53"/>
        <v>homme</v>
      </c>
      <c r="H218" s="7">
        <f t="shared" si="53"/>
        <v>24880</v>
      </c>
      <c r="I218" s="7">
        <f t="shared" si="53"/>
        <v>46</v>
      </c>
      <c r="J218" s="7">
        <f t="shared" si="53"/>
        <v>0</v>
      </c>
      <c r="K218" s="7">
        <f t="shared" si="53"/>
        <v>0</v>
      </c>
      <c r="L218" s="3" t="str">
        <f t="shared" si="44"/>
        <v>46Cadre</v>
      </c>
      <c r="M218" s="3" t="str">
        <f t="shared" si="45"/>
        <v>46CadreNice</v>
      </c>
      <c r="N218" s="5" t="str">
        <f t="shared" si="46"/>
        <v>-</v>
      </c>
      <c r="O218" s="2">
        <f t="shared" si="47"/>
        <v>0</v>
      </c>
      <c r="P218" s="2">
        <f t="shared" si="48"/>
        <v>0</v>
      </c>
      <c r="Q218" s="2">
        <f t="shared" si="49"/>
        <v>24880</v>
      </c>
      <c r="R218" s="3" t="str">
        <f t="shared" si="50"/>
        <v>46Nice</v>
      </c>
      <c r="S218" s="2">
        <f t="shared" si="51"/>
        <v>1</v>
      </c>
    </row>
    <row r="219" spans="1:19" s="2" customFormat="1">
      <c r="A219" s="7" t="str">
        <f t="shared" si="53"/>
        <v>FSGP7552</v>
      </c>
      <c r="B219" s="7" t="str">
        <f t="shared" si="53"/>
        <v>PERRUCHON</v>
      </c>
      <c r="C219" s="7" t="str">
        <f t="shared" si="53"/>
        <v>Fabrice</v>
      </c>
      <c r="D219" s="7" t="str">
        <f t="shared" si="53"/>
        <v>Agent</v>
      </c>
      <c r="E219" s="7" t="str">
        <f t="shared" si="53"/>
        <v>Lille</v>
      </c>
      <c r="F219" s="7">
        <f t="shared" si="53"/>
        <v>29363.11</v>
      </c>
      <c r="G219" s="7" t="str">
        <f t="shared" si="53"/>
        <v>homme</v>
      </c>
      <c r="H219" s="7">
        <f t="shared" si="53"/>
        <v>31399</v>
      </c>
      <c r="I219" s="7">
        <f t="shared" si="53"/>
        <v>29</v>
      </c>
      <c r="J219" s="7">
        <f t="shared" si="53"/>
        <v>0</v>
      </c>
      <c r="K219" s="7">
        <f t="shared" si="53"/>
        <v>0</v>
      </c>
      <c r="L219" s="3" t="str">
        <f t="shared" si="44"/>
        <v>29Agent</v>
      </c>
      <c r="M219" s="3" t="str">
        <f t="shared" si="45"/>
        <v>29AgentLille</v>
      </c>
      <c r="N219" s="5" t="str">
        <f t="shared" si="46"/>
        <v>-</v>
      </c>
      <c r="O219" s="2">
        <f t="shared" si="47"/>
        <v>0</v>
      </c>
      <c r="P219" s="2">
        <f t="shared" si="48"/>
        <v>0</v>
      </c>
      <c r="Q219" s="2">
        <f t="shared" si="49"/>
        <v>31399</v>
      </c>
      <c r="R219" s="3" t="str">
        <f t="shared" si="50"/>
        <v>29Lille</v>
      </c>
      <c r="S219" s="2">
        <f t="shared" si="51"/>
        <v>1</v>
      </c>
    </row>
    <row r="220" spans="1:19" s="2" customFormat="1">
      <c r="A220" s="7" t="str">
        <f t="shared" si="53"/>
        <v>CCWP8446</v>
      </c>
      <c r="B220" s="7" t="str">
        <f t="shared" si="53"/>
        <v>PIDERIT</v>
      </c>
      <c r="C220" s="7" t="str">
        <f t="shared" si="53"/>
        <v>Claude</v>
      </c>
      <c r="D220" s="7" t="str">
        <f t="shared" si="53"/>
        <v>Agent</v>
      </c>
      <c r="E220" s="7" t="str">
        <f t="shared" si="53"/>
        <v>Paris</v>
      </c>
      <c r="F220" s="7">
        <f t="shared" si="53"/>
        <v>22298.9</v>
      </c>
      <c r="G220" s="7" t="str">
        <f t="shared" si="53"/>
        <v>femme</v>
      </c>
      <c r="H220" s="7">
        <f t="shared" si="53"/>
        <v>32553</v>
      </c>
      <c r="I220" s="7">
        <f t="shared" si="53"/>
        <v>25</v>
      </c>
      <c r="J220" s="7">
        <f t="shared" si="53"/>
        <v>0</v>
      </c>
      <c r="K220" s="7">
        <f t="shared" si="53"/>
        <v>0</v>
      </c>
      <c r="L220" s="3" t="str">
        <f t="shared" si="44"/>
        <v>25Agent</v>
      </c>
      <c r="M220" s="3" t="str">
        <f t="shared" si="45"/>
        <v>25AgentParis</v>
      </c>
      <c r="N220" s="5" t="str">
        <f t="shared" si="46"/>
        <v>-</v>
      </c>
      <c r="O220" s="2">
        <f t="shared" si="47"/>
        <v>0</v>
      </c>
      <c r="P220" s="2">
        <f t="shared" si="48"/>
        <v>0</v>
      </c>
      <c r="Q220" s="2">
        <f t="shared" si="49"/>
        <v>32553</v>
      </c>
      <c r="R220" s="3" t="str">
        <f t="shared" si="50"/>
        <v>25Paris</v>
      </c>
      <c r="S220" s="2">
        <f t="shared" si="51"/>
        <v>1</v>
      </c>
    </row>
    <row r="221" spans="1:19" s="2" customFormat="1">
      <c r="A221" s="7" t="str">
        <f t="shared" ref="A221:K230" si="54">INDEX(Feuille_base_de_données,ROW(),COLUMN())</f>
        <v>DWRP5042</v>
      </c>
      <c r="B221" s="7" t="str">
        <f t="shared" si="54"/>
        <v>POISSON</v>
      </c>
      <c r="C221" s="7" t="str">
        <f t="shared" si="54"/>
        <v>Daniel</v>
      </c>
      <c r="D221" s="7" t="str">
        <f t="shared" si="54"/>
        <v>Cadre</v>
      </c>
      <c r="E221" s="7" t="str">
        <f t="shared" si="54"/>
        <v>Lille</v>
      </c>
      <c r="F221" s="7">
        <f t="shared" si="54"/>
        <v>57651.05</v>
      </c>
      <c r="G221" s="7" t="str">
        <f t="shared" si="54"/>
        <v>homme</v>
      </c>
      <c r="H221" s="7">
        <f t="shared" si="54"/>
        <v>24194</v>
      </c>
      <c r="I221" s="7">
        <f t="shared" si="54"/>
        <v>48</v>
      </c>
      <c r="J221" s="7">
        <f t="shared" si="54"/>
        <v>1</v>
      </c>
      <c r="K221" s="7">
        <f t="shared" si="54"/>
        <v>0</v>
      </c>
      <c r="L221" s="3" t="str">
        <f t="shared" si="44"/>
        <v>48Cadre</v>
      </c>
      <c r="M221" s="3" t="str">
        <f t="shared" si="45"/>
        <v>48CadreLille</v>
      </c>
      <c r="N221" s="5" t="str">
        <f t="shared" si="46"/>
        <v>-</v>
      </c>
      <c r="O221" s="2">
        <f t="shared" si="47"/>
        <v>0</v>
      </c>
      <c r="P221" s="2">
        <f t="shared" si="48"/>
        <v>0</v>
      </c>
      <c r="Q221" s="2">
        <f t="shared" si="49"/>
        <v>24194</v>
      </c>
      <c r="R221" s="3" t="str">
        <f t="shared" si="50"/>
        <v>48Lille</v>
      </c>
      <c r="S221" s="2">
        <f t="shared" si="51"/>
        <v>0</v>
      </c>
    </row>
    <row r="222" spans="1:19" s="2" customFormat="1">
      <c r="A222" s="7" t="str">
        <f t="shared" si="54"/>
        <v>TIPP6171</v>
      </c>
      <c r="B222" s="7" t="str">
        <f t="shared" si="54"/>
        <v>PONTALIER</v>
      </c>
      <c r="C222" s="7" t="str">
        <f t="shared" si="54"/>
        <v>Thierry</v>
      </c>
      <c r="D222" s="7" t="str">
        <f t="shared" si="54"/>
        <v>Agent</v>
      </c>
      <c r="E222" s="7" t="str">
        <f t="shared" si="54"/>
        <v>Strasbourg</v>
      </c>
      <c r="F222" s="7">
        <f t="shared" si="54"/>
        <v>21596.3</v>
      </c>
      <c r="G222" s="7" t="str">
        <f t="shared" si="54"/>
        <v>homme</v>
      </c>
      <c r="H222" s="7">
        <f t="shared" si="54"/>
        <v>27299</v>
      </c>
      <c r="I222" s="7">
        <f t="shared" si="54"/>
        <v>40</v>
      </c>
      <c r="J222" s="7">
        <f t="shared" si="54"/>
        <v>8</v>
      </c>
      <c r="K222" s="7">
        <f t="shared" si="54"/>
        <v>3</v>
      </c>
      <c r="L222" s="3" t="str">
        <f t="shared" si="44"/>
        <v>40Agent</v>
      </c>
      <c r="M222" s="3" t="str">
        <f t="shared" si="45"/>
        <v>40AgentStrasbourg</v>
      </c>
      <c r="N222" s="5" t="str">
        <f t="shared" si="46"/>
        <v>-</v>
      </c>
      <c r="O222" s="2">
        <f t="shared" si="47"/>
        <v>0</v>
      </c>
      <c r="P222" s="2">
        <f t="shared" si="48"/>
        <v>0</v>
      </c>
      <c r="Q222" s="2">
        <f t="shared" si="49"/>
        <v>27299</v>
      </c>
      <c r="R222" s="3" t="str">
        <f t="shared" si="50"/>
        <v>40Strasbourg</v>
      </c>
      <c r="S222" s="2">
        <f t="shared" si="51"/>
        <v>1</v>
      </c>
    </row>
    <row r="223" spans="1:19" s="2" customFormat="1">
      <c r="A223" s="7" t="str">
        <f t="shared" si="54"/>
        <v>CTRP5051</v>
      </c>
      <c r="B223" s="7" t="str">
        <f t="shared" si="54"/>
        <v>POTRIQUET</v>
      </c>
      <c r="C223" s="7" t="str">
        <f t="shared" si="54"/>
        <v>Claudette</v>
      </c>
      <c r="D223" s="7" t="str">
        <f t="shared" si="54"/>
        <v>Agent</v>
      </c>
      <c r="E223" s="7" t="str">
        <f t="shared" si="54"/>
        <v>Lille</v>
      </c>
      <c r="F223" s="7">
        <f t="shared" si="54"/>
        <v>24980.74</v>
      </c>
      <c r="G223" s="7" t="str">
        <f t="shared" si="54"/>
        <v>femme</v>
      </c>
      <c r="H223" s="7">
        <f t="shared" si="54"/>
        <v>23035</v>
      </c>
      <c r="I223" s="7">
        <f t="shared" si="54"/>
        <v>51</v>
      </c>
      <c r="J223" s="7">
        <f t="shared" si="54"/>
        <v>1</v>
      </c>
      <c r="K223" s="7">
        <f t="shared" si="54"/>
        <v>0</v>
      </c>
      <c r="L223" s="3" t="str">
        <f t="shared" si="44"/>
        <v>51Agent</v>
      </c>
      <c r="M223" s="3" t="str">
        <f t="shared" si="45"/>
        <v>51AgentLille</v>
      </c>
      <c r="N223" s="5" t="str">
        <f t="shared" si="46"/>
        <v>-</v>
      </c>
      <c r="O223" s="2">
        <f t="shared" si="47"/>
        <v>0</v>
      </c>
      <c r="P223" s="2">
        <f t="shared" si="48"/>
        <v>0</v>
      </c>
      <c r="Q223" s="2">
        <f t="shared" si="49"/>
        <v>23035</v>
      </c>
      <c r="R223" s="3" t="str">
        <f t="shared" si="50"/>
        <v>51Lille</v>
      </c>
      <c r="S223" s="2">
        <f t="shared" si="51"/>
        <v>1</v>
      </c>
    </row>
    <row r="224" spans="1:19" s="2" customFormat="1">
      <c r="A224" s="7" t="str">
        <f t="shared" si="54"/>
        <v>JCJP6015</v>
      </c>
      <c r="B224" s="7" t="str">
        <f t="shared" si="54"/>
        <v>POUYADOU</v>
      </c>
      <c r="C224" s="7" t="str">
        <f t="shared" si="54"/>
        <v>Josette</v>
      </c>
      <c r="D224" s="7" t="str">
        <f t="shared" si="54"/>
        <v>Agent</v>
      </c>
      <c r="E224" s="7" t="str">
        <f t="shared" si="54"/>
        <v>Nice</v>
      </c>
      <c r="F224" s="7">
        <f t="shared" si="54"/>
        <v>26761.5</v>
      </c>
      <c r="G224" s="7" t="str">
        <f t="shared" si="54"/>
        <v>femme</v>
      </c>
      <c r="H224" s="7">
        <f t="shared" si="54"/>
        <v>26578</v>
      </c>
      <c r="I224" s="7">
        <f t="shared" si="54"/>
        <v>42</v>
      </c>
      <c r="J224" s="7">
        <f t="shared" si="54"/>
        <v>0</v>
      </c>
      <c r="K224" s="7">
        <f t="shared" si="54"/>
        <v>0</v>
      </c>
      <c r="L224" s="3" t="str">
        <f t="shared" si="44"/>
        <v>42Agent</v>
      </c>
      <c r="M224" s="3" t="str">
        <f t="shared" si="45"/>
        <v>42AgentNice</v>
      </c>
      <c r="N224" s="5" t="str">
        <f t="shared" si="46"/>
        <v>-</v>
      </c>
      <c r="O224" s="2">
        <f t="shared" si="47"/>
        <v>0</v>
      </c>
      <c r="P224" s="2">
        <f t="shared" si="48"/>
        <v>0</v>
      </c>
      <c r="Q224" s="2">
        <f t="shared" si="49"/>
        <v>26578</v>
      </c>
      <c r="R224" s="3" t="str">
        <f t="shared" si="50"/>
        <v>42Nice</v>
      </c>
      <c r="S224" s="2">
        <f t="shared" si="51"/>
        <v>1</v>
      </c>
    </row>
    <row r="225" spans="1:19" s="2" customFormat="1">
      <c r="A225" s="7" t="str">
        <f t="shared" si="54"/>
        <v>FFXP5412</v>
      </c>
      <c r="B225" s="7" t="str">
        <f t="shared" si="54"/>
        <v>PUAULT</v>
      </c>
      <c r="C225" s="7" t="str">
        <f t="shared" si="54"/>
        <v>Françoise</v>
      </c>
      <c r="D225" s="7" t="str">
        <f t="shared" si="54"/>
        <v>Agent</v>
      </c>
      <c r="E225" s="7" t="str">
        <f t="shared" si="54"/>
        <v>Lille</v>
      </c>
      <c r="F225" s="7">
        <f t="shared" si="54"/>
        <v>23981.17</v>
      </c>
      <c r="G225" s="7" t="str">
        <f t="shared" si="54"/>
        <v>femme</v>
      </c>
      <c r="H225" s="7">
        <f t="shared" si="54"/>
        <v>24370</v>
      </c>
      <c r="I225" s="7">
        <f t="shared" si="54"/>
        <v>48</v>
      </c>
      <c r="J225" s="7">
        <f t="shared" si="54"/>
        <v>2</v>
      </c>
      <c r="K225" s="7">
        <f t="shared" si="54"/>
        <v>0</v>
      </c>
      <c r="L225" s="3" t="str">
        <f t="shared" si="44"/>
        <v>48Agent</v>
      </c>
      <c r="M225" s="3" t="str">
        <f t="shared" si="45"/>
        <v>48AgentLille</v>
      </c>
      <c r="N225" s="5" t="str">
        <f t="shared" si="46"/>
        <v>-</v>
      </c>
      <c r="O225" s="2">
        <f t="shared" si="47"/>
        <v>0</v>
      </c>
      <c r="P225" s="2">
        <f t="shared" si="48"/>
        <v>0</v>
      </c>
      <c r="Q225" s="2">
        <f t="shared" si="49"/>
        <v>24370</v>
      </c>
      <c r="R225" s="3" t="str">
        <f t="shared" si="50"/>
        <v>48Lille</v>
      </c>
      <c r="S225" s="2">
        <f t="shared" si="51"/>
        <v>1</v>
      </c>
    </row>
    <row r="226" spans="1:19" s="2" customFormat="1">
      <c r="A226" s="7" t="str">
        <f t="shared" si="54"/>
        <v>MYOQ7674</v>
      </c>
      <c r="B226" s="7" t="str">
        <f t="shared" si="54"/>
        <v>QUINTIN</v>
      </c>
      <c r="C226" s="7" t="str">
        <f t="shared" si="54"/>
        <v>Martine</v>
      </c>
      <c r="D226" s="7" t="str">
        <f t="shared" si="54"/>
        <v>Agent</v>
      </c>
      <c r="E226" s="7" t="str">
        <f t="shared" si="54"/>
        <v>Strasbourg</v>
      </c>
      <c r="F226" s="7">
        <f t="shared" si="54"/>
        <v>26096.71</v>
      </c>
      <c r="G226" s="7" t="str">
        <f t="shared" si="54"/>
        <v>femme</v>
      </c>
      <c r="H226" s="7">
        <f t="shared" si="54"/>
        <v>31058</v>
      </c>
      <c r="I226" s="7">
        <f t="shared" si="54"/>
        <v>29</v>
      </c>
      <c r="J226" s="7">
        <f t="shared" si="54"/>
        <v>1</v>
      </c>
      <c r="K226" s="7">
        <f t="shared" si="54"/>
        <v>0</v>
      </c>
      <c r="L226" s="3" t="str">
        <f t="shared" si="44"/>
        <v>29Agent</v>
      </c>
      <c r="M226" s="3" t="str">
        <f t="shared" si="45"/>
        <v>29AgentStrasbourg</v>
      </c>
      <c r="N226" s="5" t="str">
        <f t="shared" si="46"/>
        <v>-</v>
      </c>
      <c r="O226" s="2">
        <f t="shared" si="47"/>
        <v>0</v>
      </c>
      <c r="P226" s="2">
        <f t="shared" si="48"/>
        <v>0</v>
      </c>
      <c r="Q226" s="2">
        <f t="shared" si="49"/>
        <v>31058</v>
      </c>
      <c r="R226" s="3" t="str">
        <f t="shared" si="50"/>
        <v>29Strasbourg</v>
      </c>
      <c r="S226" s="2">
        <f t="shared" si="51"/>
        <v>0</v>
      </c>
    </row>
    <row r="227" spans="1:19" s="2" customFormat="1">
      <c r="A227" s="7" t="str">
        <f t="shared" si="54"/>
        <v>MRKR6024</v>
      </c>
      <c r="B227" s="7" t="str">
        <f t="shared" si="54"/>
        <v>RAGEUL</v>
      </c>
      <c r="C227" s="7" t="str">
        <f t="shared" si="54"/>
        <v>Marielle</v>
      </c>
      <c r="D227" s="7" t="str">
        <f t="shared" si="54"/>
        <v>Agent</v>
      </c>
      <c r="E227" s="7" t="str">
        <f t="shared" si="54"/>
        <v>Lille</v>
      </c>
      <c r="F227" s="7">
        <f t="shared" si="54"/>
        <v>24961.51</v>
      </c>
      <c r="G227" s="7" t="str">
        <f t="shared" si="54"/>
        <v>femme</v>
      </c>
      <c r="H227" s="7">
        <f t="shared" si="54"/>
        <v>24836</v>
      </c>
      <c r="I227" s="7">
        <f t="shared" si="54"/>
        <v>47</v>
      </c>
      <c r="J227" s="7">
        <f t="shared" si="54"/>
        <v>1</v>
      </c>
      <c r="K227" s="7">
        <f t="shared" si="54"/>
        <v>0</v>
      </c>
      <c r="L227" s="3" t="str">
        <f t="shared" si="44"/>
        <v>47Agent</v>
      </c>
      <c r="M227" s="3" t="str">
        <f t="shared" si="45"/>
        <v>47AgentLille</v>
      </c>
      <c r="N227" s="5" t="str">
        <f t="shared" si="46"/>
        <v>-</v>
      </c>
      <c r="O227" s="2">
        <f t="shared" si="47"/>
        <v>0</v>
      </c>
      <c r="P227" s="2">
        <f t="shared" si="48"/>
        <v>0</v>
      </c>
      <c r="Q227" s="2">
        <f t="shared" si="49"/>
        <v>24836</v>
      </c>
      <c r="R227" s="3" t="str">
        <f t="shared" si="50"/>
        <v>47Lille</v>
      </c>
      <c r="S227" s="2">
        <f t="shared" si="51"/>
        <v>1</v>
      </c>
    </row>
    <row r="228" spans="1:19" s="2" customFormat="1">
      <c r="A228" s="7" t="str">
        <f t="shared" si="54"/>
        <v>CWER6730</v>
      </c>
      <c r="B228" s="7" t="str">
        <f t="shared" si="54"/>
        <v>RAMBEAUD</v>
      </c>
      <c r="C228" s="7" t="str">
        <f t="shared" si="54"/>
        <v>Christian</v>
      </c>
      <c r="D228" s="7" t="str">
        <f t="shared" si="54"/>
        <v>Cadre supérieur</v>
      </c>
      <c r="E228" s="7" t="str">
        <f t="shared" si="54"/>
        <v>Paris</v>
      </c>
      <c r="F228" s="7">
        <f t="shared" si="54"/>
        <v>73528.160000000003</v>
      </c>
      <c r="G228" s="7" t="str">
        <f t="shared" si="54"/>
        <v>homme</v>
      </c>
      <c r="H228" s="7">
        <f t="shared" si="54"/>
        <v>26656</v>
      </c>
      <c r="I228" s="7">
        <f t="shared" si="54"/>
        <v>42</v>
      </c>
      <c r="J228" s="7">
        <f t="shared" si="54"/>
        <v>7</v>
      </c>
      <c r="K228" s="7">
        <f t="shared" si="54"/>
        <v>4</v>
      </c>
      <c r="L228" s="3" t="str">
        <f t="shared" si="44"/>
        <v>42Cadre supérieur</v>
      </c>
      <c r="M228" s="3" t="str">
        <f t="shared" si="45"/>
        <v>42Cadre supérieurParis</v>
      </c>
      <c r="N228" s="5" t="str">
        <f t="shared" si="46"/>
        <v>-</v>
      </c>
      <c r="O228" s="2">
        <f t="shared" si="47"/>
        <v>0</v>
      </c>
      <c r="P228" s="2">
        <f t="shared" si="48"/>
        <v>0</v>
      </c>
      <c r="Q228" s="2">
        <f t="shared" si="49"/>
        <v>26656</v>
      </c>
      <c r="R228" s="3" t="str">
        <f t="shared" si="50"/>
        <v>42Paris</v>
      </c>
      <c r="S228" s="2">
        <f t="shared" si="51"/>
        <v>1</v>
      </c>
    </row>
    <row r="229" spans="1:19" s="2" customFormat="1">
      <c r="A229" s="7" t="str">
        <f t="shared" si="54"/>
        <v>VNAR5342</v>
      </c>
      <c r="B229" s="7" t="str">
        <f t="shared" si="54"/>
        <v>RAMOND</v>
      </c>
      <c r="C229" s="7" t="str">
        <f t="shared" si="54"/>
        <v>Vincent</v>
      </c>
      <c r="D229" s="7" t="str">
        <f t="shared" si="54"/>
        <v>Maîtrise</v>
      </c>
      <c r="E229" s="7" t="str">
        <f t="shared" si="54"/>
        <v>Lille</v>
      </c>
      <c r="F229" s="7">
        <f t="shared" si="54"/>
        <v>38692.29</v>
      </c>
      <c r="G229" s="7" t="str">
        <f t="shared" si="54"/>
        <v>homme</v>
      </c>
      <c r="H229" s="7">
        <f t="shared" si="54"/>
        <v>24077</v>
      </c>
      <c r="I229" s="7">
        <f t="shared" si="54"/>
        <v>49</v>
      </c>
      <c r="J229" s="7">
        <f t="shared" si="54"/>
        <v>3</v>
      </c>
      <c r="K229" s="7">
        <f t="shared" si="54"/>
        <v>0</v>
      </c>
      <c r="L229" s="3" t="str">
        <f t="shared" si="44"/>
        <v>49Maîtrise</v>
      </c>
      <c r="M229" s="3" t="str">
        <f t="shared" si="45"/>
        <v>49MaîtriseLille</v>
      </c>
      <c r="N229" s="5" t="str">
        <f t="shared" si="46"/>
        <v>-</v>
      </c>
      <c r="O229" s="2">
        <f t="shared" si="47"/>
        <v>0</v>
      </c>
      <c r="P229" s="2">
        <f t="shared" si="48"/>
        <v>0</v>
      </c>
      <c r="Q229" s="2">
        <f t="shared" si="49"/>
        <v>24077</v>
      </c>
      <c r="R229" s="3" t="str">
        <f t="shared" si="50"/>
        <v>49Lille</v>
      </c>
      <c r="S229" s="2">
        <f t="shared" si="51"/>
        <v>1</v>
      </c>
    </row>
    <row r="230" spans="1:19" s="2" customFormat="1">
      <c r="A230" s="7" t="str">
        <f t="shared" si="54"/>
        <v>LJSR5776</v>
      </c>
      <c r="B230" s="7" t="str">
        <f t="shared" si="54"/>
        <v>REBY-FAYARD</v>
      </c>
      <c r="C230" s="7" t="str">
        <f t="shared" si="54"/>
        <v>Luc</v>
      </c>
      <c r="D230" s="7" t="str">
        <f t="shared" si="54"/>
        <v>Agent</v>
      </c>
      <c r="E230" s="7" t="str">
        <f t="shared" si="54"/>
        <v>Strasbourg</v>
      </c>
      <c r="F230" s="7">
        <f t="shared" si="54"/>
        <v>24732.639999999999</v>
      </c>
      <c r="G230" s="7" t="str">
        <f t="shared" si="54"/>
        <v>homme</v>
      </c>
      <c r="H230" s="7">
        <f t="shared" si="54"/>
        <v>24395</v>
      </c>
      <c r="I230" s="7">
        <f t="shared" si="54"/>
        <v>48</v>
      </c>
      <c r="J230" s="7">
        <f t="shared" si="54"/>
        <v>0</v>
      </c>
      <c r="K230" s="7">
        <f t="shared" si="54"/>
        <v>0</v>
      </c>
      <c r="L230" s="3" t="str">
        <f t="shared" si="44"/>
        <v>48Agent</v>
      </c>
      <c r="M230" s="3" t="str">
        <f t="shared" si="45"/>
        <v>48AgentStrasbourg</v>
      </c>
      <c r="N230" s="5" t="str">
        <f t="shared" si="46"/>
        <v>-</v>
      </c>
      <c r="O230" s="2">
        <f t="shared" si="47"/>
        <v>0</v>
      </c>
      <c r="P230" s="2">
        <f t="shared" si="48"/>
        <v>0</v>
      </c>
      <c r="Q230" s="2">
        <f t="shared" si="49"/>
        <v>24395</v>
      </c>
      <c r="R230" s="3" t="str">
        <f t="shared" si="50"/>
        <v>48Strasbourg</v>
      </c>
      <c r="S230" s="2">
        <f t="shared" si="51"/>
        <v>1</v>
      </c>
    </row>
    <row r="231" spans="1:19" s="2" customFormat="1">
      <c r="A231" s="7" t="str">
        <f t="shared" ref="A231:K240" si="55">INDEX(Feuille_base_de_données,ROW(),COLUMN())</f>
        <v>FSYR6160</v>
      </c>
      <c r="B231" s="7" t="str">
        <f t="shared" si="55"/>
        <v>REMUND</v>
      </c>
      <c r="C231" s="7" t="str">
        <f t="shared" si="55"/>
        <v>Françoise</v>
      </c>
      <c r="D231" s="7" t="str">
        <f t="shared" si="55"/>
        <v>Maîtrise</v>
      </c>
      <c r="E231" s="7" t="str">
        <f t="shared" si="55"/>
        <v>Strasbourg</v>
      </c>
      <c r="F231" s="7">
        <f t="shared" si="55"/>
        <v>33030.75</v>
      </c>
      <c r="G231" s="7" t="str">
        <f t="shared" si="55"/>
        <v>femme</v>
      </c>
      <c r="H231" s="7">
        <f t="shared" si="55"/>
        <v>24692</v>
      </c>
      <c r="I231" s="7">
        <f t="shared" si="55"/>
        <v>47</v>
      </c>
      <c r="J231" s="7">
        <f t="shared" si="55"/>
        <v>8</v>
      </c>
      <c r="K231" s="7">
        <f t="shared" si="55"/>
        <v>4</v>
      </c>
      <c r="L231" s="3" t="str">
        <f t="shared" si="44"/>
        <v>47Maîtrise</v>
      </c>
      <c r="M231" s="3" t="str">
        <f t="shared" si="45"/>
        <v>47MaîtriseStrasbourg</v>
      </c>
      <c r="N231" s="5" t="str">
        <f t="shared" si="46"/>
        <v>-</v>
      </c>
      <c r="O231" s="2">
        <f t="shared" si="47"/>
        <v>0</v>
      </c>
      <c r="P231" s="2">
        <f t="shared" si="48"/>
        <v>0</v>
      </c>
      <c r="Q231" s="2">
        <f t="shared" si="49"/>
        <v>24692</v>
      </c>
      <c r="R231" s="3" t="str">
        <f t="shared" si="50"/>
        <v>47Strasbourg</v>
      </c>
      <c r="S231" s="2">
        <f t="shared" si="51"/>
        <v>1</v>
      </c>
    </row>
    <row r="232" spans="1:19" s="2" customFormat="1">
      <c r="A232" s="7" t="str">
        <f t="shared" si="55"/>
        <v>MWMR6347</v>
      </c>
      <c r="B232" s="7" t="str">
        <f t="shared" si="55"/>
        <v>RENIER</v>
      </c>
      <c r="C232" s="7" t="str">
        <f t="shared" si="55"/>
        <v>Monique</v>
      </c>
      <c r="D232" s="7" t="str">
        <f t="shared" si="55"/>
        <v>Agent</v>
      </c>
      <c r="E232" s="7" t="str">
        <f t="shared" si="55"/>
        <v>Lille</v>
      </c>
      <c r="F232" s="7">
        <f t="shared" si="55"/>
        <v>25744.86</v>
      </c>
      <c r="G232" s="7" t="str">
        <f t="shared" si="55"/>
        <v>femme</v>
      </c>
      <c r="H232" s="7">
        <f t="shared" si="55"/>
        <v>26027</v>
      </c>
      <c r="I232" s="7">
        <f t="shared" si="55"/>
        <v>43</v>
      </c>
      <c r="J232" s="7">
        <f t="shared" si="55"/>
        <v>0</v>
      </c>
      <c r="K232" s="7">
        <f t="shared" si="55"/>
        <v>0</v>
      </c>
      <c r="L232" s="3" t="str">
        <f t="shared" si="44"/>
        <v>43Agent</v>
      </c>
      <c r="M232" s="3" t="str">
        <f t="shared" si="45"/>
        <v>43AgentLille</v>
      </c>
      <c r="N232" s="5" t="str">
        <f t="shared" si="46"/>
        <v>-</v>
      </c>
      <c r="O232" s="2">
        <f t="shared" si="47"/>
        <v>0</v>
      </c>
      <c r="P232" s="2">
        <f t="shared" si="48"/>
        <v>0</v>
      </c>
      <c r="Q232" s="2">
        <f t="shared" si="49"/>
        <v>26027</v>
      </c>
      <c r="R232" s="3" t="str">
        <f t="shared" si="50"/>
        <v>43Lille</v>
      </c>
      <c r="S232" s="2">
        <f t="shared" si="51"/>
        <v>1</v>
      </c>
    </row>
    <row r="233" spans="1:19" s="2" customFormat="1">
      <c r="A233" s="7" t="str">
        <f t="shared" si="55"/>
        <v>MFQR6075</v>
      </c>
      <c r="B233" s="7" t="str">
        <f t="shared" si="55"/>
        <v>REVERDITO</v>
      </c>
      <c r="C233" s="7" t="str">
        <f t="shared" si="55"/>
        <v>Marie-Jeanne</v>
      </c>
      <c r="D233" s="7" t="str">
        <f t="shared" si="55"/>
        <v>Agent</v>
      </c>
      <c r="E233" s="7" t="str">
        <f t="shared" si="55"/>
        <v>Nice</v>
      </c>
      <c r="F233" s="7">
        <f t="shared" si="55"/>
        <v>26130.46</v>
      </c>
      <c r="G233" s="7" t="str">
        <f t="shared" si="55"/>
        <v>femme</v>
      </c>
      <c r="H233" s="7">
        <f t="shared" si="55"/>
        <v>25488</v>
      </c>
      <c r="I233" s="7">
        <f t="shared" si="55"/>
        <v>45</v>
      </c>
      <c r="J233" s="7">
        <f t="shared" si="55"/>
        <v>0</v>
      </c>
      <c r="K233" s="7">
        <f t="shared" si="55"/>
        <v>0</v>
      </c>
      <c r="L233" s="3" t="str">
        <f t="shared" si="44"/>
        <v>45Agent</v>
      </c>
      <c r="M233" s="3" t="str">
        <f t="shared" si="45"/>
        <v>45AgentNice</v>
      </c>
      <c r="N233" s="5" t="str">
        <f t="shared" si="46"/>
        <v>-</v>
      </c>
      <c r="O233" s="2">
        <f t="shared" si="47"/>
        <v>0</v>
      </c>
      <c r="P233" s="2">
        <f t="shared" si="48"/>
        <v>0</v>
      </c>
      <c r="Q233" s="2">
        <f t="shared" si="49"/>
        <v>25488</v>
      </c>
      <c r="R233" s="3" t="str">
        <f t="shared" si="50"/>
        <v>45Nice</v>
      </c>
      <c r="S233" s="2">
        <f t="shared" si="51"/>
        <v>1</v>
      </c>
    </row>
    <row r="234" spans="1:19" s="2" customFormat="1">
      <c r="A234" s="7" t="str">
        <f t="shared" si="55"/>
        <v>BUFR7052</v>
      </c>
      <c r="B234" s="7" t="str">
        <f t="shared" si="55"/>
        <v>RIDEAU</v>
      </c>
      <c r="C234" s="7" t="str">
        <f t="shared" si="55"/>
        <v>Bastien</v>
      </c>
      <c r="D234" s="7" t="str">
        <f t="shared" si="55"/>
        <v>Cadre</v>
      </c>
      <c r="E234" s="7" t="str">
        <f t="shared" si="55"/>
        <v>Strasbourg</v>
      </c>
      <c r="F234" s="7">
        <f t="shared" si="55"/>
        <v>49383.63</v>
      </c>
      <c r="G234" s="7" t="str">
        <f t="shared" si="55"/>
        <v>homme</v>
      </c>
      <c r="H234" s="7">
        <f t="shared" si="55"/>
        <v>31474</v>
      </c>
      <c r="I234" s="7">
        <f t="shared" si="55"/>
        <v>28</v>
      </c>
      <c r="J234" s="7">
        <f t="shared" si="55"/>
        <v>0</v>
      </c>
      <c r="K234" s="7">
        <f t="shared" si="55"/>
        <v>0</v>
      </c>
      <c r="L234" s="3" t="str">
        <f t="shared" si="44"/>
        <v>28Cadre</v>
      </c>
      <c r="M234" s="3" t="str">
        <f t="shared" si="45"/>
        <v>28CadreStrasbourg</v>
      </c>
      <c r="N234" s="5" t="str">
        <f t="shared" si="46"/>
        <v>-</v>
      </c>
      <c r="O234" s="2">
        <f t="shared" si="47"/>
        <v>0</v>
      </c>
      <c r="P234" s="2">
        <f t="shared" si="48"/>
        <v>0</v>
      </c>
      <c r="Q234" s="2">
        <f t="shared" si="49"/>
        <v>31474</v>
      </c>
      <c r="R234" s="3" t="str">
        <f t="shared" si="50"/>
        <v>28Strasbourg</v>
      </c>
      <c r="S234" s="2">
        <f t="shared" si="51"/>
        <v>1</v>
      </c>
    </row>
    <row r="235" spans="1:19" s="2" customFormat="1">
      <c r="A235" s="7" t="str">
        <f t="shared" si="55"/>
        <v>RDCR5362</v>
      </c>
      <c r="B235" s="7" t="str">
        <f t="shared" si="55"/>
        <v>RIEGERT</v>
      </c>
      <c r="C235" s="7" t="str">
        <f t="shared" si="55"/>
        <v>Raymonde</v>
      </c>
      <c r="D235" s="7" t="str">
        <f t="shared" si="55"/>
        <v>Maîtrise</v>
      </c>
      <c r="E235" s="7" t="str">
        <f t="shared" si="55"/>
        <v>Lille</v>
      </c>
      <c r="F235" s="7">
        <f t="shared" si="55"/>
        <v>33803.730000000003</v>
      </c>
      <c r="G235" s="7" t="str">
        <f t="shared" si="55"/>
        <v>femme</v>
      </c>
      <c r="H235" s="7">
        <f t="shared" si="55"/>
        <v>22742</v>
      </c>
      <c r="I235" s="7">
        <f t="shared" si="55"/>
        <v>52</v>
      </c>
      <c r="J235" s="7">
        <f t="shared" si="55"/>
        <v>7</v>
      </c>
      <c r="K235" s="7">
        <f t="shared" si="55"/>
        <v>4</v>
      </c>
      <c r="L235" s="3" t="str">
        <f t="shared" si="44"/>
        <v>52Maîtrise</v>
      </c>
      <c r="M235" s="3" t="str">
        <f t="shared" si="45"/>
        <v>52MaîtriseLille</v>
      </c>
      <c r="N235" s="5" t="str">
        <f t="shared" si="46"/>
        <v>-</v>
      </c>
      <c r="O235" s="2">
        <f t="shared" si="47"/>
        <v>0</v>
      </c>
      <c r="P235" s="2">
        <f t="shared" si="48"/>
        <v>0</v>
      </c>
      <c r="Q235" s="2">
        <f t="shared" si="49"/>
        <v>22742</v>
      </c>
      <c r="R235" s="3" t="str">
        <f t="shared" si="50"/>
        <v>52Lille</v>
      </c>
      <c r="S235" s="2">
        <f t="shared" si="51"/>
        <v>1</v>
      </c>
    </row>
    <row r="236" spans="1:19" s="2" customFormat="1">
      <c r="A236" s="7" t="str">
        <f t="shared" si="55"/>
        <v>CPVR8736</v>
      </c>
      <c r="B236" s="7" t="str">
        <f t="shared" si="55"/>
        <v>ROBERT</v>
      </c>
      <c r="C236" s="7" t="str">
        <f t="shared" si="55"/>
        <v>Christelle</v>
      </c>
      <c r="D236" s="7" t="str">
        <f t="shared" si="55"/>
        <v>Agent</v>
      </c>
      <c r="E236" s="7" t="str">
        <f t="shared" si="55"/>
        <v>Paris</v>
      </c>
      <c r="F236" s="7">
        <f t="shared" si="55"/>
        <v>22958.15</v>
      </c>
      <c r="G236" s="7" t="str">
        <f t="shared" si="55"/>
        <v>femme</v>
      </c>
      <c r="H236" s="7">
        <f t="shared" si="55"/>
        <v>32313</v>
      </c>
      <c r="I236" s="7">
        <f t="shared" si="55"/>
        <v>26</v>
      </c>
      <c r="J236" s="7">
        <f t="shared" si="55"/>
        <v>1</v>
      </c>
      <c r="K236" s="7">
        <f t="shared" si="55"/>
        <v>0</v>
      </c>
      <c r="L236" s="3" t="str">
        <f t="shared" si="44"/>
        <v>26Agent</v>
      </c>
      <c r="M236" s="3" t="str">
        <f t="shared" si="45"/>
        <v>26AgentParis</v>
      </c>
      <c r="N236" s="5" t="str">
        <f t="shared" si="46"/>
        <v>-</v>
      </c>
      <c r="O236" s="2">
        <f t="shared" si="47"/>
        <v>0</v>
      </c>
      <c r="P236" s="2">
        <f t="shared" si="48"/>
        <v>0</v>
      </c>
      <c r="Q236" s="2">
        <f t="shared" si="49"/>
        <v>32313</v>
      </c>
      <c r="R236" s="3" t="str">
        <f t="shared" si="50"/>
        <v>26Paris</v>
      </c>
      <c r="S236" s="2">
        <f t="shared" si="51"/>
        <v>1</v>
      </c>
    </row>
    <row r="237" spans="1:19" s="2" customFormat="1">
      <c r="A237" s="7" t="str">
        <f t="shared" si="55"/>
        <v>VOVR6257</v>
      </c>
      <c r="B237" s="7" t="str">
        <f t="shared" si="55"/>
        <v>ROBERT</v>
      </c>
      <c r="C237" s="7" t="str">
        <f t="shared" si="55"/>
        <v>Viviane</v>
      </c>
      <c r="D237" s="7" t="str">
        <f t="shared" si="55"/>
        <v>Agent</v>
      </c>
      <c r="E237" s="7" t="str">
        <f t="shared" si="55"/>
        <v>Nice</v>
      </c>
      <c r="F237" s="7">
        <f t="shared" si="55"/>
        <v>30063.96</v>
      </c>
      <c r="G237" s="7" t="str">
        <f t="shared" si="55"/>
        <v>femme</v>
      </c>
      <c r="H237" s="7">
        <f t="shared" si="55"/>
        <v>27114</v>
      </c>
      <c r="I237" s="7">
        <f t="shared" si="55"/>
        <v>40</v>
      </c>
      <c r="J237" s="7">
        <f t="shared" si="55"/>
        <v>1</v>
      </c>
      <c r="K237" s="7">
        <f t="shared" si="55"/>
        <v>0</v>
      </c>
      <c r="L237" s="3" t="str">
        <f t="shared" si="44"/>
        <v>40Agent</v>
      </c>
      <c r="M237" s="3" t="str">
        <f t="shared" si="45"/>
        <v>40AgentNice</v>
      </c>
      <c r="N237" s="5" t="str">
        <f t="shared" si="46"/>
        <v>-</v>
      </c>
      <c r="O237" s="2">
        <f t="shared" si="47"/>
        <v>0</v>
      </c>
      <c r="P237" s="2">
        <f t="shared" si="48"/>
        <v>0</v>
      </c>
      <c r="Q237" s="2">
        <f t="shared" si="49"/>
        <v>27114</v>
      </c>
      <c r="R237" s="3" t="str">
        <f t="shared" si="50"/>
        <v>40Nice</v>
      </c>
      <c r="S237" s="2">
        <f t="shared" si="51"/>
        <v>1</v>
      </c>
    </row>
    <row r="238" spans="1:19" s="2" customFormat="1">
      <c r="A238" s="7" t="str">
        <f t="shared" si="55"/>
        <v>RDHR5100</v>
      </c>
      <c r="B238" s="7" t="str">
        <f t="shared" si="55"/>
        <v>RODIER</v>
      </c>
      <c r="C238" s="7" t="str">
        <f t="shared" si="55"/>
        <v>Régis</v>
      </c>
      <c r="D238" s="7" t="str">
        <f t="shared" si="55"/>
        <v>Maîtrise</v>
      </c>
      <c r="E238" s="7" t="str">
        <f t="shared" si="55"/>
        <v>Lille</v>
      </c>
      <c r="F238" s="7">
        <f t="shared" si="55"/>
        <v>34826.58</v>
      </c>
      <c r="G238" s="7" t="str">
        <f t="shared" si="55"/>
        <v>homme</v>
      </c>
      <c r="H238" s="7">
        <f t="shared" si="55"/>
        <v>23773</v>
      </c>
      <c r="I238" s="7">
        <f t="shared" si="55"/>
        <v>49</v>
      </c>
      <c r="J238" s="7">
        <f t="shared" si="55"/>
        <v>0</v>
      </c>
      <c r="K238" s="7">
        <f t="shared" si="55"/>
        <v>0</v>
      </c>
      <c r="L238" s="3" t="str">
        <f t="shared" si="44"/>
        <v>49Maîtrise</v>
      </c>
      <c r="M238" s="3" t="str">
        <f t="shared" si="45"/>
        <v>49MaîtriseLille</v>
      </c>
      <c r="N238" s="5" t="str">
        <f t="shared" si="46"/>
        <v>-</v>
      </c>
      <c r="O238" s="2">
        <f t="shared" si="47"/>
        <v>0</v>
      </c>
      <c r="P238" s="2">
        <f t="shared" si="48"/>
        <v>0</v>
      </c>
      <c r="Q238" s="2">
        <f t="shared" si="49"/>
        <v>23773</v>
      </c>
      <c r="R238" s="3" t="str">
        <f t="shared" si="50"/>
        <v>49Lille</v>
      </c>
      <c r="S238" s="2">
        <f t="shared" si="51"/>
        <v>1</v>
      </c>
    </row>
    <row r="239" spans="1:19" s="2" customFormat="1">
      <c r="A239" s="7" t="str">
        <f t="shared" si="55"/>
        <v>LAKR8442</v>
      </c>
      <c r="B239" s="7" t="str">
        <f t="shared" si="55"/>
        <v>ROGUET</v>
      </c>
      <c r="C239" s="7" t="str">
        <f t="shared" si="55"/>
        <v>Laurent</v>
      </c>
      <c r="D239" s="7" t="str">
        <f t="shared" si="55"/>
        <v>Cadre</v>
      </c>
      <c r="E239" s="7" t="str">
        <f t="shared" si="55"/>
        <v>Strasbourg</v>
      </c>
      <c r="F239" s="7">
        <f t="shared" si="55"/>
        <v>56669.120000000003</v>
      </c>
      <c r="G239" s="7" t="str">
        <f t="shared" si="55"/>
        <v>homme</v>
      </c>
      <c r="H239" s="7">
        <f t="shared" si="55"/>
        <v>32121</v>
      </c>
      <c r="I239" s="7">
        <f t="shared" si="55"/>
        <v>27</v>
      </c>
      <c r="J239" s="7">
        <f t="shared" si="55"/>
        <v>0</v>
      </c>
      <c r="K239" s="7">
        <f t="shared" si="55"/>
        <v>0</v>
      </c>
      <c r="L239" s="3" t="str">
        <f t="shared" si="44"/>
        <v>27Cadre</v>
      </c>
      <c r="M239" s="3" t="str">
        <f t="shared" si="45"/>
        <v>27CadreStrasbourg</v>
      </c>
      <c r="N239" s="5" t="str">
        <f t="shared" si="46"/>
        <v>-</v>
      </c>
      <c r="O239" s="2">
        <f t="shared" si="47"/>
        <v>0</v>
      </c>
      <c r="P239" s="2">
        <f t="shared" si="48"/>
        <v>0</v>
      </c>
      <c r="Q239" s="2">
        <f t="shared" si="49"/>
        <v>32121</v>
      </c>
      <c r="R239" s="3" t="str">
        <f t="shared" si="50"/>
        <v>27Strasbourg</v>
      </c>
      <c r="S239" s="2">
        <f t="shared" si="51"/>
        <v>1</v>
      </c>
    </row>
    <row r="240" spans="1:19" s="2" customFormat="1">
      <c r="A240" s="7" t="str">
        <f t="shared" si="55"/>
        <v>CSAR6603</v>
      </c>
      <c r="B240" s="7" t="str">
        <f t="shared" si="55"/>
        <v>ROLLAIS-BRUNE</v>
      </c>
      <c r="C240" s="7" t="str">
        <f t="shared" si="55"/>
        <v>Colette</v>
      </c>
      <c r="D240" s="7" t="str">
        <f t="shared" si="55"/>
        <v>Agent</v>
      </c>
      <c r="E240" s="7" t="str">
        <f t="shared" si="55"/>
        <v>Paris</v>
      </c>
      <c r="F240" s="7">
        <f t="shared" si="55"/>
        <v>20851.28</v>
      </c>
      <c r="G240" s="7" t="str">
        <f t="shared" si="55"/>
        <v>femme</v>
      </c>
      <c r="H240" s="7">
        <f t="shared" si="55"/>
        <v>27190</v>
      </c>
      <c r="I240" s="7">
        <f t="shared" si="55"/>
        <v>40</v>
      </c>
      <c r="J240" s="7">
        <f t="shared" si="55"/>
        <v>0</v>
      </c>
      <c r="K240" s="7">
        <f t="shared" si="55"/>
        <v>0</v>
      </c>
      <c r="L240" s="3" t="str">
        <f t="shared" si="44"/>
        <v>40Agent</v>
      </c>
      <c r="M240" s="3" t="str">
        <f t="shared" si="45"/>
        <v>40AgentParis</v>
      </c>
      <c r="N240" s="5" t="str">
        <f t="shared" si="46"/>
        <v>-</v>
      </c>
      <c r="O240" s="2">
        <f t="shared" si="47"/>
        <v>0</v>
      </c>
      <c r="P240" s="2">
        <f t="shared" si="48"/>
        <v>0</v>
      </c>
      <c r="Q240" s="2">
        <f t="shared" si="49"/>
        <v>27190</v>
      </c>
      <c r="R240" s="3" t="str">
        <f t="shared" si="50"/>
        <v>40Paris</v>
      </c>
      <c r="S240" s="2">
        <f t="shared" si="51"/>
        <v>1</v>
      </c>
    </row>
    <row r="241" spans="1:19" s="2" customFormat="1">
      <c r="A241" s="7" t="str">
        <f t="shared" ref="A241:K250" si="56">INDEX(Feuille_base_de_données,ROW(),COLUMN())</f>
        <v>CNAR8451</v>
      </c>
      <c r="B241" s="7" t="str">
        <f t="shared" si="56"/>
        <v>ROLLAND</v>
      </c>
      <c r="C241" s="7" t="str">
        <f t="shared" si="56"/>
        <v>Céline</v>
      </c>
      <c r="D241" s="7" t="str">
        <f t="shared" si="56"/>
        <v>Agent</v>
      </c>
      <c r="E241" s="7" t="str">
        <f t="shared" si="56"/>
        <v>Lille</v>
      </c>
      <c r="F241" s="7">
        <f t="shared" si="56"/>
        <v>20312.34</v>
      </c>
      <c r="G241" s="7" t="str">
        <f t="shared" si="56"/>
        <v>femme</v>
      </c>
      <c r="H241" s="7">
        <f t="shared" si="56"/>
        <v>32676</v>
      </c>
      <c r="I241" s="7">
        <f t="shared" si="56"/>
        <v>25</v>
      </c>
      <c r="J241" s="7">
        <f t="shared" si="56"/>
        <v>3</v>
      </c>
      <c r="K241" s="7">
        <f t="shared" si="56"/>
        <v>6</v>
      </c>
      <c r="L241" s="3" t="str">
        <f t="shared" si="44"/>
        <v>25Agent</v>
      </c>
      <c r="M241" s="3" t="str">
        <f t="shared" si="45"/>
        <v>25AgentLille</v>
      </c>
      <c r="N241" s="5" t="str">
        <f t="shared" si="46"/>
        <v>-</v>
      </c>
      <c r="O241" s="2">
        <f t="shared" si="47"/>
        <v>0</v>
      </c>
      <c r="P241" s="2">
        <f t="shared" si="48"/>
        <v>0</v>
      </c>
      <c r="Q241" s="2">
        <f t="shared" si="49"/>
        <v>32676</v>
      </c>
      <c r="R241" s="3" t="str">
        <f t="shared" si="50"/>
        <v>25Lille</v>
      </c>
      <c r="S241" s="2">
        <f t="shared" si="51"/>
        <v>1</v>
      </c>
    </row>
    <row r="242" spans="1:19" s="2" customFormat="1">
      <c r="A242" s="7" t="str">
        <f t="shared" si="56"/>
        <v>SBSR6123</v>
      </c>
      <c r="B242" s="7" t="str">
        <f t="shared" si="56"/>
        <v>ROSAR</v>
      </c>
      <c r="C242" s="7" t="str">
        <f t="shared" si="56"/>
        <v>Sylvie</v>
      </c>
      <c r="D242" s="7" t="str">
        <f t="shared" si="56"/>
        <v>Agent</v>
      </c>
      <c r="E242" s="7" t="str">
        <f t="shared" si="56"/>
        <v>Nice</v>
      </c>
      <c r="F242" s="7">
        <f t="shared" si="56"/>
        <v>22703</v>
      </c>
      <c r="G242" s="7" t="str">
        <f t="shared" si="56"/>
        <v>femme</v>
      </c>
      <c r="H242" s="7">
        <f t="shared" si="56"/>
        <v>26159</v>
      </c>
      <c r="I242" s="7">
        <f t="shared" si="56"/>
        <v>43</v>
      </c>
      <c r="J242" s="7">
        <f t="shared" si="56"/>
        <v>0</v>
      </c>
      <c r="K242" s="7">
        <f t="shared" si="56"/>
        <v>0</v>
      </c>
      <c r="L242" s="3" t="str">
        <f t="shared" si="44"/>
        <v>43Agent</v>
      </c>
      <c r="M242" s="3" t="str">
        <f t="shared" si="45"/>
        <v>43AgentNice</v>
      </c>
      <c r="N242" s="5" t="str">
        <f t="shared" si="46"/>
        <v>-</v>
      </c>
      <c r="O242" s="2">
        <f t="shared" si="47"/>
        <v>0</v>
      </c>
      <c r="P242" s="2">
        <f t="shared" si="48"/>
        <v>0</v>
      </c>
      <c r="Q242" s="2">
        <f t="shared" si="49"/>
        <v>26159</v>
      </c>
      <c r="R242" s="3" t="str">
        <f t="shared" si="50"/>
        <v>43Nice</v>
      </c>
      <c r="S242" s="2">
        <f t="shared" si="51"/>
        <v>1</v>
      </c>
    </row>
    <row r="243" spans="1:19" s="2" customFormat="1">
      <c r="A243" s="7" t="str">
        <f t="shared" si="56"/>
        <v>RXNR6026</v>
      </c>
      <c r="B243" s="7" t="str">
        <f t="shared" si="56"/>
        <v>ROSSO</v>
      </c>
      <c r="C243" s="7" t="str">
        <f t="shared" si="56"/>
        <v>Robert</v>
      </c>
      <c r="D243" s="7" t="str">
        <f t="shared" si="56"/>
        <v>Cadre</v>
      </c>
      <c r="E243" s="7" t="str">
        <f t="shared" si="56"/>
        <v>Strasbourg</v>
      </c>
      <c r="F243" s="7">
        <f t="shared" si="56"/>
        <v>58204.91</v>
      </c>
      <c r="G243" s="7" t="str">
        <f t="shared" si="56"/>
        <v>homme</v>
      </c>
      <c r="H243" s="7">
        <f t="shared" si="56"/>
        <v>27229</v>
      </c>
      <c r="I243" s="7">
        <f t="shared" si="56"/>
        <v>40</v>
      </c>
      <c r="J243" s="7">
        <f t="shared" si="56"/>
        <v>0</v>
      </c>
      <c r="K243" s="7">
        <f t="shared" si="56"/>
        <v>0</v>
      </c>
      <c r="L243" s="3" t="str">
        <f t="shared" si="44"/>
        <v>40Cadre</v>
      </c>
      <c r="M243" s="3" t="str">
        <f t="shared" si="45"/>
        <v>40CadreStrasbourg</v>
      </c>
      <c r="N243" s="5" t="str">
        <f t="shared" si="46"/>
        <v>-</v>
      </c>
      <c r="O243" s="2">
        <f t="shared" si="47"/>
        <v>0</v>
      </c>
      <c r="P243" s="2">
        <f t="shared" si="48"/>
        <v>0</v>
      </c>
      <c r="Q243" s="2">
        <f t="shared" si="49"/>
        <v>27229</v>
      </c>
      <c r="R243" s="3" t="str">
        <f t="shared" si="50"/>
        <v>40Strasbourg</v>
      </c>
      <c r="S243" s="2">
        <f t="shared" si="51"/>
        <v>0</v>
      </c>
    </row>
    <row r="244" spans="1:19" s="2" customFormat="1">
      <c r="A244" s="7" t="str">
        <f t="shared" si="56"/>
        <v>MQER5467</v>
      </c>
      <c r="B244" s="7" t="str">
        <f t="shared" si="56"/>
        <v>ROTENBERG</v>
      </c>
      <c r="C244" s="7" t="str">
        <f t="shared" si="56"/>
        <v>Michel</v>
      </c>
      <c r="D244" s="7" t="str">
        <f t="shared" si="56"/>
        <v>Cadre</v>
      </c>
      <c r="E244" s="7" t="str">
        <f t="shared" si="56"/>
        <v>Nice</v>
      </c>
      <c r="F244" s="7">
        <f t="shared" si="56"/>
        <v>49697.61</v>
      </c>
      <c r="G244" s="7" t="str">
        <f t="shared" si="56"/>
        <v>homme</v>
      </c>
      <c r="H244" s="7">
        <f t="shared" si="56"/>
        <v>20928</v>
      </c>
      <c r="I244" s="7">
        <f t="shared" si="56"/>
        <v>57</v>
      </c>
      <c r="J244" s="7">
        <f t="shared" si="56"/>
        <v>0</v>
      </c>
      <c r="K244" s="7">
        <f t="shared" si="56"/>
        <v>2</v>
      </c>
      <c r="L244" s="3" t="str">
        <f t="shared" si="44"/>
        <v>57Cadre</v>
      </c>
      <c r="M244" s="3" t="str">
        <f t="shared" si="45"/>
        <v>57CadreNice</v>
      </c>
      <c r="N244" s="5" t="str">
        <f t="shared" si="46"/>
        <v>-</v>
      </c>
      <c r="O244" s="2">
        <f t="shared" si="47"/>
        <v>0</v>
      </c>
      <c r="P244" s="2">
        <f t="shared" si="48"/>
        <v>0</v>
      </c>
      <c r="Q244" s="2">
        <f t="shared" si="49"/>
        <v>20928</v>
      </c>
      <c r="R244" s="3" t="str">
        <f t="shared" si="50"/>
        <v>57Nice</v>
      </c>
      <c r="S244" s="2">
        <f t="shared" si="51"/>
        <v>1</v>
      </c>
    </row>
    <row r="245" spans="1:19" s="2" customFormat="1">
      <c r="A245" s="7" t="str">
        <f t="shared" si="56"/>
        <v>NNAR7776</v>
      </c>
      <c r="B245" s="7" t="str">
        <f t="shared" si="56"/>
        <v>ROULET</v>
      </c>
      <c r="C245" s="7" t="str">
        <f t="shared" si="56"/>
        <v>Nathalie</v>
      </c>
      <c r="D245" s="7" t="str">
        <f t="shared" si="56"/>
        <v>Agent</v>
      </c>
      <c r="E245" s="7" t="str">
        <f t="shared" si="56"/>
        <v>Strasbourg</v>
      </c>
      <c r="F245" s="7">
        <f t="shared" si="56"/>
        <v>23881.55</v>
      </c>
      <c r="G245" s="7" t="str">
        <f t="shared" si="56"/>
        <v>femme</v>
      </c>
      <c r="H245" s="7">
        <f t="shared" si="56"/>
        <v>31641</v>
      </c>
      <c r="I245" s="7">
        <f t="shared" si="56"/>
        <v>28</v>
      </c>
      <c r="J245" s="7">
        <f t="shared" si="56"/>
        <v>0</v>
      </c>
      <c r="K245" s="7">
        <f t="shared" si="56"/>
        <v>0</v>
      </c>
      <c r="L245" s="3" t="str">
        <f t="shared" si="44"/>
        <v>28Agent</v>
      </c>
      <c r="M245" s="3" t="str">
        <f t="shared" si="45"/>
        <v>28AgentStrasbourg</v>
      </c>
      <c r="N245" s="5" t="str">
        <f t="shared" si="46"/>
        <v>-</v>
      </c>
      <c r="O245" s="2">
        <f t="shared" si="47"/>
        <v>0</v>
      </c>
      <c r="P245" s="2">
        <f t="shared" si="48"/>
        <v>0</v>
      </c>
      <c r="Q245" s="2">
        <f t="shared" si="49"/>
        <v>31641</v>
      </c>
      <c r="R245" s="3" t="str">
        <f t="shared" si="50"/>
        <v>28Strasbourg</v>
      </c>
      <c r="S245" s="2">
        <f t="shared" si="51"/>
        <v>1</v>
      </c>
    </row>
    <row r="246" spans="1:19" s="2" customFormat="1">
      <c r="A246" s="7" t="str">
        <f t="shared" si="56"/>
        <v>JMSR5170</v>
      </c>
      <c r="B246" s="7" t="str">
        <f t="shared" si="56"/>
        <v>ROUX</v>
      </c>
      <c r="C246" s="7" t="str">
        <f t="shared" si="56"/>
        <v>Yveline</v>
      </c>
      <c r="D246" s="7" t="str">
        <f t="shared" si="56"/>
        <v>Cadre supérieur</v>
      </c>
      <c r="E246" s="7" t="str">
        <f t="shared" si="56"/>
        <v>Strasbourg</v>
      </c>
      <c r="F246" s="7">
        <f t="shared" si="56"/>
        <v>79223.91</v>
      </c>
      <c r="G246" s="7" t="str">
        <f t="shared" si="56"/>
        <v>femme</v>
      </c>
      <c r="H246" s="7">
        <f t="shared" si="56"/>
        <v>23802</v>
      </c>
      <c r="I246" s="7">
        <f t="shared" si="56"/>
        <v>49</v>
      </c>
      <c r="J246" s="7">
        <f t="shared" si="56"/>
        <v>1</v>
      </c>
      <c r="K246" s="7">
        <f t="shared" si="56"/>
        <v>6</v>
      </c>
      <c r="L246" s="3" t="str">
        <f t="shared" si="44"/>
        <v>49Cadre supérieur</v>
      </c>
      <c r="M246" s="3" t="str">
        <f t="shared" si="45"/>
        <v>49Cadre supérieurStrasbourg</v>
      </c>
      <c r="N246" s="5" t="str">
        <f t="shared" si="46"/>
        <v>-</v>
      </c>
      <c r="O246" s="2">
        <f t="shared" si="47"/>
        <v>0</v>
      </c>
      <c r="P246" s="2">
        <f t="shared" si="48"/>
        <v>0</v>
      </c>
      <c r="Q246" s="2">
        <f t="shared" si="49"/>
        <v>23802</v>
      </c>
      <c r="R246" s="3" t="str">
        <f t="shared" si="50"/>
        <v>49Strasbourg</v>
      </c>
      <c r="S246" s="2">
        <f t="shared" si="51"/>
        <v>0</v>
      </c>
    </row>
    <row r="247" spans="1:19" s="2" customFormat="1">
      <c r="A247" s="7" t="str">
        <f t="shared" si="56"/>
        <v>MSHS7645</v>
      </c>
      <c r="B247" s="7" t="str">
        <f t="shared" si="56"/>
        <v>SAADA</v>
      </c>
      <c r="C247" s="7" t="str">
        <f t="shared" si="56"/>
        <v>Martine</v>
      </c>
      <c r="D247" s="7" t="str">
        <f t="shared" si="56"/>
        <v>Agent</v>
      </c>
      <c r="E247" s="7" t="str">
        <f t="shared" si="56"/>
        <v>Paris</v>
      </c>
      <c r="F247" s="7">
        <f t="shared" si="56"/>
        <v>23705.51</v>
      </c>
      <c r="G247" s="7" t="str">
        <f t="shared" si="56"/>
        <v>femme</v>
      </c>
      <c r="H247" s="7">
        <f t="shared" si="56"/>
        <v>29666</v>
      </c>
      <c r="I247" s="7">
        <f t="shared" si="56"/>
        <v>33</v>
      </c>
      <c r="J247" s="7">
        <f t="shared" si="56"/>
        <v>0</v>
      </c>
      <c r="K247" s="7">
        <f t="shared" si="56"/>
        <v>0</v>
      </c>
      <c r="L247" s="3" t="str">
        <f t="shared" si="44"/>
        <v>33Agent</v>
      </c>
      <c r="M247" s="3" t="str">
        <f t="shared" si="45"/>
        <v>33AgentParis</v>
      </c>
      <c r="N247" s="5" t="str">
        <f t="shared" si="46"/>
        <v>-</v>
      </c>
      <c r="O247" s="2">
        <f t="shared" si="47"/>
        <v>0</v>
      </c>
      <c r="P247" s="2">
        <f t="shared" si="48"/>
        <v>0</v>
      </c>
      <c r="Q247" s="2">
        <f t="shared" si="49"/>
        <v>29666</v>
      </c>
      <c r="R247" s="3" t="str">
        <f t="shared" si="50"/>
        <v>33Paris</v>
      </c>
      <c r="S247" s="2">
        <f t="shared" si="51"/>
        <v>1</v>
      </c>
    </row>
    <row r="248" spans="1:19" s="2" customFormat="1">
      <c r="A248" s="7" t="str">
        <f t="shared" si="56"/>
        <v>MYYS5567</v>
      </c>
      <c r="B248" s="7" t="str">
        <f t="shared" si="56"/>
        <v>STABAT</v>
      </c>
      <c r="C248" s="7" t="str">
        <f t="shared" si="56"/>
        <v>Paul</v>
      </c>
      <c r="D248" s="7" t="str">
        <f t="shared" si="56"/>
        <v>Agent</v>
      </c>
      <c r="E248" s="7" t="str">
        <f t="shared" si="56"/>
        <v>Lille</v>
      </c>
      <c r="F248" s="7">
        <f t="shared" si="56"/>
        <v>25296.880000000001</v>
      </c>
      <c r="G248" s="7" t="str">
        <f t="shared" si="56"/>
        <v>femme</v>
      </c>
      <c r="H248" s="7">
        <f t="shared" si="56"/>
        <v>21598</v>
      </c>
      <c r="I248" s="7">
        <f t="shared" si="56"/>
        <v>55</v>
      </c>
      <c r="J248" s="7">
        <f t="shared" si="56"/>
        <v>1</v>
      </c>
      <c r="K248" s="7">
        <f t="shared" si="56"/>
        <v>0</v>
      </c>
      <c r="L248" s="3" t="str">
        <f t="shared" si="44"/>
        <v>55Agent</v>
      </c>
      <c r="M248" s="3" t="str">
        <f t="shared" si="45"/>
        <v>55AgentLille</v>
      </c>
      <c r="N248" s="5" t="str">
        <f t="shared" si="46"/>
        <v>-</v>
      </c>
      <c r="O248" s="2">
        <f t="shared" si="47"/>
        <v>0</v>
      </c>
      <c r="P248" s="2">
        <f t="shared" si="48"/>
        <v>0</v>
      </c>
      <c r="Q248" s="2">
        <f t="shared" si="49"/>
        <v>21598</v>
      </c>
      <c r="R248" s="3" t="str">
        <f t="shared" si="50"/>
        <v>55Lille</v>
      </c>
      <c r="S248" s="2">
        <f t="shared" si="51"/>
        <v>1</v>
      </c>
    </row>
    <row r="249" spans="1:19" s="2" customFormat="1">
      <c r="A249" s="7" t="str">
        <f t="shared" si="56"/>
        <v>SYES8737</v>
      </c>
      <c r="B249" s="7" t="str">
        <f t="shared" si="56"/>
        <v>SAILLANT</v>
      </c>
      <c r="C249" s="7" t="str">
        <f t="shared" si="56"/>
        <v>Séverine</v>
      </c>
      <c r="D249" s="7" t="str">
        <f t="shared" si="56"/>
        <v>Agent</v>
      </c>
      <c r="E249" s="7" t="str">
        <f t="shared" si="56"/>
        <v>Strasbourg</v>
      </c>
      <c r="F249" s="7">
        <f t="shared" si="56"/>
        <v>23414.63</v>
      </c>
      <c r="G249" s="7" t="str">
        <f t="shared" si="56"/>
        <v>femme</v>
      </c>
      <c r="H249" s="7">
        <f t="shared" si="56"/>
        <v>32413</v>
      </c>
      <c r="I249" s="7">
        <f t="shared" si="56"/>
        <v>26</v>
      </c>
      <c r="J249" s="7">
        <f t="shared" si="56"/>
        <v>0</v>
      </c>
      <c r="K249" s="7">
        <f t="shared" si="56"/>
        <v>0</v>
      </c>
      <c r="L249" s="3" t="str">
        <f t="shared" si="44"/>
        <v>26Agent</v>
      </c>
      <c r="M249" s="3" t="str">
        <f t="shared" si="45"/>
        <v>26AgentStrasbourg</v>
      </c>
      <c r="N249" s="5" t="str">
        <f t="shared" si="46"/>
        <v>-</v>
      </c>
      <c r="O249" s="2">
        <f t="shared" si="47"/>
        <v>0</v>
      </c>
      <c r="P249" s="2">
        <f t="shared" si="48"/>
        <v>0</v>
      </c>
      <c r="Q249" s="2">
        <f t="shared" si="49"/>
        <v>32413</v>
      </c>
      <c r="R249" s="3" t="str">
        <f t="shared" si="50"/>
        <v>26Strasbourg</v>
      </c>
      <c r="S249" s="2">
        <f t="shared" si="51"/>
        <v>1</v>
      </c>
    </row>
    <row r="250" spans="1:19" s="2" customFormat="1">
      <c r="A250" s="7" t="str">
        <f t="shared" si="56"/>
        <v>JMSD7544</v>
      </c>
      <c r="B250" s="7" t="str">
        <f t="shared" si="56"/>
        <v>SAINT DE FLER</v>
      </c>
      <c r="C250" s="7" t="str">
        <f t="shared" si="56"/>
        <v>Elsa</v>
      </c>
      <c r="D250" s="7" t="str">
        <f t="shared" si="56"/>
        <v>Cadre supérieur</v>
      </c>
      <c r="E250" s="7" t="str">
        <f t="shared" si="56"/>
        <v>Paris</v>
      </c>
      <c r="F250" s="7">
        <f t="shared" si="56"/>
        <v>72229.11</v>
      </c>
      <c r="G250" s="7" t="str">
        <f t="shared" si="56"/>
        <v>femme</v>
      </c>
      <c r="H250" s="7">
        <f t="shared" si="56"/>
        <v>31169</v>
      </c>
      <c r="I250" s="7">
        <f t="shared" si="56"/>
        <v>29</v>
      </c>
      <c r="J250" s="7">
        <f t="shared" si="56"/>
        <v>0</v>
      </c>
      <c r="K250" s="7">
        <f t="shared" si="56"/>
        <v>0</v>
      </c>
      <c r="L250" s="3" t="str">
        <f t="shared" si="44"/>
        <v>29Cadre supérieur</v>
      </c>
      <c r="M250" s="3" t="str">
        <f t="shared" si="45"/>
        <v>29Cadre supérieurParis</v>
      </c>
      <c r="N250" s="5" t="str">
        <f t="shared" si="46"/>
        <v>-</v>
      </c>
      <c r="O250" s="2">
        <f t="shared" si="47"/>
        <v>0</v>
      </c>
      <c r="P250" s="2">
        <f t="shared" si="48"/>
        <v>0</v>
      </c>
      <c r="Q250" s="2">
        <f t="shared" si="49"/>
        <v>31169</v>
      </c>
      <c r="R250" s="3" t="str">
        <f t="shared" si="50"/>
        <v>29Paris</v>
      </c>
      <c r="S250" s="2">
        <f t="shared" si="51"/>
        <v>1</v>
      </c>
    </row>
    <row r="251" spans="1:19" s="2" customFormat="1">
      <c r="A251" s="7" t="str">
        <f t="shared" ref="A251:K260" si="57">INDEX(Feuille_base_de_données,ROW(),COLUMN())</f>
        <v>JMST7047</v>
      </c>
      <c r="B251" s="7" t="str">
        <f t="shared" si="57"/>
        <v>SAINT DE FLER</v>
      </c>
      <c r="C251" s="7" t="str">
        <f t="shared" si="57"/>
        <v>Quentin</v>
      </c>
      <c r="D251" s="7" t="str">
        <f t="shared" si="57"/>
        <v>Cadre supérieur</v>
      </c>
      <c r="E251" s="7" t="str">
        <f t="shared" si="57"/>
        <v>Lille</v>
      </c>
      <c r="F251" s="7">
        <f t="shared" si="57"/>
        <v>74866.559999999998</v>
      </c>
      <c r="G251" s="7" t="str">
        <f t="shared" si="57"/>
        <v>homme</v>
      </c>
      <c r="H251" s="7">
        <f t="shared" si="57"/>
        <v>30232</v>
      </c>
      <c r="I251" s="7">
        <f t="shared" si="57"/>
        <v>32</v>
      </c>
      <c r="J251" s="7">
        <f t="shared" si="57"/>
        <v>5</v>
      </c>
      <c r="K251" s="7">
        <f t="shared" si="57"/>
        <v>6</v>
      </c>
      <c r="L251" s="3" t="str">
        <f t="shared" si="44"/>
        <v>32Cadre supérieur</v>
      </c>
      <c r="M251" s="3" t="str">
        <f t="shared" si="45"/>
        <v>32Cadre supérieurLille</v>
      </c>
      <c r="N251" s="5" t="str">
        <f t="shared" si="46"/>
        <v>-</v>
      </c>
      <c r="O251" s="2">
        <f t="shared" si="47"/>
        <v>0</v>
      </c>
      <c r="P251" s="2">
        <f t="shared" si="48"/>
        <v>0</v>
      </c>
      <c r="Q251" s="2">
        <f t="shared" si="49"/>
        <v>30232</v>
      </c>
      <c r="R251" s="3" t="str">
        <f t="shared" si="50"/>
        <v>32Lille</v>
      </c>
      <c r="S251" s="2">
        <f t="shared" si="51"/>
        <v>1</v>
      </c>
    </row>
    <row r="252" spans="1:19" s="2" customFormat="1">
      <c r="A252" s="7" t="str">
        <f t="shared" si="57"/>
        <v>JMS7049</v>
      </c>
      <c r="B252" s="7" t="str">
        <f t="shared" si="57"/>
        <v>SAINT DE FLER</v>
      </c>
      <c r="C252" s="7" t="str">
        <f t="shared" si="57"/>
        <v>Théo</v>
      </c>
      <c r="D252" s="7" t="str">
        <f t="shared" si="57"/>
        <v>Cadre supérieur</v>
      </c>
      <c r="E252" s="7" t="str">
        <f t="shared" si="57"/>
        <v>Strasbourg</v>
      </c>
      <c r="F252" s="7">
        <f t="shared" si="57"/>
        <v>50014.29</v>
      </c>
      <c r="G252" s="7" t="str">
        <f t="shared" si="57"/>
        <v>homme</v>
      </c>
      <c r="H252" s="7">
        <f t="shared" si="57"/>
        <v>33148</v>
      </c>
      <c r="I252" s="7">
        <f t="shared" si="57"/>
        <v>24</v>
      </c>
      <c r="J252" s="7">
        <f t="shared" si="57"/>
        <v>1</v>
      </c>
      <c r="K252" s="7">
        <f t="shared" si="57"/>
        <v>5</v>
      </c>
      <c r="L252" s="3" t="str">
        <f t="shared" si="44"/>
        <v>24Cadre supérieur</v>
      </c>
      <c r="M252" s="3" t="str">
        <f t="shared" si="45"/>
        <v>24Cadre supérieurStrasbourg</v>
      </c>
      <c r="N252" s="5" t="str">
        <f t="shared" si="46"/>
        <v>-</v>
      </c>
      <c r="O252" s="2">
        <f t="shared" si="47"/>
        <v>0</v>
      </c>
      <c r="P252" s="2">
        <f t="shared" si="48"/>
        <v>0</v>
      </c>
      <c r="Q252" s="2">
        <f t="shared" si="49"/>
        <v>33148</v>
      </c>
      <c r="R252" s="3" t="str">
        <f t="shared" si="50"/>
        <v>24Strasbourg</v>
      </c>
      <c r="S252" s="2">
        <f t="shared" si="51"/>
        <v>1</v>
      </c>
    </row>
    <row r="253" spans="1:19" s="2" customFormat="1">
      <c r="A253" s="7" t="str">
        <f t="shared" si="57"/>
        <v>PKBS5745</v>
      </c>
      <c r="B253" s="7" t="str">
        <f t="shared" si="57"/>
        <v>SARFATI</v>
      </c>
      <c r="C253" s="7" t="str">
        <f t="shared" si="57"/>
        <v>Pascal</v>
      </c>
      <c r="D253" s="7" t="str">
        <f t="shared" si="57"/>
        <v>Agent</v>
      </c>
      <c r="E253" s="7" t="str">
        <f t="shared" si="57"/>
        <v>Paris</v>
      </c>
      <c r="F253" s="7">
        <f t="shared" si="57"/>
        <v>25821.94</v>
      </c>
      <c r="G253" s="7" t="str">
        <f t="shared" si="57"/>
        <v>homme</v>
      </c>
      <c r="H253" s="7">
        <f t="shared" si="57"/>
        <v>18533</v>
      </c>
      <c r="I253" s="7">
        <f t="shared" si="57"/>
        <v>64</v>
      </c>
      <c r="J253" s="7">
        <f t="shared" si="57"/>
        <v>0</v>
      </c>
      <c r="K253" s="7">
        <f t="shared" si="57"/>
        <v>1</v>
      </c>
      <c r="L253" s="3" t="str">
        <f t="shared" si="44"/>
        <v>64Agent</v>
      </c>
      <c r="M253" s="3" t="str">
        <f t="shared" si="45"/>
        <v>64AgentParis</v>
      </c>
      <c r="N253" s="5" t="str">
        <f t="shared" si="46"/>
        <v>-</v>
      </c>
      <c r="O253" s="2">
        <f t="shared" si="47"/>
        <v>0</v>
      </c>
      <c r="P253" s="2">
        <f t="shared" si="48"/>
        <v>0</v>
      </c>
      <c r="Q253" s="2">
        <f t="shared" si="49"/>
        <v>18533</v>
      </c>
      <c r="R253" s="3" t="str">
        <f t="shared" si="50"/>
        <v>64Paris</v>
      </c>
      <c r="S253" s="2">
        <f t="shared" si="51"/>
        <v>1</v>
      </c>
    </row>
    <row r="254" spans="1:19" s="2" customFormat="1">
      <c r="A254" s="7" t="str">
        <f t="shared" si="57"/>
        <v>HJHS4700</v>
      </c>
      <c r="B254" s="7" t="str">
        <f t="shared" si="57"/>
        <v>SAYAVONG</v>
      </c>
      <c r="C254" s="7" t="str">
        <f t="shared" si="57"/>
        <v>Henriette</v>
      </c>
      <c r="D254" s="7" t="str">
        <f t="shared" si="57"/>
        <v>Agent</v>
      </c>
      <c r="E254" s="7" t="str">
        <f t="shared" si="57"/>
        <v>Strasbourg</v>
      </c>
      <c r="F254" s="7">
        <f t="shared" si="57"/>
        <v>25316.69</v>
      </c>
      <c r="G254" s="7" t="str">
        <f t="shared" si="57"/>
        <v>femme</v>
      </c>
      <c r="H254" s="7">
        <f t="shared" si="57"/>
        <v>20170</v>
      </c>
      <c r="I254" s="7">
        <f t="shared" si="57"/>
        <v>59</v>
      </c>
      <c r="J254" s="7">
        <f t="shared" si="57"/>
        <v>0</v>
      </c>
      <c r="K254" s="7">
        <f t="shared" si="57"/>
        <v>2</v>
      </c>
      <c r="L254" s="3" t="str">
        <f t="shared" si="44"/>
        <v>59Agent</v>
      </c>
      <c r="M254" s="3" t="str">
        <f t="shared" si="45"/>
        <v>59AgentStrasbourg</v>
      </c>
      <c r="N254" s="5" t="str">
        <f t="shared" si="46"/>
        <v>-</v>
      </c>
      <c r="O254" s="2">
        <f t="shared" si="47"/>
        <v>0</v>
      </c>
      <c r="P254" s="2">
        <f t="shared" si="48"/>
        <v>0</v>
      </c>
      <c r="Q254" s="2">
        <f t="shared" si="49"/>
        <v>20170</v>
      </c>
      <c r="R254" s="3" t="str">
        <f t="shared" si="50"/>
        <v>59Strasbourg</v>
      </c>
      <c r="S254" s="2">
        <f t="shared" si="51"/>
        <v>1</v>
      </c>
    </row>
    <row r="255" spans="1:19" s="2" customFormat="1">
      <c r="A255" s="7" t="str">
        <f t="shared" si="57"/>
        <v>BUQS5450</v>
      </c>
      <c r="B255" s="7" t="str">
        <f t="shared" si="57"/>
        <v>SCHUSTER</v>
      </c>
      <c r="C255" s="7" t="str">
        <f t="shared" si="57"/>
        <v>Bernadette</v>
      </c>
      <c r="D255" s="7" t="str">
        <f t="shared" si="57"/>
        <v>Agent</v>
      </c>
      <c r="E255" s="7" t="str">
        <f t="shared" si="57"/>
        <v>Nice</v>
      </c>
      <c r="F255" s="7">
        <f t="shared" si="57"/>
        <v>24089.45</v>
      </c>
      <c r="G255" s="7" t="str">
        <f t="shared" si="57"/>
        <v>femme</v>
      </c>
      <c r="H255" s="7">
        <f t="shared" si="57"/>
        <v>23707</v>
      </c>
      <c r="I255" s="7">
        <f t="shared" si="57"/>
        <v>50</v>
      </c>
      <c r="J255" s="7">
        <f t="shared" si="57"/>
        <v>9</v>
      </c>
      <c r="K255" s="7">
        <f t="shared" si="57"/>
        <v>4</v>
      </c>
      <c r="L255" s="3" t="str">
        <f t="shared" si="44"/>
        <v>50Agent</v>
      </c>
      <c r="M255" s="3" t="str">
        <f t="shared" si="45"/>
        <v>50AgentNice</v>
      </c>
      <c r="N255" s="5" t="str">
        <f t="shared" si="46"/>
        <v>-</v>
      </c>
      <c r="O255" s="2">
        <f t="shared" si="47"/>
        <v>0</v>
      </c>
      <c r="P255" s="2">
        <f t="shared" si="48"/>
        <v>0</v>
      </c>
      <c r="Q255" s="2">
        <f t="shared" si="49"/>
        <v>23707</v>
      </c>
      <c r="R255" s="3" t="str">
        <f t="shared" si="50"/>
        <v>50Nice</v>
      </c>
      <c r="S255" s="2">
        <f t="shared" si="51"/>
        <v>1</v>
      </c>
    </row>
    <row r="256" spans="1:19" s="2" customFormat="1">
      <c r="A256" s="7" t="str">
        <f t="shared" si="57"/>
        <v>MURS7372</v>
      </c>
      <c r="B256" s="7" t="str">
        <f t="shared" si="57"/>
        <v>SCOTTI</v>
      </c>
      <c r="C256" s="7" t="str">
        <f t="shared" si="57"/>
        <v>Marie</v>
      </c>
      <c r="D256" s="7" t="str">
        <f t="shared" si="57"/>
        <v>Agent</v>
      </c>
      <c r="E256" s="7" t="str">
        <f t="shared" si="57"/>
        <v>Strasbourg</v>
      </c>
      <c r="F256" s="7">
        <f t="shared" si="57"/>
        <v>27454.69</v>
      </c>
      <c r="G256" s="7" t="str">
        <f t="shared" si="57"/>
        <v>femme</v>
      </c>
      <c r="H256" s="7">
        <f t="shared" si="57"/>
        <v>31367</v>
      </c>
      <c r="I256" s="7">
        <f t="shared" si="57"/>
        <v>29</v>
      </c>
      <c r="J256" s="7">
        <f t="shared" si="57"/>
        <v>0</v>
      </c>
      <c r="K256" s="7">
        <f t="shared" si="57"/>
        <v>3</v>
      </c>
      <c r="L256" s="3" t="str">
        <f t="shared" si="44"/>
        <v>29Agent</v>
      </c>
      <c r="M256" s="3" t="str">
        <f t="shared" si="45"/>
        <v>29AgentStrasbourg</v>
      </c>
      <c r="N256" s="5" t="str">
        <f t="shared" si="46"/>
        <v>-</v>
      </c>
      <c r="O256" s="2">
        <f t="shared" si="47"/>
        <v>0</v>
      </c>
      <c r="P256" s="2">
        <f t="shared" si="48"/>
        <v>0</v>
      </c>
      <c r="Q256" s="2">
        <f t="shared" si="49"/>
        <v>31367</v>
      </c>
      <c r="R256" s="3" t="str">
        <f t="shared" si="50"/>
        <v>29Strasbourg</v>
      </c>
      <c r="S256" s="2">
        <f t="shared" si="51"/>
        <v>0</v>
      </c>
    </row>
    <row r="257" spans="1:19" s="2" customFormat="1">
      <c r="A257" s="7" t="str">
        <f t="shared" si="57"/>
        <v>COHS5167</v>
      </c>
      <c r="B257" s="7" t="str">
        <f t="shared" si="57"/>
        <v>SENG</v>
      </c>
      <c r="C257" s="7" t="str">
        <f t="shared" si="57"/>
        <v>Cécile</v>
      </c>
      <c r="D257" s="7" t="str">
        <f t="shared" si="57"/>
        <v>Agent</v>
      </c>
      <c r="E257" s="7" t="str">
        <f t="shared" si="57"/>
        <v>Strasbourg</v>
      </c>
      <c r="F257" s="7">
        <f t="shared" si="57"/>
        <v>27426.560000000001</v>
      </c>
      <c r="G257" s="7" t="str">
        <f t="shared" si="57"/>
        <v>femme</v>
      </c>
      <c r="H257" s="7">
        <f t="shared" si="57"/>
        <v>24286</v>
      </c>
      <c r="I257" s="7">
        <f t="shared" si="57"/>
        <v>48</v>
      </c>
      <c r="J257" s="7">
        <f t="shared" si="57"/>
        <v>1</v>
      </c>
      <c r="K257" s="7">
        <f t="shared" si="57"/>
        <v>0</v>
      </c>
      <c r="L257" s="3" t="str">
        <f t="shared" si="44"/>
        <v>48Agent</v>
      </c>
      <c r="M257" s="3" t="str">
        <f t="shared" si="45"/>
        <v>48AgentStrasbourg</v>
      </c>
      <c r="N257" s="5" t="str">
        <f t="shared" si="46"/>
        <v>-</v>
      </c>
      <c r="O257" s="2">
        <f t="shared" si="47"/>
        <v>0</v>
      </c>
      <c r="P257" s="2">
        <f t="shared" si="48"/>
        <v>0</v>
      </c>
      <c r="Q257" s="2">
        <f t="shared" si="49"/>
        <v>24286</v>
      </c>
      <c r="R257" s="3" t="str">
        <f t="shared" si="50"/>
        <v>48Strasbourg</v>
      </c>
      <c r="S257" s="2">
        <f t="shared" si="51"/>
        <v>1</v>
      </c>
    </row>
    <row r="258" spans="1:19" s="2" customFormat="1">
      <c r="A258" s="7" t="str">
        <f t="shared" si="57"/>
        <v>MHMS6141</v>
      </c>
      <c r="B258" s="7" t="str">
        <f t="shared" si="57"/>
        <v>SENILLE</v>
      </c>
      <c r="C258" s="7" t="str">
        <f t="shared" si="57"/>
        <v>Marthe</v>
      </c>
      <c r="D258" s="7" t="str">
        <f t="shared" si="57"/>
        <v>Agent</v>
      </c>
      <c r="E258" s="7" t="str">
        <f t="shared" si="57"/>
        <v>Lille</v>
      </c>
      <c r="F258" s="7">
        <f t="shared" si="57"/>
        <v>23270.83</v>
      </c>
      <c r="G258" s="7" t="str">
        <f t="shared" si="57"/>
        <v>femme</v>
      </c>
      <c r="H258" s="7">
        <f t="shared" si="57"/>
        <v>26350</v>
      </c>
      <c r="I258" s="7">
        <f t="shared" si="57"/>
        <v>42</v>
      </c>
      <c r="J258" s="7">
        <f t="shared" si="57"/>
        <v>0</v>
      </c>
      <c r="K258" s="7">
        <f t="shared" si="57"/>
        <v>0</v>
      </c>
      <c r="L258" s="3" t="str">
        <f t="shared" ref="L258:L271" si="58">I258&amp;D258</f>
        <v>42Agent</v>
      </c>
      <c r="M258" s="3" t="str">
        <f t="shared" ref="M258:M271" si="59">L258&amp;E258</f>
        <v>42AgentLille</v>
      </c>
      <c r="N258" s="5" t="str">
        <f t="shared" ref="N258:N271" si="60">IF(D258=$N$1,J258,"-")</f>
        <v>-</v>
      </c>
      <c r="O258" s="2">
        <f t="shared" ref="O258:O271" si="61">COUNTIF(D258,"*cadre*")*(I258="femme")</f>
        <v>0</v>
      </c>
      <c r="P258" s="2">
        <f t="shared" ref="P258:P271" si="62">(H258&gt;=20000)*(H258&lt;=25000)*(D258="1-agent")</f>
        <v>0</v>
      </c>
      <c r="Q258" s="2">
        <f t="shared" ref="Q258:Q271" si="63">IF((D258&lt;&gt;"1-agent"),H258,"-")</f>
        <v>26350</v>
      </c>
      <c r="R258" s="3" t="str">
        <f t="shared" ref="R258:R271" si="64">I258&amp;E258</f>
        <v>42Lille</v>
      </c>
      <c r="S258" s="2">
        <f t="shared" si="51"/>
        <v>1</v>
      </c>
    </row>
    <row r="259" spans="1:19" s="2" customFormat="1">
      <c r="A259" s="7" t="str">
        <f t="shared" si="57"/>
        <v>SAKS7057</v>
      </c>
      <c r="B259" s="7" t="str">
        <f t="shared" si="57"/>
        <v>SENTEX</v>
      </c>
      <c r="C259" s="7" t="str">
        <f t="shared" si="57"/>
        <v>Stéphane</v>
      </c>
      <c r="D259" s="7" t="str">
        <f t="shared" si="57"/>
        <v>Agent</v>
      </c>
      <c r="E259" s="7" t="str">
        <f t="shared" si="57"/>
        <v>Paris</v>
      </c>
      <c r="F259" s="7">
        <f t="shared" si="57"/>
        <v>28395.66</v>
      </c>
      <c r="G259" s="7" t="str">
        <f t="shared" si="57"/>
        <v>homme</v>
      </c>
      <c r="H259" s="7">
        <f t="shared" si="57"/>
        <v>31160</v>
      </c>
      <c r="I259" s="7">
        <f t="shared" si="57"/>
        <v>29</v>
      </c>
      <c r="J259" s="7">
        <f t="shared" si="57"/>
        <v>0</v>
      </c>
      <c r="K259" s="7">
        <f t="shared" si="57"/>
        <v>0</v>
      </c>
      <c r="L259" s="3" t="str">
        <f t="shared" si="58"/>
        <v>29Agent</v>
      </c>
      <c r="M259" s="3" t="str">
        <f t="shared" si="59"/>
        <v>29AgentParis</v>
      </c>
      <c r="N259" s="5" t="str">
        <f t="shared" si="60"/>
        <v>-</v>
      </c>
      <c r="O259" s="2">
        <f t="shared" si="61"/>
        <v>0</v>
      </c>
      <c r="P259" s="2">
        <f t="shared" si="62"/>
        <v>0</v>
      </c>
      <c r="Q259" s="2">
        <f t="shared" si="63"/>
        <v>31160</v>
      </c>
      <c r="R259" s="3" t="str">
        <f t="shared" si="64"/>
        <v>29Paris</v>
      </c>
      <c r="S259" s="2">
        <f t="shared" ref="S259:S286" si="65">IF(COUNTIF(B259,"*A*")+COUNTIF(B259,"*E*"),1,0)</f>
        <v>1</v>
      </c>
    </row>
    <row r="260" spans="1:19" s="2" customFormat="1">
      <c r="A260" s="7" t="str">
        <f t="shared" si="57"/>
        <v>AWVS5670</v>
      </c>
      <c r="B260" s="7" t="str">
        <f t="shared" si="57"/>
        <v>SHERRY</v>
      </c>
      <c r="C260" s="7" t="str">
        <f t="shared" si="57"/>
        <v>Anne-Marie</v>
      </c>
      <c r="D260" s="7" t="str">
        <f t="shared" si="57"/>
        <v>Agent</v>
      </c>
      <c r="E260" s="7" t="str">
        <f t="shared" si="57"/>
        <v>Strasbourg</v>
      </c>
      <c r="F260" s="7">
        <f t="shared" si="57"/>
        <v>29748.83</v>
      </c>
      <c r="G260" s="7" t="str">
        <f t="shared" si="57"/>
        <v>femme</v>
      </c>
      <c r="H260" s="7">
        <f t="shared" si="57"/>
        <v>22363</v>
      </c>
      <c r="I260" s="7">
        <f t="shared" si="57"/>
        <v>53</v>
      </c>
      <c r="J260" s="7">
        <f t="shared" si="57"/>
        <v>2</v>
      </c>
      <c r="K260" s="7">
        <f t="shared" si="57"/>
        <v>0</v>
      </c>
      <c r="L260" s="3" t="str">
        <f t="shared" si="58"/>
        <v>53Agent</v>
      </c>
      <c r="M260" s="3" t="str">
        <f t="shared" si="59"/>
        <v>53AgentStrasbourg</v>
      </c>
      <c r="N260" s="5" t="str">
        <f t="shared" si="60"/>
        <v>-</v>
      </c>
      <c r="O260" s="2">
        <f t="shared" si="61"/>
        <v>0</v>
      </c>
      <c r="P260" s="2">
        <f t="shared" si="62"/>
        <v>0</v>
      </c>
      <c r="Q260" s="2">
        <f t="shared" si="63"/>
        <v>22363</v>
      </c>
      <c r="R260" s="3" t="str">
        <f t="shared" si="64"/>
        <v>53Strasbourg</v>
      </c>
      <c r="S260" s="2">
        <f t="shared" si="65"/>
        <v>1</v>
      </c>
    </row>
    <row r="261" spans="1:19" s="2" customFormat="1">
      <c r="A261" s="7" t="str">
        <f t="shared" ref="A261:K270" si="66">INDEX(Feuille_base_de_données,ROW(),COLUMN())</f>
        <v>AMFS6322</v>
      </c>
      <c r="B261" s="7" t="str">
        <f t="shared" si="66"/>
        <v>SINSEAU</v>
      </c>
      <c r="C261" s="7" t="str">
        <f t="shared" si="66"/>
        <v>Annie</v>
      </c>
      <c r="D261" s="7" t="str">
        <f t="shared" si="66"/>
        <v>Agent</v>
      </c>
      <c r="E261" s="7" t="str">
        <f t="shared" si="66"/>
        <v>Strasbourg</v>
      </c>
      <c r="F261" s="7">
        <f t="shared" si="66"/>
        <v>25844.54</v>
      </c>
      <c r="G261" s="7" t="str">
        <f t="shared" si="66"/>
        <v>femme</v>
      </c>
      <c r="H261" s="7">
        <f t="shared" si="66"/>
        <v>23806</v>
      </c>
      <c r="I261" s="7">
        <f t="shared" si="66"/>
        <v>49</v>
      </c>
      <c r="J261" s="7">
        <f t="shared" si="66"/>
        <v>5</v>
      </c>
      <c r="K261" s="7">
        <f t="shared" si="66"/>
        <v>4</v>
      </c>
      <c r="L261" s="3" t="str">
        <f t="shared" si="58"/>
        <v>49Agent</v>
      </c>
      <c r="M261" s="3" t="str">
        <f t="shared" si="59"/>
        <v>49AgentStrasbourg</v>
      </c>
      <c r="N261" s="5" t="str">
        <f t="shared" si="60"/>
        <v>-</v>
      </c>
      <c r="O261" s="2">
        <f t="shared" si="61"/>
        <v>0</v>
      </c>
      <c r="P261" s="2">
        <f t="shared" si="62"/>
        <v>0</v>
      </c>
      <c r="Q261" s="2">
        <f t="shared" si="63"/>
        <v>23806</v>
      </c>
      <c r="R261" s="3" t="str">
        <f t="shared" si="64"/>
        <v>49Strasbourg</v>
      </c>
      <c r="S261" s="2">
        <f t="shared" si="65"/>
        <v>1</v>
      </c>
    </row>
    <row r="262" spans="1:19" s="2" customFormat="1">
      <c r="A262" s="7" t="str">
        <f t="shared" si="66"/>
        <v>VJTS8474</v>
      </c>
      <c r="B262" s="7" t="str">
        <f t="shared" si="66"/>
        <v>SOK</v>
      </c>
      <c r="C262" s="7" t="str">
        <f t="shared" si="66"/>
        <v>Vanessa</v>
      </c>
      <c r="D262" s="7" t="str">
        <f t="shared" si="66"/>
        <v>Maîtrise</v>
      </c>
      <c r="E262" s="7" t="str">
        <f t="shared" si="66"/>
        <v>Paris</v>
      </c>
      <c r="F262" s="7">
        <f t="shared" si="66"/>
        <v>33413.589999999997</v>
      </c>
      <c r="G262" s="7" t="str">
        <f t="shared" si="66"/>
        <v>femme</v>
      </c>
      <c r="H262" s="7">
        <f t="shared" si="66"/>
        <v>31860</v>
      </c>
      <c r="I262" s="7">
        <f t="shared" si="66"/>
        <v>27</v>
      </c>
      <c r="J262" s="7">
        <f t="shared" si="66"/>
        <v>2</v>
      </c>
      <c r="K262" s="7">
        <f t="shared" si="66"/>
        <v>0</v>
      </c>
      <c r="L262" s="3" t="str">
        <f t="shared" si="58"/>
        <v>27Maîtrise</v>
      </c>
      <c r="M262" s="3" t="str">
        <f t="shared" si="59"/>
        <v>27MaîtriseParis</v>
      </c>
      <c r="N262" s="5" t="str">
        <f t="shared" si="60"/>
        <v>-</v>
      </c>
      <c r="O262" s="2">
        <f t="shared" si="61"/>
        <v>0</v>
      </c>
      <c r="P262" s="2">
        <f t="shared" si="62"/>
        <v>0</v>
      </c>
      <c r="Q262" s="2">
        <f t="shared" si="63"/>
        <v>31860</v>
      </c>
      <c r="R262" s="3" t="str">
        <f t="shared" si="64"/>
        <v>27Paris</v>
      </c>
      <c r="S262" s="2">
        <f t="shared" si="65"/>
        <v>0</v>
      </c>
    </row>
    <row r="263" spans="1:19" s="2" customFormat="1">
      <c r="A263" s="7" t="str">
        <f t="shared" si="66"/>
        <v>ACJS6045</v>
      </c>
      <c r="B263" s="7" t="str">
        <f t="shared" si="66"/>
        <v>SONG</v>
      </c>
      <c r="C263" s="7" t="str">
        <f t="shared" si="66"/>
        <v>Aline</v>
      </c>
      <c r="D263" s="7" t="str">
        <f t="shared" si="66"/>
        <v>Maîtrise</v>
      </c>
      <c r="E263" s="7" t="str">
        <f t="shared" si="66"/>
        <v>Strasbourg</v>
      </c>
      <c r="F263" s="7">
        <f t="shared" si="66"/>
        <v>25710.36</v>
      </c>
      <c r="G263" s="7" t="str">
        <f t="shared" si="66"/>
        <v>femme</v>
      </c>
      <c r="H263" s="7">
        <f t="shared" si="66"/>
        <v>26221</v>
      </c>
      <c r="I263" s="7">
        <f t="shared" si="66"/>
        <v>43</v>
      </c>
      <c r="J263" s="7">
        <f t="shared" si="66"/>
        <v>0</v>
      </c>
      <c r="K263" s="7">
        <f t="shared" si="66"/>
        <v>1</v>
      </c>
      <c r="L263" s="3" t="str">
        <f t="shared" si="58"/>
        <v>43Maîtrise</v>
      </c>
      <c r="M263" s="3" t="str">
        <f t="shared" si="59"/>
        <v>43MaîtriseStrasbourg</v>
      </c>
      <c r="N263" s="5" t="str">
        <f t="shared" si="60"/>
        <v>-</v>
      </c>
      <c r="O263" s="2">
        <f t="shared" si="61"/>
        <v>0</v>
      </c>
      <c r="P263" s="2">
        <f t="shared" si="62"/>
        <v>0</v>
      </c>
      <c r="Q263" s="2">
        <f t="shared" si="63"/>
        <v>26221</v>
      </c>
      <c r="R263" s="3" t="str">
        <f t="shared" si="64"/>
        <v>43Strasbourg</v>
      </c>
      <c r="S263" s="2">
        <f t="shared" si="65"/>
        <v>0</v>
      </c>
    </row>
    <row r="264" spans="1:19" s="2" customFormat="1">
      <c r="A264" s="7" t="str">
        <f t="shared" si="66"/>
        <v>JMST5574</v>
      </c>
      <c r="B264" s="7" t="str">
        <f t="shared" si="66"/>
        <v>STOEFFLER</v>
      </c>
      <c r="C264" s="7" t="str">
        <f t="shared" si="66"/>
        <v>Jean-Marc</v>
      </c>
      <c r="D264" s="7" t="str">
        <f t="shared" si="66"/>
        <v>Cadre supérieur</v>
      </c>
      <c r="E264" s="7" t="str">
        <f t="shared" si="66"/>
        <v>Lille</v>
      </c>
      <c r="F264" s="7">
        <f t="shared" si="66"/>
        <v>125615.91</v>
      </c>
      <c r="G264" s="7" t="str">
        <f t="shared" si="66"/>
        <v>homme</v>
      </c>
      <c r="H264" s="7">
        <f t="shared" si="66"/>
        <v>22239</v>
      </c>
      <c r="I264" s="7">
        <f t="shared" si="66"/>
        <v>54</v>
      </c>
      <c r="J264" s="7">
        <f t="shared" si="66"/>
        <v>0</v>
      </c>
      <c r="K264" s="7">
        <f t="shared" si="66"/>
        <v>2</v>
      </c>
      <c r="L264" s="3" t="str">
        <f t="shared" si="58"/>
        <v>54Cadre supérieur</v>
      </c>
      <c r="M264" s="3" t="str">
        <f t="shared" si="59"/>
        <v>54Cadre supérieurLille</v>
      </c>
      <c r="N264" s="5" t="str">
        <f t="shared" si="60"/>
        <v>-</v>
      </c>
      <c r="O264" s="2">
        <f t="shared" si="61"/>
        <v>0</v>
      </c>
      <c r="P264" s="2">
        <f t="shared" si="62"/>
        <v>0</v>
      </c>
      <c r="Q264" s="2">
        <f t="shared" si="63"/>
        <v>22239</v>
      </c>
      <c r="R264" s="3" t="str">
        <f t="shared" si="64"/>
        <v>54Lille</v>
      </c>
      <c r="S264" s="2">
        <f t="shared" si="65"/>
        <v>1</v>
      </c>
    </row>
    <row r="265" spans="1:19" s="2" customFormat="1">
      <c r="A265" s="7" t="str">
        <f t="shared" si="66"/>
        <v>AQHS5457</v>
      </c>
      <c r="B265" s="7" t="str">
        <f t="shared" si="66"/>
        <v>SURENA</v>
      </c>
      <c r="C265" s="7" t="str">
        <f t="shared" si="66"/>
        <v>Adrienne</v>
      </c>
      <c r="D265" s="7" t="str">
        <f t="shared" si="66"/>
        <v>Agent</v>
      </c>
      <c r="E265" s="7" t="str">
        <f t="shared" si="66"/>
        <v>Strasbourg</v>
      </c>
      <c r="F265" s="7">
        <f t="shared" si="66"/>
        <v>20456.05</v>
      </c>
      <c r="G265" s="7" t="str">
        <f t="shared" si="66"/>
        <v>femme</v>
      </c>
      <c r="H265" s="7">
        <f t="shared" si="66"/>
        <v>22171</v>
      </c>
      <c r="I265" s="7">
        <f t="shared" si="66"/>
        <v>54</v>
      </c>
      <c r="J265" s="7">
        <f t="shared" si="66"/>
        <v>0</v>
      </c>
      <c r="K265" s="7">
        <f t="shared" si="66"/>
        <v>0</v>
      </c>
      <c r="L265" s="3" t="str">
        <f t="shared" si="58"/>
        <v>54Agent</v>
      </c>
      <c r="M265" s="3" t="str">
        <f t="shared" si="59"/>
        <v>54AgentStrasbourg</v>
      </c>
      <c r="N265" s="5" t="str">
        <f t="shared" si="60"/>
        <v>-</v>
      </c>
      <c r="O265" s="2">
        <f t="shared" si="61"/>
        <v>0</v>
      </c>
      <c r="P265" s="2">
        <f t="shared" si="62"/>
        <v>0</v>
      </c>
      <c r="Q265" s="2">
        <f t="shared" si="63"/>
        <v>22171</v>
      </c>
      <c r="R265" s="3" t="str">
        <f t="shared" si="64"/>
        <v>54Strasbourg</v>
      </c>
      <c r="S265" s="2">
        <f t="shared" si="65"/>
        <v>1</v>
      </c>
    </row>
    <row r="266" spans="1:19" s="2" customFormat="1">
      <c r="A266" s="7" t="str">
        <f t="shared" si="66"/>
        <v>MFVT5725</v>
      </c>
      <c r="B266" s="7" t="str">
        <f t="shared" si="66"/>
        <v>TAIEB</v>
      </c>
      <c r="C266" s="7" t="str">
        <f t="shared" si="66"/>
        <v>Michel</v>
      </c>
      <c r="D266" s="7" t="str">
        <f t="shared" si="66"/>
        <v>Cadre</v>
      </c>
      <c r="E266" s="7" t="str">
        <f t="shared" si="66"/>
        <v>Strasbourg</v>
      </c>
      <c r="F266" s="7">
        <f t="shared" si="66"/>
        <v>59031.8</v>
      </c>
      <c r="G266" s="7" t="str">
        <f t="shared" si="66"/>
        <v>homme</v>
      </c>
      <c r="H266" s="7">
        <f t="shared" si="66"/>
        <v>22608</v>
      </c>
      <c r="I266" s="7">
        <f t="shared" si="66"/>
        <v>53</v>
      </c>
      <c r="J266" s="7">
        <f t="shared" si="66"/>
        <v>4</v>
      </c>
      <c r="K266" s="7">
        <f t="shared" si="66"/>
        <v>4</v>
      </c>
      <c r="L266" s="3" t="str">
        <f t="shared" si="58"/>
        <v>53Cadre</v>
      </c>
      <c r="M266" s="3" t="str">
        <f t="shared" si="59"/>
        <v>53CadreStrasbourg</v>
      </c>
      <c r="N266" s="5" t="str">
        <f t="shared" si="60"/>
        <v>-</v>
      </c>
      <c r="O266" s="2">
        <f t="shared" si="61"/>
        <v>0</v>
      </c>
      <c r="P266" s="2">
        <f t="shared" si="62"/>
        <v>0</v>
      </c>
      <c r="Q266" s="2">
        <f t="shared" si="63"/>
        <v>22608</v>
      </c>
      <c r="R266" s="3" t="str">
        <f t="shared" si="64"/>
        <v>53Strasbourg</v>
      </c>
      <c r="S266" s="2">
        <f t="shared" si="65"/>
        <v>1</v>
      </c>
    </row>
    <row r="267" spans="1:19" s="2" customFormat="1">
      <c r="A267" s="7" t="str">
        <f t="shared" si="66"/>
        <v>MIXT7726</v>
      </c>
      <c r="B267" s="7" t="str">
        <f t="shared" si="66"/>
        <v>TAMBURRINI</v>
      </c>
      <c r="C267" s="7" t="str">
        <f t="shared" si="66"/>
        <v>Marie-Claire</v>
      </c>
      <c r="D267" s="7" t="str">
        <f t="shared" si="66"/>
        <v>Agent</v>
      </c>
      <c r="E267" s="7" t="str">
        <f t="shared" si="66"/>
        <v>Paris</v>
      </c>
      <c r="F267" s="7">
        <f t="shared" si="66"/>
        <v>22017.14</v>
      </c>
      <c r="G267" s="7" t="str">
        <f t="shared" si="66"/>
        <v>femme</v>
      </c>
      <c r="H267" s="7">
        <f t="shared" si="66"/>
        <v>31217</v>
      </c>
      <c r="I267" s="7">
        <f t="shared" si="66"/>
        <v>29</v>
      </c>
      <c r="J267" s="7">
        <f t="shared" si="66"/>
        <v>5</v>
      </c>
      <c r="K267" s="7">
        <f t="shared" si="66"/>
        <v>6</v>
      </c>
      <c r="L267" s="3" t="str">
        <f t="shared" si="58"/>
        <v>29Agent</v>
      </c>
      <c r="M267" s="3" t="str">
        <f t="shared" si="59"/>
        <v>29AgentParis</v>
      </c>
      <c r="N267" s="5" t="str">
        <f t="shared" si="60"/>
        <v>-</v>
      </c>
      <c r="O267" s="2">
        <f t="shared" si="61"/>
        <v>0</v>
      </c>
      <c r="P267" s="2">
        <f t="shared" si="62"/>
        <v>0</v>
      </c>
      <c r="Q267" s="2">
        <f t="shared" si="63"/>
        <v>31217</v>
      </c>
      <c r="R267" s="3" t="str">
        <f t="shared" si="64"/>
        <v>29Paris</v>
      </c>
      <c r="S267" s="2">
        <f t="shared" si="65"/>
        <v>1</v>
      </c>
    </row>
    <row r="268" spans="1:19" s="2" customFormat="1">
      <c r="A268" s="7" t="str">
        <f t="shared" si="66"/>
        <v>MMKT8347</v>
      </c>
      <c r="B268" s="7" t="str">
        <f t="shared" si="66"/>
        <v>TAN</v>
      </c>
      <c r="C268" s="7" t="str">
        <f t="shared" si="66"/>
        <v>Marion</v>
      </c>
      <c r="D268" s="7" t="str">
        <f t="shared" si="66"/>
        <v>Agent</v>
      </c>
      <c r="E268" s="7" t="str">
        <f t="shared" si="66"/>
        <v>Strasbourg</v>
      </c>
      <c r="F268" s="7">
        <f t="shared" si="66"/>
        <v>27411.59</v>
      </c>
      <c r="G268" s="7" t="str">
        <f t="shared" si="66"/>
        <v>femme</v>
      </c>
      <c r="H268" s="7">
        <f t="shared" si="66"/>
        <v>33934</v>
      </c>
      <c r="I268" s="7">
        <f t="shared" si="66"/>
        <v>22</v>
      </c>
      <c r="J268" s="7">
        <f t="shared" si="66"/>
        <v>0</v>
      </c>
      <c r="K268" s="7">
        <f t="shared" si="66"/>
        <v>1</v>
      </c>
      <c r="L268" s="3" t="str">
        <f t="shared" si="58"/>
        <v>22Agent</v>
      </c>
      <c r="M268" s="3" t="str">
        <f t="shared" si="59"/>
        <v>22AgentStrasbourg</v>
      </c>
      <c r="N268" s="5" t="str">
        <f t="shared" si="60"/>
        <v>-</v>
      </c>
      <c r="O268" s="2">
        <f t="shared" si="61"/>
        <v>0</v>
      </c>
      <c r="P268" s="2">
        <f t="shared" si="62"/>
        <v>0</v>
      </c>
      <c r="Q268" s="2">
        <f t="shared" si="63"/>
        <v>33934</v>
      </c>
      <c r="R268" s="3" t="str">
        <f t="shared" si="64"/>
        <v>22Strasbourg</v>
      </c>
      <c r="S268" s="2">
        <f t="shared" si="65"/>
        <v>1</v>
      </c>
    </row>
    <row r="269" spans="1:19" s="2" customFormat="1">
      <c r="A269" s="7" t="str">
        <f t="shared" si="66"/>
        <v>NQMT7141</v>
      </c>
      <c r="B269" s="7" t="str">
        <f t="shared" si="66"/>
        <v>TAN</v>
      </c>
      <c r="C269" s="7" t="str">
        <f t="shared" si="66"/>
        <v>Nathalie</v>
      </c>
      <c r="D269" s="7" t="str">
        <f t="shared" si="66"/>
        <v>Agent</v>
      </c>
      <c r="E269" s="7" t="str">
        <f t="shared" si="66"/>
        <v>Strasbourg</v>
      </c>
      <c r="F269" s="7">
        <f t="shared" si="66"/>
        <v>22892.71</v>
      </c>
      <c r="G269" s="7" t="str">
        <f t="shared" si="66"/>
        <v>femme</v>
      </c>
      <c r="H269" s="7">
        <f t="shared" si="66"/>
        <v>31329</v>
      </c>
      <c r="I269" s="7">
        <f t="shared" si="66"/>
        <v>29</v>
      </c>
      <c r="J269" s="7">
        <f t="shared" si="66"/>
        <v>0</v>
      </c>
      <c r="K269" s="7">
        <f t="shared" si="66"/>
        <v>0</v>
      </c>
      <c r="L269" s="3" t="str">
        <f t="shared" si="58"/>
        <v>29Agent</v>
      </c>
      <c r="M269" s="3" t="str">
        <f t="shared" si="59"/>
        <v>29AgentStrasbourg</v>
      </c>
      <c r="N269" s="5" t="str">
        <f t="shared" si="60"/>
        <v>-</v>
      </c>
      <c r="O269" s="2">
        <f t="shared" si="61"/>
        <v>0</v>
      </c>
      <c r="P269" s="2">
        <f t="shared" si="62"/>
        <v>0</v>
      </c>
      <c r="Q269" s="2">
        <f t="shared" si="63"/>
        <v>31329</v>
      </c>
      <c r="R269" s="3" t="str">
        <f t="shared" si="64"/>
        <v>29Strasbourg</v>
      </c>
      <c r="S269" s="2">
        <f t="shared" si="65"/>
        <v>1</v>
      </c>
    </row>
    <row r="270" spans="1:19" s="2" customFormat="1">
      <c r="A270" s="7" t="str">
        <f t="shared" si="66"/>
        <v>AFFT6360</v>
      </c>
      <c r="B270" s="7" t="str">
        <f t="shared" si="66"/>
        <v>TANG</v>
      </c>
      <c r="C270" s="7" t="str">
        <f t="shared" si="66"/>
        <v>Armelle</v>
      </c>
      <c r="D270" s="7" t="str">
        <f t="shared" si="66"/>
        <v>Agent</v>
      </c>
      <c r="E270" s="7" t="str">
        <f t="shared" si="66"/>
        <v>Strasbourg</v>
      </c>
      <c r="F270" s="7">
        <f t="shared" si="66"/>
        <v>19199.8</v>
      </c>
      <c r="G270" s="7" t="str">
        <f t="shared" si="66"/>
        <v>femme</v>
      </c>
      <c r="H270" s="7">
        <f t="shared" si="66"/>
        <v>24687</v>
      </c>
      <c r="I270" s="7">
        <f t="shared" si="66"/>
        <v>47</v>
      </c>
      <c r="J270" s="7">
        <f t="shared" si="66"/>
        <v>5</v>
      </c>
      <c r="K270" s="7">
        <f t="shared" si="66"/>
        <v>6</v>
      </c>
      <c r="L270" s="3" t="str">
        <f t="shared" si="58"/>
        <v>47Agent</v>
      </c>
      <c r="M270" s="3" t="str">
        <f t="shared" si="59"/>
        <v>47AgentStrasbourg</v>
      </c>
      <c r="N270" s="5" t="str">
        <f t="shared" si="60"/>
        <v>-</v>
      </c>
      <c r="O270" s="2">
        <f t="shared" si="61"/>
        <v>0</v>
      </c>
      <c r="P270" s="2">
        <f t="shared" si="62"/>
        <v>0</v>
      </c>
      <c r="Q270" s="2">
        <f t="shared" si="63"/>
        <v>24687</v>
      </c>
      <c r="R270" s="3" t="str">
        <f t="shared" si="64"/>
        <v>47Strasbourg</v>
      </c>
      <c r="S270" s="2">
        <f t="shared" si="65"/>
        <v>1</v>
      </c>
    </row>
    <row r="271" spans="1:19" s="2" customFormat="1">
      <c r="A271" s="7" t="str">
        <f t="shared" ref="A271:K280" si="67">INDEX(Feuille_base_de_données,ROW(),COLUMN())</f>
        <v>MHUT5334</v>
      </c>
      <c r="B271" s="7" t="str">
        <f t="shared" si="67"/>
        <v>TARDIF</v>
      </c>
      <c r="C271" s="7" t="str">
        <f t="shared" si="67"/>
        <v>Marie-Paule</v>
      </c>
      <c r="D271" s="7" t="str">
        <f t="shared" si="67"/>
        <v>Agent</v>
      </c>
      <c r="E271" s="7" t="str">
        <f t="shared" si="67"/>
        <v>Paris</v>
      </c>
      <c r="F271" s="7">
        <f t="shared" si="67"/>
        <v>21815.360000000001</v>
      </c>
      <c r="G271" s="7" t="str">
        <f t="shared" si="67"/>
        <v>femme</v>
      </c>
      <c r="H271" s="7">
        <f t="shared" si="67"/>
        <v>23765</v>
      </c>
      <c r="I271" s="7">
        <f t="shared" si="67"/>
        <v>49</v>
      </c>
      <c r="J271" s="7">
        <f t="shared" si="67"/>
        <v>5</v>
      </c>
      <c r="K271" s="7">
        <f t="shared" si="67"/>
        <v>6</v>
      </c>
      <c r="L271" s="3" t="str">
        <f t="shared" si="58"/>
        <v>49Agent</v>
      </c>
      <c r="M271" s="3" t="str">
        <f t="shared" si="59"/>
        <v>49AgentParis</v>
      </c>
      <c r="N271" s="5" t="str">
        <f t="shared" si="60"/>
        <v>-</v>
      </c>
      <c r="O271" s="2">
        <f t="shared" si="61"/>
        <v>0</v>
      </c>
      <c r="P271" s="2">
        <f t="shared" si="62"/>
        <v>0</v>
      </c>
      <c r="Q271" s="2">
        <f t="shared" si="63"/>
        <v>23765</v>
      </c>
      <c r="R271" s="3" t="str">
        <f t="shared" si="64"/>
        <v>49Paris</v>
      </c>
      <c r="S271" s="2">
        <f t="shared" si="65"/>
        <v>1</v>
      </c>
    </row>
    <row r="272" spans="1:19" s="2" customFormat="1">
      <c r="A272" s="7" t="str">
        <f t="shared" si="67"/>
        <v>SAIT6376</v>
      </c>
      <c r="B272" s="7" t="str">
        <f t="shared" si="67"/>
        <v>THAO</v>
      </c>
      <c r="C272" s="7" t="str">
        <f t="shared" si="67"/>
        <v>Sylvain</v>
      </c>
      <c r="D272" s="7" t="str">
        <f t="shared" si="67"/>
        <v>Cadre supérieur</v>
      </c>
      <c r="E272" s="7" t="str">
        <f t="shared" si="67"/>
        <v>Strasbourg</v>
      </c>
      <c r="F272" s="7">
        <f t="shared" si="67"/>
        <v>96996.95</v>
      </c>
      <c r="G272" s="7" t="str">
        <f t="shared" si="67"/>
        <v>homme</v>
      </c>
      <c r="H272" s="7">
        <f t="shared" si="67"/>
        <v>25110</v>
      </c>
      <c r="I272" s="7">
        <f t="shared" si="67"/>
        <v>46</v>
      </c>
      <c r="J272" s="7">
        <f t="shared" si="67"/>
        <v>0</v>
      </c>
      <c r="K272" s="7">
        <f t="shared" si="67"/>
        <v>0</v>
      </c>
      <c r="L272" s="3" t="str">
        <f t="shared" ref="L272:L286" si="68">I272&amp;D272</f>
        <v>46Cadre supérieur</v>
      </c>
      <c r="M272" s="3" t="str">
        <f t="shared" ref="M272:M286" si="69">L272&amp;E272</f>
        <v>46Cadre supérieurStrasbourg</v>
      </c>
      <c r="N272" s="5" t="str">
        <f t="shared" ref="N272:N286" si="70">IF(D272=$N$1,J272,"-")</f>
        <v>-</v>
      </c>
      <c r="O272" s="2">
        <f t="shared" ref="O272:O286" si="71">COUNTIF(D272,"*cadre*")*(I272="femme")</f>
        <v>0</v>
      </c>
      <c r="P272" s="2">
        <f t="shared" ref="P272:P286" si="72">(H272&gt;=20000)*(H272&lt;=25000)*(D272="1-agent")</f>
        <v>0</v>
      </c>
      <c r="Q272" s="2">
        <f t="shared" ref="Q272:Q286" si="73">IF((D272&lt;&gt;"1-agent"),H272,"-")</f>
        <v>25110</v>
      </c>
      <c r="R272" s="3" t="str">
        <f t="shared" ref="R272:R286" si="74">I272&amp;E272</f>
        <v>46Strasbourg</v>
      </c>
      <c r="S272" s="2">
        <f t="shared" si="65"/>
        <v>1</v>
      </c>
    </row>
    <row r="273" spans="1:19" s="2" customFormat="1">
      <c r="A273" s="7" t="str">
        <f t="shared" si="67"/>
        <v>AAHT6512</v>
      </c>
      <c r="B273" s="7" t="str">
        <f t="shared" si="67"/>
        <v>THIAM</v>
      </c>
      <c r="C273" s="7" t="str">
        <f t="shared" si="67"/>
        <v>Anne-Marie</v>
      </c>
      <c r="D273" s="7" t="str">
        <f t="shared" si="67"/>
        <v>Agent</v>
      </c>
      <c r="E273" s="7" t="str">
        <f t="shared" si="67"/>
        <v>Lille</v>
      </c>
      <c r="F273" s="7">
        <f t="shared" si="67"/>
        <v>27592.94</v>
      </c>
      <c r="G273" s="7" t="str">
        <f t="shared" si="67"/>
        <v>femme</v>
      </c>
      <c r="H273" s="7">
        <f t="shared" si="67"/>
        <v>25440</v>
      </c>
      <c r="I273" s="7">
        <f t="shared" si="67"/>
        <v>45</v>
      </c>
      <c r="J273" s="7">
        <f t="shared" si="67"/>
        <v>0</v>
      </c>
      <c r="K273" s="7">
        <f t="shared" si="67"/>
        <v>0</v>
      </c>
      <c r="L273" s="3" t="str">
        <f t="shared" si="68"/>
        <v>45Agent</v>
      </c>
      <c r="M273" s="3" t="str">
        <f t="shared" si="69"/>
        <v>45AgentLille</v>
      </c>
      <c r="N273" s="5" t="str">
        <f t="shared" si="70"/>
        <v>-</v>
      </c>
      <c r="O273" s="2">
        <f t="shared" si="71"/>
        <v>0</v>
      </c>
      <c r="P273" s="2">
        <f t="shared" si="72"/>
        <v>0</v>
      </c>
      <c r="Q273" s="2">
        <f t="shared" si="73"/>
        <v>25440</v>
      </c>
      <c r="R273" s="3" t="str">
        <f t="shared" si="74"/>
        <v>45Lille</v>
      </c>
      <c r="S273" s="2">
        <f t="shared" si="65"/>
        <v>1</v>
      </c>
    </row>
    <row r="274" spans="1:19" s="2" customFormat="1">
      <c r="A274" s="7" t="str">
        <f t="shared" si="67"/>
        <v>LDPT5500</v>
      </c>
      <c r="B274" s="7" t="str">
        <f t="shared" si="67"/>
        <v>THOQUENNE</v>
      </c>
      <c r="C274" s="7" t="str">
        <f t="shared" si="67"/>
        <v>Lydia</v>
      </c>
      <c r="D274" s="7" t="str">
        <f t="shared" si="67"/>
        <v>Agent</v>
      </c>
      <c r="E274" s="7" t="str">
        <f t="shared" si="67"/>
        <v>Nice</v>
      </c>
      <c r="F274" s="7">
        <f t="shared" si="67"/>
        <v>29905.66</v>
      </c>
      <c r="G274" s="7" t="str">
        <f t="shared" si="67"/>
        <v>femme</v>
      </c>
      <c r="H274" s="7">
        <f t="shared" si="67"/>
        <v>23047</v>
      </c>
      <c r="I274" s="7">
        <f t="shared" si="67"/>
        <v>51</v>
      </c>
      <c r="J274" s="7">
        <f t="shared" si="67"/>
        <v>1</v>
      </c>
      <c r="K274" s="7">
        <f t="shared" si="67"/>
        <v>2</v>
      </c>
      <c r="L274" s="3" t="str">
        <f t="shared" si="68"/>
        <v>51Agent</v>
      </c>
      <c r="M274" s="3" t="str">
        <f t="shared" si="69"/>
        <v>51AgentNice</v>
      </c>
      <c r="N274" s="5" t="str">
        <f t="shared" si="70"/>
        <v>-</v>
      </c>
      <c r="O274" s="2">
        <f t="shared" si="71"/>
        <v>0</v>
      </c>
      <c r="P274" s="2">
        <f t="shared" si="72"/>
        <v>0</v>
      </c>
      <c r="Q274" s="2">
        <f t="shared" si="73"/>
        <v>23047</v>
      </c>
      <c r="R274" s="3" t="str">
        <f t="shared" si="74"/>
        <v>51Nice</v>
      </c>
      <c r="S274" s="2">
        <f t="shared" si="65"/>
        <v>1</v>
      </c>
    </row>
    <row r="275" spans="1:19" s="2" customFormat="1">
      <c r="A275" s="7" t="str">
        <f t="shared" si="67"/>
        <v>JLRJ8777</v>
      </c>
      <c r="B275" s="7" t="str">
        <f t="shared" si="67"/>
        <v>TRIOMPHANTE</v>
      </c>
      <c r="C275" s="7" t="str">
        <f t="shared" si="67"/>
        <v>Judith</v>
      </c>
      <c r="D275" s="7" t="str">
        <f t="shared" si="67"/>
        <v>Agent</v>
      </c>
      <c r="E275" s="7" t="str">
        <f t="shared" si="67"/>
        <v>Strasbourg</v>
      </c>
      <c r="F275" s="7">
        <f t="shared" si="67"/>
        <v>23323.48</v>
      </c>
      <c r="G275" s="7" t="str">
        <f t="shared" si="67"/>
        <v>femme</v>
      </c>
      <c r="H275" s="7">
        <f t="shared" si="67"/>
        <v>33049</v>
      </c>
      <c r="I275" s="7">
        <f t="shared" si="67"/>
        <v>24</v>
      </c>
      <c r="J275" s="7">
        <f t="shared" si="67"/>
        <v>0</v>
      </c>
      <c r="K275" s="7">
        <f t="shared" si="67"/>
        <v>0</v>
      </c>
      <c r="L275" s="3" t="str">
        <f t="shared" si="68"/>
        <v>24Agent</v>
      </c>
      <c r="M275" s="3" t="str">
        <f t="shared" si="69"/>
        <v>24AgentStrasbourg</v>
      </c>
      <c r="N275" s="5" t="str">
        <f t="shared" si="70"/>
        <v>-</v>
      </c>
      <c r="O275" s="2">
        <f t="shared" si="71"/>
        <v>0</v>
      </c>
      <c r="P275" s="2">
        <f t="shared" si="72"/>
        <v>0</v>
      </c>
      <c r="Q275" s="2">
        <f t="shared" si="73"/>
        <v>33049</v>
      </c>
      <c r="R275" s="3" t="str">
        <f t="shared" si="74"/>
        <v>24Strasbourg</v>
      </c>
      <c r="S275" s="2">
        <f t="shared" si="65"/>
        <v>1</v>
      </c>
    </row>
    <row r="276" spans="1:19" s="2" customFormat="1">
      <c r="A276" s="7" t="str">
        <f t="shared" si="67"/>
        <v>MKGU7066</v>
      </c>
      <c r="B276" s="7" t="str">
        <f t="shared" si="67"/>
        <v>UNG</v>
      </c>
      <c r="C276" s="7" t="str">
        <f t="shared" si="67"/>
        <v>Martine</v>
      </c>
      <c r="D276" s="7" t="str">
        <f t="shared" si="67"/>
        <v>Agent</v>
      </c>
      <c r="E276" s="7" t="str">
        <f t="shared" si="67"/>
        <v>Paris</v>
      </c>
      <c r="F276" s="7">
        <f t="shared" si="67"/>
        <v>23759.14</v>
      </c>
      <c r="G276" s="7" t="str">
        <f t="shared" si="67"/>
        <v>femme</v>
      </c>
      <c r="H276" s="7">
        <f t="shared" si="67"/>
        <v>30887</v>
      </c>
      <c r="I276" s="7">
        <f t="shared" si="67"/>
        <v>30</v>
      </c>
      <c r="J276" s="7">
        <f t="shared" si="67"/>
        <v>1</v>
      </c>
      <c r="K276" s="7">
        <f t="shared" si="67"/>
        <v>0</v>
      </c>
      <c r="L276" s="3" t="str">
        <f t="shared" si="68"/>
        <v>30Agent</v>
      </c>
      <c r="M276" s="3" t="str">
        <f t="shared" si="69"/>
        <v>30AgentParis</v>
      </c>
      <c r="N276" s="5" t="str">
        <f t="shared" si="70"/>
        <v>-</v>
      </c>
      <c r="O276" s="2">
        <f t="shared" si="71"/>
        <v>0</v>
      </c>
      <c r="P276" s="2">
        <f t="shared" si="72"/>
        <v>0</v>
      </c>
      <c r="Q276" s="2">
        <f t="shared" si="73"/>
        <v>30887</v>
      </c>
      <c r="R276" s="3" t="str">
        <f t="shared" si="74"/>
        <v>30Paris</v>
      </c>
      <c r="S276" s="2">
        <f t="shared" si="65"/>
        <v>0</v>
      </c>
    </row>
    <row r="277" spans="1:19" s="2" customFormat="1">
      <c r="A277" s="7" t="str">
        <f t="shared" si="67"/>
        <v>FBJV6135</v>
      </c>
      <c r="B277" s="7" t="str">
        <f t="shared" si="67"/>
        <v>VANNAXAY</v>
      </c>
      <c r="C277" s="7" t="str">
        <f t="shared" si="67"/>
        <v>Francis</v>
      </c>
      <c r="D277" s="7" t="str">
        <f t="shared" si="67"/>
        <v>Cadre supérieur</v>
      </c>
      <c r="E277" s="7" t="str">
        <f t="shared" si="67"/>
        <v>Paris</v>
      </c>
      <c r="F277" s="7">
        <f t="shared" si="67"/>
        <v>77181.539999999994</v>
      </c>
      <c r="G277" s="7" t="str">
        <f t="shared" si="67"/>
        <v>homme</v>
      </c>
      <c r="H277" s="7">
        <f t="shared" si="67"/>
        <v>26397</v>
      </c>
      <c r="I277" s="7">
        <f t="shared" si="67"/>
        <v>42</v>
      </c>
      <c r="J277" s="7">
        <f t="shared" si="67"/>
        <v>5</v>
      </c>
      <c r="K277" s="7">
        <f t="shared" si="67"/>
        <v>2</v>
      </c>
      <c r="L277" s="3" t="str">
        <f t="shared" si="68"/>
        <v>42Cadre supérieur</v>
      </c>
      <c r="M277" s="3" t="str">
        <f t="shared" si="69"/>
        <v>42Cadre supérieurParis</v>
      </c>
      <c r="N277" s="5" t="str">
        <f t="shared" si="70"/>
        <v>-</v>
      </c>
      <c r="O277" s="2">
        <f t="shared" si="71"/>
        <v>0</v>
      </c>
      <c r="P277" s="2">
        <f t="shared" si="72"/>
        <v>0</v>
      </c>
      <c r="Q277" s="2">
        <f t="shared" si="73"/>
        <v>26397</v>
      </c>
      <c r="R277" s="3" t="str">
        <f t="shared" si="74"/>
        <v>42Paris</v>
      </c>
      <c r="S277" s="2">
        <f t="shared" si="65"/>
        <v>1</v>
      </c>
    </row>
    <row r="278" spans="1:19" s="2" customFormat="1">
      <c r="A278" s="7" t="str">
        <f t="shared" si="67"/>
        <v>CDXV6242</v>
      </c>
      <c r="B278" s="7" t="str">
        <f t="shared" si="67"/>
        <v>VASSEUR</v>
      </c>
      <c r="C278" s="7" t="str">
        <f t="shared" si="67"/>
        <v>Christiane</v>
      </c>
      <c r="D278" s="7" t="str">
        <f t="shared" si="67"/>
        <v>Agent</v>
      </c>
      <c r="E278" s="7" t="str">
        <f t="shared" si="67"/>
        <v>Strasbourg</v>
      </c>
      <c r="F278" s="7">
        <f t="shared" si="67"/>
        <v>23589.35</v>
      </c>
      <c r="G278" s="7" t="str">
        <f t="shared" si="67"/>
        <v>femme</v>
      </c>
      <c r="H278" s="7">
        <f t="shared" si="67"/>
        <v>25992</v>
      </c>
      <c r="I278" s="7">
        <f t="shared" si="67"/>
        <v>43</v>
      </c>
      <c r="J278" s="7">
        <f t="shared" si="67"/>
        <v>0</v>
      </c>
      <c r="K278" s="7">
        <f t="shared" si="67"/>
        <v>0</v>
      </c>
      <c r="L278" s="3" t="str">
        <f t="shared" si="68"/>
        <v>43Agent</v>
      </c>
      <c r="M278" s="3" t="str">
        <f t="shared" si="69"/>
        <v>43AgentStrasbourg</v>
      </c>
      <c r="N278" s="5" t="str">
        <f t="shared" si="70"/>
        <v>-</v>
      </c>
      <c r="O278" s="2">
        <f t="shared" si="71"/>
        <v>0</v>
      </c>
      <c r="P278" s="2">
        <f t="shared" si="72"/>
        <v>0</v>
      </c>
      <c r="Q278" s="2">
        <f t="shared" si="73"/>
        <v>25992</v>
      </c>
      <c r="R278" s="3" t="str">
        <f t="shared" si="74"/>
        <v>43Strasbourg</v>
      </c>
      <c r="S278" s="2">
        <f t="shared" si="65"/>
        <v>1</v>
      </c>
    </row>
    <row r="279" spans="1:19" s="2" customFormat="1">
      <c r="A279" s="7" t="str">
        <f t="shared" si="67"/>
        <v>MNGV5337</v>
      </c>
      <c r="B279" s="7" t="str">
        <f t="shared" si="67"/>
        <v>VIAND</v>
      </c>
      <c r="C279" s="7" t="str">
        <f t="shared" si="67"/>
        <v>Monique</v>
      </c>
      <c r="D279" s="7" t="str">
        <f t="shared" si="67"/>
        <v>Agent</v>
      </c>
      <c r="E279" s="7" t="str">
        <f t="shared" si="67"/>
        <v>Strasbourg</v>
      </c>
      <c r="F279" s="7">
        <f t="shared" si="67"/>
        <v>27206.42</v>
      </c>
      <c r="G279" s="7" t="str">
        <f t="shared" si="67"/>
        <v>femme</v>
      </c>
      <c r="H279" s="7">
        <f t="shared" si="67"/>
        <v>21533</v>
      </c>
      <c r="I279" s="7">
        <f t="shared" si="67"/>
        <v>56</v>
      </c>
      <c r="J279" s="7">
        <f t="shared" si="67"/>
        <v>6</v>
      </c>
      <c r="K279" s="7">
        <f t="shared" si="67"/>
        <v>2</v>
      </c>
      <c r="L279" s="3" t="str">
        <f t="shared" si="68"/>
        <v>56Agent</v>
      </c>
      <c r="M279" s="3" t="str">
        <f t="shared" si="69"/>
        <v>56AgentStrasbourg</v>
      </c>
      <c r="N279" s="5" t="str">
        <f t="shared" si="70"/>
        <v>-</v>
      </c>
      <c r="O279" s="2">
        <f t="shared" si="71"/>
        <v>0</v>
      </c>
      <c r="P279" s="2">
        <f t="shared" si="72"/>
        <v>0</v>
      </c>
      <c r="Q279" s="2">
        <f t="shared" si="73"/>
        <v>21533</v>
      </c>
      <c r="R279" s="3" t="str">
        <f t="shared" si="74"/>
        <v>56Strasbourg</v>
      </c>
      <c r="S279" s="2">
        <f t="shared" si="65"/>
        <v>1</v>
      </c>
    </row>
    <row r="280" spans="1:19" s="2" customFormat="1">
      <c r="A280" s="7" t="str">
        <f t="shared" si="67"/>
        <v>MPYV4343</v>
      </c>
      <c r="B280" s="7" t="str">
        <f t="shared" si="67"/>
        <v>VIDON</v>
      </c>
      <c r="C280" s="7" t="str">
        <f t="shared" si="67"/>
        <v>Marie-Louise</v>
      </c>
      <c r="D280" s="7" t="str">
        <f t="shared" si="67"/>
        <v>Maîtrise</v>
      </c>
      <c r="E280" s="7" t="str">
        <f t="shared" si="67"/>
        <v>Nice</v>
      </c>
      <c r="F280" s="7">
        <f t="shared" si="67"/>
        <v>33040.589999999997</v>
      </c>
      <c r="G280" s="7" t="str">
        <f t="shared" si="67"/>
        <v>femme</v>
      </c>
      <c r="H280" s="7">
        <f t="shared" si="67"/>
        <v>17758</v>
      </c>
      <c r="I280" s="7">
        <f t="shared" si="67"/>
        <v>66</v>
      </c>
      <c r="J280" s="7">
        <f t="shared" si="67"/>
        <v>0</v>
      </c>
      <c r="K280" s="7">
        <f t="shared" si="67"/>
        <v>0</v>
      </c>
      <c r="L280" s="3" t="str">
        <f t="shared" si="68"/>
        <v>66Maîtrise</v>
      </c>
      <c r="M280" s="3" t="str">
        <f t="shared" si="69"/>
        <v>66MaîtriseNice</v>
      </c>
      <c r="N280" s="5" t="str">
        <f t="shared" si="70"/>
        <v>-</v>
      </c>
      <c r="O280" s="2">
        <f t="shared" si="71"/>
        <v>0</v>
      </c>
      <c r="P280" s="2">
        <f t="shared" si="72"/>
        <v>0</v>
      </c>
      <c r="Q280" s="2">
        <f t="shared" si="73"/>
        <v>17758</v>
      </c>
      <c r="R280" s="3" t="str">
        <f t="shared" si="74"/>
        <v>66Nice</v>
      </c>
      <c r="S280" s="2">
        <f t="shared" si="65"/>
        <v>0</v>
      </c>
    </row>
    <row r="281" spans="1:19" s="2" customFormat="1">
      <c r="A281" s="7" t="str">
        <f t="shared" ref="A281:K286" si="75">INDEX(Feuille_base_de_données,ROW(),COLUMN())</f>
        <v>MRSZ5065</v>
      </c>
      <c r="B281" s="7" t="str">
        <f t="shared" si="75"/>
        <v>ZANOTI</v>
      </c>
      <c r="C281" s="7" t="str">
        <f t="shared" si="75"/>
        <v>Monique</v>
      </c>
      <c r="D281" s="7" t="str">
        <f t="shared" si="75"/>
        <v>Agent</v>
      </c>
      <c r="E281" s="7" t="str">
        <f t="shared" si="75"/>
        <v>Strasbourg</v>
      </c>
      <c r="F281" s="7">
        <f t="shared" si="75"/>
        <v>23117.4</v>
      </c>
      <c r="G281" s="7" t="str">
        <f t="shared" si="75"/>
        <v>femme</v>
      </c>
      <c r="H281" s="7">
        <f t="shared" si="75"/>
        <v>21096</v>
      </c>
      <c r="I281" s="7">
        <f t="shared" si="75"/>
        <v>57</v>
      </c>
      <c r="J281" s="7">
        <f t="shared" si="75"/>
        <v>0</v>
      </c>
      <c r="K281" s="7">
        <f t="shared" si="75"/>
        <v>0</v>
      </c>
      <c r="L281" s="3" t="str">
        <f t="shared" si="68"/>
        <v>57Agent</v>
      </c>
      <c r="M281" s="3" t="str">
        <f t="shared" si="69"/>
        <v>57AgentStrasbourg</v>
      </c>
      <c r="N281" s="5" t="str">
        <f t="shared" si="70"/>
        <v>-</v>
      </c>
      <c r="O281" s="2">
        <f t="shared" si="71"/>
        <v>0</v>
      </c>
      <c r="P281" s="2">
        <f t="shared" si="72"/>
        <v>0</v>
      </c>
      <c r="Q281" s="2">
        <f t="shared" si="73"/>
        <v>21096</v>
      </c>
      <c r="R281" s="3" t="str">
        <f t="shared" si="74"/>
        <v>57Strasbourg</v>
      </c>
      <c r="S281" s="2">
        <f t="shared" si="65"/>
        <v>1</v>
      </c>
    </row>
    <row r="282" spans="1:19" s="2" customFormat="1">
      <c r="A282" s="7" t="str">
        <f t="shared" si="75"/>
        <v>LMDZ5474</v>
      </c>
      <c r="B282" s="7" t="str">
        <f t="shared" si="75"/>
        <v>ZAOUI</v>
      </c>
      <c r="C282" s="7" t="str">
        <f t="shared" si="75"/>
        <v>Liliane</v>
      </c>
      <c r="D282" s="7" t="str">
        <f t="shared" si="75"/>
        <v>Agent</v>
      </c>
      <c r="E282" s="7" t="str">
        <f t="shared" si="75"/>
        <v>Strasbourg</v>
      </c>
      <c r="F282" s="7">
        <f t="shared" si="75"/>
        <v>26253.65</v>
      </c>
      <c r="G282" s="7" t="str">
        <f t="shared" si="75"/>
        <v>femme</v>
      </c>
      <c r="H282" s="7">
        <f t="shared" si="75"/>
        <v>22043</v>
      </c>
      <c r="I282" s="7">
        <f t="shared" si="75"/>
        <v>54</v>
      </c>
      <c r="J282" s="7">
        <f t="shared" si="75"/>
        <v>0</v>
      </c>
      <c r="K282" s="7">
        <f t="shared" si="75"/>
        <v>0</v>
      </c>
      <c r="L282" s="3" t="str">
        <f t="shared" si="68"/>
        <v>54Agent</v>
      </c>
      <c r="M282" s="3" t="str">
        <f t="shared" si="69"/>
        <v>54AgentStrasbourg</v>
      </c>
      <c r="N282" s="5" t="str">
        <f t="shared" si="70"/>
        <v>-</v>
      </c>
      <c r="O282" s="2">
        <f t="shared" si="71"/>
        <v>0</v>
      </c>
      <c r="P282" s="2">
        <f t="shared" si="72"/>
        <v>0</v>
      </c>
      <c r="Q282" s="2">
        <f t="shared" si="73"/>
        <v>22043</v>
      </c>
      <c r="R282" s="3" t="str">
        <f t="shared" si="74"/>
        <v>54Strasbourg</v>
      </c>
      <c r="S282" s="2">
        <f t="shared" si="65"/>
        <v>1</v>
      </c>
    </row>
    <row r="283" spans="1:19" s="2" customFormat="1">
      <c r="A283" s="7" t="str">
        <f t="shared" si="75"/>
        <v>RBRZ5605</v>
      </c>
      <c r="B283" s="7" t="str">
        <f t="shared" si="75"/>
        <v>ZENOU</v>
      </c>
      <c r="C283" s="7" t="str">
        <f t="shared" si="75"/>
        <v>Robert</v>
      </c>
      <c r="D283" s="7" t="str">
        <f t="shared" si="75"/>
        <v>Agent</v>
      </c>
      <c r="E283" s="7" t="str">
        <f t="shared" si="75"/>
        <v>Strasbourg</v>
      </c>
      <c r="F283" s="7">
        <f t="shared" si="75"/>
        <v>23797.279999999999</v>
      </c>
      <c r="G283" s="7" t="str">
        <f t="shared" si="75"/>
        <v>homme</v>
      </c>
      <c r="H283" s="7">
        <f t="shared" si="75"/>
        <v>24283</v>
      </c>
      <c r="I283" s="7">
        <f t="shared" si="75"/>
        <v>48</v>
      </c>
      <c r="J283" s="7">
        <f t="shared" si="75"/>
        <v>0</v>
      </c>
      <c r="K283" s="7">
        <f t="shared" si="75"/>
        <v>0</v>
      </c>
      <c r="L283" s="3" t="str">
        <f t="shared" si="68"/>
        <v>48Agent</v>
      </c>
      <c r="M283" s="3" t="str">
        <f t="shared" si="69"/>
        <v>48AgentStrasbourg</v>
      </c>
      <c r="N283" s="5" t="str">
        <f t="shared" si="70"/>
        <v>-</v>
      </c>
      <c r="O283" s="2">
        <f t="shared" si="71"/>
        <v>0</v>
      </c>
      <c r="P283" s="2">
        <f t="shared" si="72"/>
        <v>0</v>
      </c>
      <c r="Q283" s="2">
        <f t="shared" si="73"/>
        <v>24283</v>
      </c>
      <c r="R283" s="3" t="str">
        <f t="shared" si="74"/>
        <v>48Strasbourg</v>
      </c>
      <c r="S283" s="2">
        <f t="shared" si="65"/>
        <v>1</v>
      </c>
    </row>
    <row r="284" spans="1:19" s="2" customFormat="1">
      <c r="A284" s="7" t="str">
        <f t="shared" si="75"/>
        <v>PRTZ8775</v>
      </c>
      <c r="B284" s="7" t="str">
        <f t="shared" si="75"/>
        <v>ZHOU</v>
      </c>
      <c r="C284" s="7" t="str">
        <f t="shared" si="75"/>
        <v>Philippe</v>
      </c>
      <c r="D284" s="7" t="str">
        <f t="shared" si="75"/>
        <v>Agent</v>
      </c>
      <c r="E284" s="7" t="str">
        <f t="shared" si="75"/>
        <v>Paris</v>
      </c>
      <c r="F284" s="7">
        <f t="shared" si="75"/>
        <v>20361.32</v>
      </c>
      <c r="G284" s="7" t="str">
        <f t="shared" si="75"/>
        <v>homme</v>
      </c>
      <c r="H284" s="7">
        <f t="shared" si="75"/>
        <v>34466</v>
      </c>
      <c r="I284" s="7">
        <f t="shared" si="75"/>
        <v>20</v>
      </c>
      <c r="J284" s="7">
        <f t="shared" si="75"/>
        <v>10</v>
      </c>
      <c r="K284" s="7">
        <f t="shared" si="75"/>
        <v>3</v>
      </c>
      <c r="L284" s="3" t="str">
        <f t="shared" si="68"/>
        <v>20Agent</v>
      </c>
      <c r="M284" s="3" t="str">
        <f t="shared" si="69"/>
        <v>20AgentParis</v>
      </c>
      <c r="N284" s="5" t="str">
        <f t="shared" si="70"/>
        <v>-</v>
      </c>
      <c r="O284" s="2">
        <f t="shared" si="71"/>
        <v>0</v>
      </c>
      <c r="P284" s="2">
        <f t="shared" si="72"/>
        <v>0</v>
      </c>
      <c r="Q284" s="2">
        <f t="shared" si="73"/>
        <v>34466</v>
      </c>
      <c r="R284" s="3" t="str">
        <f t="shared" si="74"/>
        <v>20Paris</v>
      </c>
      <c r="S284" s="2">
        <f t="shared" si="65"/>
        <v>0</v>
      </c>
    </row>
    <row r="285" spans="1:19" s="2" customFormat="1">
      <c r="A285" s="7" t="str">
        <f t="shared" si="75"/>
        <v>CBUZ6432</v>
      </c>
      <c r="B285" s="7" t="str">
        <f t="shared" si="75"/>
        <v>ZIHOUNE</v>
      </c>
      <c r="C285" s="7" t="str">
        <f t="shared" si="75"/>
        <v>Christiane</v>
      </c>
      <c r="D285" s="7" t="str">
        <f t="shared" si="75"/>
        <v>Agent</v>
      </c>
      <c r="E285" s="7" t="str">
        <f t="shared" si="75"/>
        <v>Nice</v>
      </c>
      <c r="F285" s="7">
        <f t="shared" si="75"/>
        <v>30387.54</v>
      </c>
      <c r="G285" s="7" t="str">
        <f t="shared" si="75"/>
        <v>femme</v>
      </c>
      <c r="H285" s="7">
        <f t="shared" si="75"/>
        <v>26237</v>
      </c>
      <c r="I285" s="7">
        <f t="shared" si="75"/>
        <v>43</v>
      </c>
      <c r="J285" s="7">
        <f t="shared" si="75"/>
        <v>0</v>
      </c>
      <c r="K285" s="7">
        <f t="shared" si="75"/>
        <v>0</v>
      </c>
      <c r="L285" s="3" t="str">
        <f t="shared" si="68"/>
        <v>43Agent</v>
      </c>
      <c r="M285" s="3" t="str">
        <f t="shared" si="69"/>
        <v>43AgentNice</v>
      </c>
      <c r="N285" s="5" t="str">
        <f t="shared" si="70"/>
        <v>-</v>
      </c>
      <c r="O285" s="2">
        <f t="shared" si="71"/>
        <v>0</v>
      </c>
      <c r="P285" s="2">
        <f t="shared" si="72"/>
        <v>0</v>
      </c>
      <c r="Q285" s="2">
        <f t="shared" si="73"/>
        <v>26237</v>
      </c>
      <c r="R285" s="3" t="str">
        <f t="shared" si="74"/>
        <v>43Nice</v>
      </c>
      <c r="S285" s="2">
        <f t="shared" si="65"/>
        <v>1</v>
      </c>
    </row>
    <row r="286" spans="1:19" s="2" customFormat="1">
      <c r="A286" s="7" t="str">
        <f t="shared" si="75"/>
        <v>FIFZ6677</v>
      </c>
      <c r="B286" s="7" t="str">
        <f t="shared" si="75"/>
        <v>ZOUC</v>
      </c>
      <c r="C286" s="7" t="str">
        <f t="shared" si="75"/>
        <v>Fred</v>
      </c>
      <c r="D286" s="7" t="str">
        <f t="shared" si="75"/>
        <v>Cadre supérieur</v>
      </c>
      <c r="E286" s="7" t="str">
        <f t="shared" si="75"/>
        <v>Lille</v>
      </c>
      <c r="F286" s="7">
        <f t="shared" si="75"/>
        <v>80473.56</v>
      </c>
      <c r="G286" s="7" t="str">
        <f t="shared" si="75"/>
        <v>homme</v>
      </c>
      <c r="H286" s="7">
        <f t="shared" si="75"/>
        <v>24844</v>
      </c>
      <c r="I286" s="7">
        <f t="shared" si="75"/>
        <v>46</v>
      </c>
      <c r="J286" s="7">
        <f t="shared" si="75"/>
        <v>11</v>
      </c>
      <c r="K286" s="7">
        <f t="shared" si="75"/>
        <v>3</v>
      </c>
      <c r="L286" s="3" t="str">
        <f t="shared" si="68"/>
        <v>46Cadre supérieur</v>
      </c>
      <c r="M286" s="3" t="str">
        <f t="shared" si="69"/>
        <v>46Cadre supérieurLille</v>
      </c>
      <c r="N286" s="5" t="str">
        <f t="shared" si="70"/>
        <v>-</v>
      </c>
      <c r="O286" s="2">
        <f t="shared" si="71"/>
        <v>0</v>
      </c>
      <c r="P286" s="2">
        <f t="shared" si="72"/>
        <v>0</v>
      </c>
      <c r="Q286" s="2">
        <f t="shared" si="73"/>
        <v>24844</v>
      </c>
      <c r="R286" s="3" t="str">
        <f t="shared" si="74"/>
        <v>46Lille</v>
      </c>
      <c r="S286" s="2">
        <f t="shared" si="65"/>
        <v>0</v>
      </c>
    </row>
    <row r="287" spans="1:19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R287"/>
    </row>
    <row r="288" spans="1:19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R288"/>
    </row>
    <row r="289" spans="1:18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R289"/>
    </row>
    <row r="290" spans="1:18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R290"/>
    </row>
    <row r="291" spans="1:18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R291"/>
    </row>
    <row r="292" spans="1:18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R292"/>
    </row>
    <row r="293" spans="1:18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R293"/>
    </row>
    <row r="294" spans="1:18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R294"/>
    </row>
    <row r="295" spans="1:18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R295"/>
    </row>
    <row r="296" spans="1:18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R296"/>
    </row>
    <row r="297" spans="1:18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R297"/>
    </row>
    <row r="298" spans="1:18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R298"/>
    </row>
    <row r="299" spans="1:18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R299"/>
    </row>
    <row r="300" spans="1:18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R300"/>
    </row>
    <row r="301" spans="1:18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R301"/>
    </row>
    <row r="302" spans="1:18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R302"/>
    </row>
    <row r="303" spans="1:18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R303"/>
    </row>
    <row r="304" spans="1:18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R304"/>
    </row>
    <row r="305" spans="1:18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R305"/>
    </row>
    <row r="306" spans="1:18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R306"/>
    </row>
    <row r="307" spans="1:18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R307"/>
    </row>
    <row r="308" spans="1:18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R308"/>
    </row>
    <row r="309" spans="1:18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R309"/>
    </row>
    <row r="310" spans="1:18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R310"/>
    </row>
    <row r="311" spans="1:18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R311"/>
    </row>
    <row r="312" spans="1:18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R312"/>
    </row>
    <row r="313" spans="1:18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R313"/>
    </row>
    <row r="314" spans="1:18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R314"/>
    </row>
    <row r="315" spans="1:18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R315"/>
    </row>
    <row r="316" spans="1:18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R316"/>
    </row>
    <row r="317" spans="1:18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R317"/>
    </row>
    <row r="318" spans="1:18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R318"/>
    </row>
    <row r="319" spans="1:18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R319"/>
    </row>
    <row r="320" spans="1:18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R320"/>
    </row>
    <row r="321" spans="1:18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R321"/>
    </row>
    <row r="322" spans="1:18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R322"/>
    </row>
    <row r="323" spans="1:18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R323"/>
    </row>
    <row r="324" spans="1:18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R324"/>
    </row>
    <row r="325" spans="1:18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R325"/>
    </row>
    <row r="326" spans="1:18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R326"/>
    </row>
    <row r="327" spans="1:18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R327"/>
    </row>
    <row r="328" spans="1:18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R328"/>
    </row>
    <row r="329" spans="1:18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R329"/>
    </row>
    <row r="330" spans="1:18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R330"/>
    </row>
    <row r="331" spans="1:18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R331"/>
    </row>
    <row r="332" spans="1:18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R332"/>
    </row>
    <row r="333" spans="1:18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R333"/>
    </row>
    <row r="334" spans="1:18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R334"/>
    </row>
    <row r="335" spans="1:18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R335"/>
    </row>
    <row r="336" spans="1:18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R336"/>
    </row>
    <row r="337" spans="1:18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R337"/>
    </row>
    <row r="338" spans="1:18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R338"/>
    </row>
    <row r="339" spans="1:18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R339"/>
    </row>
    <row r="340" spans="1:18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1:18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1:18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1:18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1:18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1:18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R345"/>
    </row>
    <row r="346" spans="1:18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R346"/>
    </row>
    <row r="347" spans="1:18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R347"/>
    </row>
    <row r="348" spans="1:18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R348"/>
    </row>
    <row r="349" spans="1:18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R349"/>
    </row>
    <row r="350" spans="1:18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R350"/>
    </row>
    <row r="351" spans="1:18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R351"/>
    </row>
    <row r="352" spans="1:18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R352"/>
    </row>
    <row r="353" spans="1:18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R353"/>
    </row>
    <row r="354" spans="1:18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R354"/>
    </row>
    <row r="355" spans="1:18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R355"/>
    </row>
    <row r="356" spans="1:18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R356"/>
    </row>
    <row r="357" spans="1:18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R357"/>
    </row>
    <row r="358" spans="1:18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R358"/>
    </row>
    <row r="359" spans="1:18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R359"/>
    </row>
    <row r="360" spans="1:18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R360"/>
    </row>
    <row r="361" spans="1:18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R361"/>
    </row>
    <row r="362" spans="1:18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R362"/>
    </row>
    <row r="363" spans="1:18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R363"/>
    </row>
    <row r="364" spans="1:18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R364"/>
    </row>
    <row r="365" spans="1:18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R365"/>
    </row>
    <row r="366" spans="1:18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R366"/>
    </row>
    <row r="367" spans="1:18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R367"/>
    </row>
    <row r="368" spans="1:18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R368"/>
    </row>
    <row r="369" spans="1:18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R369"/>
    </row>
    <row r="370" spans="1:18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R370"/>
    </row>
    <row r="371" spans="1:18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R371"/>
    </row>
    <row r="372" spans="1:18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R372"/>
    </row>
    <row r="373" spans="1:18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R373"/>
    </row>
    <row r="374" spans="1:18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R374"/>
    </row>
    <row r="375" spans="1:18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R375"/>
    </row>
    <row r="376" spans="1:18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R376"/>
    </row>
    <row r="377" spans="1:18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R377"/>
    </row>
    <row r="378" spans="1:18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R378"/>
    </row>
    <row r="379" spans="1:18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R379"/>
    </row>
    <row r="380" spans="1:18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R380"/>
    </row>
    <row r="381" spans="1:18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R381"/>
    </row>
    <row r="382" spans="1:18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R382"/>
    </row>
    <row r="383" spans="1:18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R383"/>
    </row>
    <row r="384" spans="1:18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R384"/>
    </row>
    <row r="385" spans="1:18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R385"/>
    </row>
    <row r="386" spans="1:18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R386"/>
    </row>
    <row r="387" spans="1:18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R387"/>
    </row>
    <row r="388" spans="1:18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R388"/>
    </row>
    <row r="389" spans="1:18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R389"/>
    </row>
    <row r="390" spans="1:18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R390"/>
    </row>
    <row r="391" spans="1:18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R391"/>
    </row>
    <row r="392" spans="1:18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R392"/>
    </row>
    <row r="393" spans="1:18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R393"/>
    </row>
    <row r="394" spans="1:18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R394"/>
    </row>
    <row r="395" spans="1:18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R395"/>
    </row>
    <row r="396" spans="1:18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R396"/>
    </row>
    <row r="397" spans="1:18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R397"/>
    </row>
    <row r="398" spans="1:18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R398"/>
    </row>
    <row r="399" spans="1:18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R399"/>
    </row>
    <row r="400" spans="1:18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R400"/>
    </row>
    <row r="401" spans="1:18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R401"/>
    </row>
    <row r="402" spans="1:18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R402"/>
    </row>
    <row r="403" spans="1:18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R403"/>
    </row>
    <row r="404" spans="1:18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R404"/>
    </row>
    <row r="405" spans="1:18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R405"/>
    </row>
    <row r="406" spans="1:18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R406"/>
    </row>
    <row r="407" spans="1:18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R407"/>
    </row>
    <row r="408" spans="1:18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R408"/>
    </row>
    <row r="409" spans="1:18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R409"/>
    </row>
    <row r="410" spans="1:18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R410"/>
    </row>
    <row r="411" spans="1:18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R411"/>
    </row>
    <row r="412" spans="1:18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R412"/>
    </row>
    <row r="413" spans="1:18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R413"/>
    </row>
    <row r="414" spans="1:18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R414"/>
    </row>
    <row r="415" spans="1:18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R415"/>
    </row>
    <row r="416" spans="1:18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R416"/>
    </row>
    <row r="417" spans="1:18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R417"/>
    </row>
    <row r="418" spans="1:18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R418"/>
    </row>
    <row r="419" spans="1:18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R419"/>
    </row>
    <row r="420" spans="1:18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R420"/>
    </row>
    <row r="421" spans="1:18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R421"/>
    </row>
    <row r="422" spans="1:18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R422"/>
    </row>
    <row r="423" spans="1:18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R423"/>
    </row>
    <row r="424" spans="1:18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R424"/>
    </row>
    <row r="425" spans="1:18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R425"/>
    </row>
    <row r="426" spans="1:18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R426"/>
    </row>
    <row r="427" spans="1:18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R427"/>
    </row>
    <row r="428" spans="1:18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R428"/>
    </row>
    <row r="429" spans="1:18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R429"/>
    </row>
    <row r="430" spans="1:18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R430"/>
    </row>
    <row r="431" spans="1:18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R431"/>
    </row>
    <row r="432" spans="1:18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R432"/>
    </row>
    <row r="433" spans="1:18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R433"/>
    </row>
    <row r="434" spans="1:18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R434"/>
    </row>
    <row r="435" spans="1:18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R435"/>
    </row>
    <row r="436" spans="1:18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R436"/>
    </row>
    <row r="437" spans="1:18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R437"/>
    </row>
    <row r="438" spans="1:18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R438"/>
    </row>
    <row r="439" spans="1:18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R439"/>
    </row>
    <row r="440" spans="1:18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R440"/>
    </row>
    <row r="441" spans="1:18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R441"/>
    </row>
    <row r="442" spans="1:18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R442"/>
    </row>
    <row r="443" spans="1:18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R443"/>
    </row>
    <row r="444" spans="1:18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R444"/>
    </row>
    <row r="445" spans="1:18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R445"/>
    </row>
    <row r="446" spans="1:18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R446"/>
    </row>
    <row r="447" spans="1:18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R447"/>
    </row>
    <row r="448" spans="1:18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R448"/>
    </row>
    <row r="449" spans="1:18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R449"/>
    </row>
    <row r="450" spans="1:18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R450"/>
    </row>
    <row r="451" spans="1:18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R451"/>
    </row>
    <row r="452" spans="1:18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R452"/>
    </row>
    <row r="453" spans="1:18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R453"/>
    </row>
    <row r="454" spans="1:18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R454"/>
    </row>
    <row r="455" spans="1:18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R455"/>
    </row>
    <row r="456" spans="1:18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R456"/>
    </row>
    <row r="457" spans="1:18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R457"/>
    </row>
    <row r="458" spans="1:18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R458"/>
    </row>
    <row r="459" spans="1:18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R459"/>
    </row>
    <row r="460" spans="1:18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R460"/>
    </row>
    <row r="461" spans="1:18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R461"/>
    </row>
    <row r="462" spans="1:18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R462"/>
    </row>
    <row r="463" spans="1:18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R463"/>
    </row>
    <row r="464" spans="1:18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R464"/>
    </row>
    <row r="465" spans="1:18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R465"/>
    </row>
    <row r="466" spans="1:18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R466"/>
    </row>
    <row r="467" spans="1:18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R467"/>
    </row>
    <row r="468" spans="1:18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R468"/>
    </row>
    <row r="469" spans="1:18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R469"/>
    </row>
    <row r="470" spans="1:18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R470"/>
    </row>
    <row r="471" spans="1:18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R471"/>
    </row>
    <row r="472" spans="1:18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R472"/>
    </row>
    <row r="473" spans="1:18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R473"/>
    </row>
    <row r="474" spans="1:18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R474"/>
    </row>
    <row r="475" spans="1:18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R475"/>
    </row>
    <row r="476" spans="1:18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R476"/>
    </row>
    <row r="477" spans="1:18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R477"/>
    </row>
    <row r="478" spans="1:18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R478"/>
    </row>
    <row r="479" spans="1:18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R479"/>
    </row>
    <row r="480" spans="1:18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R480"/>
    </row>
    <row r="481" spans="1:18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R481"/>
    </row>
    <row r="482" spans="1:18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R482"/>
    </row>
    <row r="483" spans="1:18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R483"/>
    </row>
    <row r="484" spans="1:18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R484"/>
    </row>
    <row r="485" spans="1:18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R485"/>
    </row>
    <row r="486" spans="1:18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R486"/>
    </row>
    <row r="487" spans="1:18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R487"/>
    </row>
    <row r="488" spans="1:18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R488"/>
    </row>
    <row r="489" spans="1:18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R489"/>
    </row>
    <row r="490" spans="1:18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R490"/>
    </row>
    <row r="491" spans="1:18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R491"/>
    </row>
    <row r="492" spans="1:18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R492"/>
    </row>
    <row r="493" spans="1:18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R493"/>
    </row>
    <row r="494" spans="1:18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R494"/>
    </row>
    <row r="495" spans="1:18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R495"/>
    </row>
    <row r="496" spans="1:18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R496"/>
    </row>
    <row r="497" spans="1:18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R497"/>
    </row>
    <row r="498" spans="1:18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R498"/>
    </row>
    <row r="499" spans="1:18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R499"/>
    </row>
    <row r="500" spans="1:18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R500"/>
    </row>
    <row r="501" spans="1:18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R501"/>
    </row>
    <row r="502" spans="1:18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R502"/>
    </row>
    <row r="503" spans="1:18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R503"/>
    </row>
    <row r="504" spans="1:18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R504"/>
    </row>
    <row r="505" spans="1:18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R505"/>
    </row>
    <row r="506" spans="1:18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R506"/>
    </row>
    <row r="507" spans="1:18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R507"/>
    </row>
    <row r="508" spans="1:18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R508"/>
    </row>
    <row r="509" spans="1:18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R509"/>
    </row>
    <row r="510" spans="1:18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R510"/>
    </row>
    <row r="511" spans="1:18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R511"/>
    </row>
    <row r="512" spans="1:18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R512"/>
    </row>
    <row r="513" spans="1:18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R513"/>
    </row>
  </sheetData>
  <autoFilter ref="A1:S513"/>
  <phoneticPr fontId="1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Base de Données (2014)</vt:lpstr>
      <vt:lpstr>Q1</vt:lpstr>
      <vt:lpstr>Q2</vt:lpstr>
      <vt:lpstr>Q3</vt:lpstr>
      <vt:lpstr>Q4</vt:lpstr>
      <vt:lpstr>Q5</vt:lpstr>
      <vt:lpstr>Q6</vt:lpstr>
      <vt:lpstr>Base de Données (2)</vt:lpstr>
      <vt:lpstr>Feuille_base_de_données</vt:lpstr>
    </vt:vector>
  </TitlesOfParts>
  <Company>doublevez.com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Base de données fictives</dc:title>
  <dc:subject>pour travailler les tableurs</dc:subject>
  <dc:creator>J-Marc Stoeffler</dc:creator>
  <dc:description>http://www.doublevez.com_x000d_
duplication autorisée, avec autorisation</dc:description>
  <cp:lastModifiedBy>CHRISTIAN</cp:lastModifiedBy>
  <dcterms:created xsi:type="dcterms:W3CDTF">2006-11-17T16:03:16Z</dcterms:created>
  <dcterms:modified xsi:type="dcterms:W3CDTF">2018-09-26T20:59:49Z</dcterms:modified>
</cp:coreProperties>
</file>