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 tabRatio="755"/>
  </bookViews>
  <sheets>
    <sheet name="Exercice 4" sheetId="5" r:id="rId1"/>
  </sheets>
  <definedNames>
    <definedName name="ÂGE">'Exercice 4'!$B$2:$B$26</definedName>
    <definedName name="ca">"$#REF !.$D$5:$D$16"</definedName>
    <definedName name="ca_1">"$#REF !.$D$5:$D$16"</definedName>
    <definedName name="region">"$#REF !.$B$5:$B$16"</definedName>
    <definedName name="region_1">"$#REF !.$B$5:$B$16"</definedName>
    <definedName name="SALAIRE1">'Exercice 4'!$C$2:$C$26</definedName>
    <definedName name="SEXE">'Exercice 4'!$F$2</definedName>
    <definedName name="sexe1">'Exercice 4'!$A$2:$A$26</definedName>
    <definedName name="vendeur">"$#REF !.$C$5:$C$16"</definedName>
    <definedName name="vendeur_1">"$#REF !.$C$5:$C$16"</definedName>
  </definedNames>
  <calcPr calcId="125725"/>
</workbook>
</file>

<file path=xl/calcChain.xml><?xml version="1.0" encoding="utf-8"?>
<calcChain xmlns="http://schemas.openxmlformats.org/spreadsheetml/2006/main">
  <c r="F13" i="5"/>
  <c r="F12"/>
  <c r="F11"/>
  <c r="F10"/>
  <c r="F8"/>
  <c r="F7"/>
  <c r="F9"/>
  <c r="F6"/>
  <c r="F5"/>
  <c r="F14" l="1"/>
  <c r="F15"/>
  <c r="F3" l="1"/>
  <c r="F2"/>
  <c r="F4" l="1"/>
</calcChain>
</file>

<file path=xl/sharedStrings.xml><?xml version="1.0" encoding="utf-8"?>
<sst xmlns="http://schemas.openxmlformats.org/spreadsheetml/2006/main" count="44" uniqueCount="21">
  <si>
    <t>SEXE</t>
  </si>
  <si>
    <t>ÂGE</t>
  </si>
  <si>
    <t>SALAIRE ANNUEL</t>
  </si>
  <si>
    <t>m</t>
  </si>
  <si>
    <t>Nombre d'hommes</t>
  </si>
  <si>
    <t>f</t>
  </si>
  <si>
    <t xml:space="preserve">Nombre de femmes </t>
  </si>
  <si>
    <t>Nombre d'individus</t>
  </si>
  <si>
    <t>Nombre d'individus avec salaire</t>
  </si>
  <si>
    <t>Nombre d'individus âgé de plus de 15 ans</t>
  </si>
  <si>
    <t>Nombre d'individus âgé de plus de 35 ans</t>
  </si>
  <si>
    <t>Nombre d'individus dont le salaire égal zéro</t>
  </si>
  <si>
    <t>Total des salaires des hommes</t>
  </si>
  <si>
    <t>Total des salaires des individus âgés de 35 et plus</t>
  </si>
  <si>
    <t>Nombre d'individus sans salaire</t>
  </si>
  <si>
    <t>Moyenne des salaires des hommes</t>
  </si>
  <si>
    <t>Moyenne des salaires des femmes</t>
  </si>
  <si>
    <t>Moyenne des salaires des plus de 45 ans</t>
  </si>
  <si>
    <t>Moyenne des salaires des moins de 25 ans</t>
  </si>
  <si>
    <t>QUESTIONS</t>
  </si>
  <si>
    <t>REPONSES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</si>
</sst>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64" formatCode="#,##0.00\ [$€-401]\ ;\-#,##0.00\ [$€-401]\ ;&quot; -&quot;#\ [$€-401]\ "/>
    <numFmt numFmtId="165" formatCode="#,##0.00&quot; € &quot;;\-#,##0.00&quot; € &quot;;&quot; -&quot;#&quot; € &quot;;@\ "/>
    <numFmt numFmtId="166" formatCode="#,##0.00\ &quot;$&quot;"/>
    <numFmt numFmtId="167" formatCode="_-* #,##0.00\ [$€-40C]_-;\-* #,##0.00\ [$€-40C]_-;_-* &quot;-&quot;??\ [$€-40C]_-;_-@_-"/>
    <numFmt numFmtId="168" formatCode="#,##0.00\ &quot;€&quot;"/>
  </numFmts>
  <fonts count="5">
    <font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/>
    <xf numFmtId="166" fontId="0" fillId="0" borderId="0" xfId="0" applyNumberFormat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167" fontId="0" fillId="0" borderId="1" xfId="0" applyNumberFormat="1" applyBorder="1"/>
    <xf numFmtId="167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/>
    <xf numFmtId="0" fontId="4" fillId="3" borderId="2" xfId="0" applyFont="1" applyFill="1" applyBorder="1" applyAlignment="1">
      <alignment horizontal="center"/>
    </xf>
    <xf numFmtId="168" fontId="4" fillId="3" borderId="0" xfId="0" applyNumberFormat="1" applyFont="1" applyFill="1" applyAlignment="1">
      <alignment horizontal="center"/>
    </xf>
    <xf numFmtId="168" fontId="4" fillId="3" borderId="2" xfId="0" applyNumberFormat="1" applyFont="1" applyFill="1" applyBorder="1" applyAlignment="1">
      <alignment horizontal="center"/>
    </xf>
    <xf numFmtId="43" fontId="4" fillId="3" borderId="2" xfId="3" applyFont="1" applyFill="1" applyBorder="1" applyAlignment="1">
      <alignment horizontal="center"/>
    </xf>
  </cellXfs>
  <cellStyles count="4">
    <cellStyle name="Euro" xfId="1"/>
    <cellStyle name="Euro 1" xfId="2"/>
    <cellStyle name="Milliers" xfId="3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3DEB3D"/>
      <rgbColor rgb="002300D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CC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19051</xdr:colOff>
      <xdr:row>15</xdr:row>
      <xdr:rowOff>171450</xdr:rowOff>
    </xdr:from>
    <xdr:to>
      <xdr:col>5</xdr:col>
      <xdr:colOff>1</xdr:colOff>
      <xdr:row>22</xdr:row>
      <xdr:rowOff>28575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2952751" y="2886075"/>
          <a:ext cx="4210050" cy="11239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Pour cet exercice, vous nommerez vos plages :</a:t>
          </a:r>
        </a:p>
        <a:p>
          <a:endParaRPr lang="fr-FR" sz="1100"/>
        </a:p>
        <a:p>
          <a:r>
            <a:rPr lang="fr-FR" sz="1100"/>
            <a:t>SEXE</a:t>
          </a:r>
        </a:p>
        <a:p>
          <a:r>
            <a:rPr lang="fr-FR" sz="1100"/>
            <a:t>AGE</a:t>
          </a:r>
        </a:p>
        <a:p>
          <a:r>
            <a:rPr lang="fr-FR" sz="1100"/>
            <a:t>SALAIRE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workbookViewId="0">
      <selection activeCell="F15" sqref="F15"/>
    </sheetView>
  </sheetViews>
  <sheetFormatPr baseColWidth="10" defaultRowHeight="14.25"/>
  <cols>
    <col min="1" max="1" width="7.5" customWidth="1"/>
    <col min="2" max="2" width="11.25" customWidth="1"/>
    <col min="3" max="3" width="15.375" customWidth="1"/>
    <col min="4" max="4" width="4.375" customWidth="1"/>
    <col min="5" max="5" width="55.5" bestFit="1" customWidth="1"/>
    <col min="6" max="6" width="15.125" customWidth="1"/>
  </cols>
  <sheetData>
    <row r="1" spans="1:6">
      <c r="A1" s="10" t="s">
        <v>0</v>
      </c>
      <c r="B1" s="10" t="s">
        <v>1</v>
      </c>
      <c r="C1" s="11" t="s">
        <v>2</v>
      </c>
      <c r="D1" s="3"/>
      <c r="E1" s="12" t="s">
        <v>19</v>
      </c>
      <c r="F1" s="6" t="s">
        <v>20</v>
      </c>
    </row>
    <row r="2" spans="1:6" ht="15">
      <c r="A2" s="7" t="s">
        <v>3</v>
      </c>
      <c r="B2" s="7">
        <v>22</v>
      </c>
      <c r="C2" s="8">
        <v>15000</v>
      </c>
      <c r="E2" s="13" t="s">
        <v>4</v>
      </c>
      <c r="F2" s="16">
        <f>COUNTIF(sexe1,"m")</f>
        <v>17</v>
      </c>
    </row>
    <row r="3" spans="1:6" ht="15">
      <c r="A3" s="7" t="s">
        <v>5</v>
      </c>
      <c r="B3" s="7">
        <v>6</v>
      </c>
      <c r="C3" s="8">
        <v>0</v>
      </c>
      <c r="E3" s="14" t="s">
        <v>6</v>
      </c>
      <c r="F3" s="16">
        <f>COUNTIF(sexe1,"f")</f>
        <v>8</v>
      </c>
    </row>
    <row r="4" spans="1:6" ht="15">
      <c r="A4" s="7" t="s">
        <v>3</v>
      </c>
      <c r="B4" s="7">
        <v>10</v>
      </c>
      <c r="C4" s="8">
        <v>0</v>
      </c>
      <c r="E4" s="14" t="s">
        <v>7</v>
      </c>
      <c r="F4" s="16">
        <f>SUM(F2:F3)</f>
        <v>25</v>
      </c>
    </row>
    <row r="5" spans="1:6" ht="15">
      <c r="A5" s="7" t="s">
        <v>5</v>
      </c>
      <c r="B5" s="7">
        <v>18</v>
      </c>
      <c r="C5" s="8">
        <v>5000</v>
      </c>
      <c r="E5" s="14" t="s">
        <v>8</v>
      </c>
      <c r="F5" s="16">
        <f>COUNTIFS(SALAIRE1,"&lt;&gt;0",SALAIRE1,"&gt;0")</f>
        <v>16</v>
      </c>
    </row>
    <row r="6" spans="1:6" ht="15">
      <c r="A6" s="7" t="s">
        <v>3</v>
      </c>
      <c r="B6" s="7">
        <v>2</v>
      </c>
      <c r="C6" s="8">
        <v>0</v>
      </c>
      <c r="E6" s="13" t="s">
        <v>14</v>
      </c>
      <c r="F6" s="16">
        <f>COUNTBLANK(SALAIRE1)</f>
        <v>2</v>
      </c>
    </row>
    <row r="7" spans="1:6" ht="15">
      <c r="A7" s="7" t="s">
        <v>5</v>
      </c>
      <c r="B7" s="7">
        <v>17</v>
      </c>
      <c r="C7" s="8">
        <v>5000</v>
      </c>
      <c r="E7" s="13" t="s">
        <v>9</v>
      </c>
      <c r="F7" s="16">
        <f>COUNTIF(ÂGE,"&gt;15")</f>
        <v>18</v>
      </c>
    </row>
    <row r="8" spans="1:6" ht="15">
      <c r="A8" s="7" t="s">
        <v>3</v>
      </c>
      <c r="B8" s="7">
        <v>20</v>
      </c>
      <c r="C8" s="8">
        <v>8000</v>
      </c>
      <c r="E8" s="14" t="s">
        <v>10</v>
      </c>
      <c r="F8" s="16">
        <f>COUNTIF(ÂGE,"&gt;35")</f>
        <v>6</v>
      </c>
    </row>
    <row r="9" spans="1:6" ht="15">
      <c r="A9" s="7" t="s">
        <v>3</v>
      </c>
      <c r="B9" s="7">
        <v>3</v>
      </c>
      <c r="C9" s="8">
        <v>0</v>
      </c>
      <c r="E9" s="13" t="s">
        <v>11</v>
      </c>
      <c r="F9" s="16">
        <f>COUNTIF(SALAIRE1,"=0")</f>
        <v>7</v>
      </c>
    </row>
    <row r="10" spans="1:6" ht="15">
      <c r="A10" s="7" t="s">
        <v>3</v>
      </c>
      <c r="B10" s="7">
        <v>13</v>
      </c>
      <c r="C10" s="8">
        <v>0</v>
      </c>
      <c r="E10" s="13" t="s">
        <v>12</v>
      </c>
      <c r="F10" s="19">
        <f>SUMIF(sexe1,"=m",SALAIRE1)</f>
        <v>576000</v>
      </c>
    </row>
    <row r="11" spans="1:6" ht="15">
      <c r="A11" s="7" t="s">
        <v>5</v>
      </c>
      <c r="B11" s="7">
        <v>18</v>
      </c>
      <c r="C11" s="9"/>
      <c r="E11" s="13" t="s">
        <v>13</v>
      </c>
      <c r="F11" s="19">
        <f>SUMIF(ÂGE,"&gt;=35",SALAIRE1)</f>
        <v>477000</v>
      </c>
    </row>
    <row r="12" spans="1:6" ht="15">
      <c r="A12" s="7" t="s">
        <v>5</v>
      </c>
      <c r="B12" s="7">
        <v>27</v>
      </c>
      <c r="C12" s="8">
        <v>23000</v>
      </c>
      <c r="E12" s="13" t="s">
        <v>15</v>
      </c>
      <c r="F12" s="19">
        <f>ROUND(AVERAGEIF(sexe1,"m",SALAIRE1),2)</f>
        <v>33882.35</v>
      </c>
    </row>
    <row r="13" spans="1:6" ht="15">
      <c r="A13" s="7" t="s">
        <v>3</v>
      </c>
      <c r="B13" s="7">
        <v>14</v>
      </c>
      <c r="C13" s="8">
        <v>0</v>
      </c>
      <c r="E13" s="13" t="s">
        <v>16</v>
      </c>
      <c r="F13" s="19">
        <f>ROUND(AVERAGEIF(sexe1,"f",SALAIRE1),2)</f>
        <v>16833.330000000002</v>
      </c>
    </row>
    <row r="14" spans="1:6" ht="15">
      <c r="A14" s="7" t="s">
        <v>5</v>
      </c>
      <c r="B14" s="7">
        <v>17</v>
      </c>
      <c r="C14" s="9"/>
      <c r="E14" s="15" t="s">
        <v>18</v>
      </c>
      <c r="F14" s="18">
        <f>AVERAGEIF(ÂGE,"&lt;25",SALAIRE1)</f>
        <v>5230.7692307692305</v>
      </c>
    </row>
    <row r="15" spans="1:6" ht="15">
      <c r="A15" s="7" t="s">
        <v>3</v>
      </c>
      <c r="B15" s="7">
        <v>21</v>
      </c>
      <c r="C15" s="8">
        <v>12000</v>
      </c>
      <c r="E15" s="13" t="s">
        <v>17</v>
      </c>
      <c r="F15" s="17">
        <f>AVERAGEIF(ÂGE,"&gt;45",SALAIRE1)</f>
        <v>105666.66666666667</v>
      </c>
    </row>
    <row r="16" spans="1:6">
      <c r="A16" s="7" t="s">
        <v>3</v>
      </c>
      <c r="B16" s="7">
        <v>44</v>
      </c>
      <c r="C16" s="8">
        <v>55000</v>
      </c>
      <c r="E16" s="4"/>
    </row>
    <row r="17" spans="1:6">
      <c r="A17" s="7" t="s">
        <v>5</v>
      </c>
      <c r="B17" s="7">
        <v>21</v>
      </c>
      <c r="C17" s="8">
        <v>23000</v>
      </c>
    </row>
    <row r="18" spans="1:6">
      <c r="A18" s="7" t="s">
        <v>3</v>
      </c>
      <c r="B18" s="7">
        <v>42</v>
      </c>
      <c r="C18" s="8">
        <v>60000</v>
      </c>
      <c r="E18" s="4"/>
    </row>
    <row r="19" spans="1:6">
      <c r="A19" s="7" t="s">
        <v>3</v>
      </c>
      <c r="B19" s="7">
        <v>4</v>
      </c>
      <c r="C19" s="8">
        <v>0</v>
      </c>
      <c r="E19" s="4"/>
      <c r="F19" s="5"/>
    </row>
    <row r="20" spans="1:6">
      <c r="A20" s="7" t="s">
        <v>3</v>
      </c>
      <c r="B20" s="7">
        <v>34</v>
      </c>
      <c r="C20" s="8">
        <v>34000</v>
      </c>
      <c r="E20" s="4"/>
      <c r="F20" s="5"/>
    </row>
    <row r="21" spans="1:6">
      <c r="A21" s="7" t="s">
        <v>3</v>
      </c>
      <c r="B21" s="7">
        <v>30</v>
      </c>
      <c r="C21" s="8">
        <v>32000</v>
      </c>
      <c r="E21" s="4"/>
      <c r="F21" s="5"/>
    </row>
    <row r="22" spans="1:6">
      <c r="A22" s="7" t="s">
        <v>5</v>
      </c>
      <c r="B22" s="7">
        <v>37</v>
      </c>
      <c r="C22" s="8">
        <v>45000</v>
      </c>
      <c r="E22" s="4"/>
      <c r="F22" s="2"/>
    </row>
    <row r="23" spans="1:6">
      <c r="A23" s="7" t="s">
        <v>3</v>
      </c>
      <c r="B23" s="7">
        <v>66</v>
      </c>
      <c r="C23" s="8">
        <v>80000</v>
      </c>
      <c r="E23" s="4"/>
      <c r="F23" s="1"/>
    </row>
    <row r="24" spans="1:6">
      <c r="A24" s="7" t="s">
        <v>3</v>
      </c>
      <c r="B24" s="7">
        <v>50</v>
      </c>
      <c r="C24" s="8">
        <v>225000</v>
      </c>
      <c r="E24" s="4"/>
      <c r="F24" s="1"/>
    </row>
    <row r="25" spans="1:6">
      <c r="A25" s="7" t="s">
        <v>3</v>
      </c>
      <c r="B25" s="7">
        <v>32</v>
      </c>
      <c r="C25" s="8">
        <v>43000</v>
      </c>
      <c r="E25" s="4"/>
      <c r="F25" s="1"/>
    </row>
    <row r="26" spans="1:6">
      <c r="A26" s="7" t="s">
        <v>3</v>
      </c>
      <c r="B26" s="7">
        <v>89</v>
      </c>
      <c r="C26" s="8">
        <v>12000</v>
      </c>
      <c r="E26" s="4"/>
      <c r="F26" s="1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Exercice 4</vt:lpstr>
      <vt:lpstr>ÂGE</vt:lpstr>
      <vt:lpstr>SALAIRE1</vt:lpstr>
      <vt:lpstr>SEXE</vt:lpstr>
      <vt:lpstr>sexe1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Etudiant P13-P14</dc:creator>
  <cp:lastModifiedBy>CHRISTIAN</cp:lastModifiedBy>
  <dcterms:created xsi:type="dcterms:W3CDTF">2018-09-17T04:08:48Z</dcterms:created>
  <dcterms:modified xsi:type="dcterms:W3CDTF">2018-09-26T21:33:49Z</dcterms:modified>
</cp:coreProperties>
</file>