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38055" windowHeight="1764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Feuil1!$S$7:$S$17</definedName>
    <definedName name="Ajax_Amsterdav">INDIRECT(VLOOKUP(Feuil1!$D$17,Feuil2!$A$1:$C$13,2,FALSE))</definedName>
    <definedName name="AS_Romomo">INDIRECT(VLOOKUP(Feuil1!$D$12,Feuil2!$A$1:$C$13,2,FALSE))</definedName>
    <definedName name="Athleniko_Madrid">INDIRECT(VLOOKUP(Feuil1!$D$18,Feuil2!$A$1:$C$13,2,FALSE))</definedName>
    <definedName name="Bibarsenal">INDIRECT(VLOOKUP(Feuil1!$D$11,Feuil2!$A$1:$C$13,2,FALSE))</definedName>
    <definedName name="_xlnm.Extract" localSheetId="0">Feuil1!$S$26</definedName>
    <definedName name="FC_Burges">INDIRECT(VLOOKUP(Feuil1!$D$19,Feuil2!$A$1:$C$13,2,FALSE))</definedName>
    <definedName name="Filourentina">INDIRECT(VLOOKUP(Feuil1!$D$16,Feuil2!$A$1:$C$13,2,FALSE))</definedName>
    <definedName name="Galatasayass">INDIRECT(VLOOKUP(Feuil1!$D$9,Feuil2!$A$1:$C$13,2,FALSE))</definedName>
    <definedName name="Johannesburg_FC">INDIRECT(VLOOKUP(Feuil1!$D$10,Feuil2!$A$1:$C$13,2,FALSE))</definedName>
    <definedName name="Medchester_City">INDIRECT(VLOOKUP(Feuil1!$D$15,Feuil2!$A$1:$C$13,2,FALSE))</definedName>
    <definedName name="Monaco">INDIRECT(VLOOKUP(Feuil1!$D$7,Feuil2!$A$1:$C$13,2,FALSE))</definedName>
    <definedName name="SL_Samfica">INDIRECT(VLOOKUP(Feuil1!$D$13,Feuil2!$A$1:$C$13,2,FALSE))</definedName>
    <definedName name="Titounham">INDIRECT(VLOOKUP(Feuil1!$D$14,Feuil2!$A$1:$C$13,2,FALSE))</definedName>
    <definedName name="Udiness">INDIRECT(VLOOKUP(Feuil1!$D$8,Feuil2!$A$1:$C$13,2,FALSE))</definedName>
  </definedNames>
  <calcPr calcId="124519"/>
</workbook>
</file>

<file path=xl/calcChain.xml><?xml version="1.0" encoding="utf-8"?>
<calcChain xmlns="http://schemas.openxmlformats.org/spreadsheetml/2006/main">
  <c r="S24" i="1"/>
  <c r="T21"/>
  <c r="U21"/>
  <c r="V21"/>
  <c r="W21"/>
  <c r="X21"/>
  <c r="Y21"/>
  <c r="Z21"/>
  <c r="AB21"/>
  <c r="AC21"/>
  <c r="AE21"/>
  <c r="AD21"/>
  <c r="AA21"/>
  <c r="S21"/>
  <c r="J19"/>
  <c r="J18"/>
  <c r="J17"/>
  <c r="J16"/>
  <c r="J15"/>
  <c r="J14"/>
  <c r="J13"/>
  <c r="J12"/>
  <c r="J11"/>
  <c r="J10"/>
  <c r="J9"/>
  <c r="J8"/>
  <c r="J7"/>
  <c r="B1" i="2"/>
  <c r="B2"/>
  <c r="B3"/>
  <c r="B4"/>
  <c r="B5"/>
  <c r="B6"/>
  <c r="B7"/>
  <c r="B8"/>
  <c r="B9"/>
  <c r="B10"/>
  <c r="B11"/>
  <c r="B12"/>
  <c r="B13"/>
  <c r="E13" i="1"/>
  <c r="E18"/>
  <c r="E17"/>
  <c r="E9"/>
  <c r="E8"/>
  <c r="E7"/>
  <c r="E12"/>
  <c r="E11"/>
  <c r="E15"/>
  <c r="E16"/>
  <c r="E14"/>
  <c r="E10"/>
  <c r="E19"/>
</calcChain>
</file>

<file path=xl/sharedStrings.xml><?xml version="1.0" encoding="utf-8"?>
<sst xmlns="http://schemas.openxmlformats.org/spreadsheetml/2006/main" count="105" uniqueCount="71">
  <si>
    <t>Club</t>
  </si>
  <si>
    <t>MJ</t>
  </si>
  <si>
    <t>N</t>
  </si>
  <si>
    <t>Pts</t>
  </si>
  <si>
    <t>AS Mimonaco</t>
  </si>
  <si>
    <t>Udiness</t>
  </si>
  <si>
    <t>Galatasayass</t>
  </si>
  <si>
    <t>Johannesburg FC</t>
  </si>
  <si>
    <t>Bibarsenal</t>
  </si>
  <si>
    <t>AS Romomo</t>
  </si>
  <si>
    <t>Titounham</t>
  </si>
  <si>
    <t>Medchester City</t>
  </si>
  <si>
    <t>Filourentina</t>
  </si>
  <si>
    <t>Ajax Amsterdav</t>
  </si>
  <si>
    <t>Athleniko Madrid</t>
  </si>
  <si>
    <t>J 01</t>
  </si>
  <si>
    <t>R</t>
  </si>
  <si>
    <t>Olympique de Marseille</t>
  </si>
  <si>
    <t>4-0</t>
  </si>
  <si>
    <t>Toulouse FC</t>
  </si>
  <si>
    <t>FC Nantes</t>
  </si>
  <si>
    <t>1-3</t>
  </si>
  <si>
    <t>AS Monaco</t>
  </si>
  <si>
    <t>Angers SCO</t>
  </si>
  <si>
    <t>3-4</t>
  </si>
  <si>
    <t>Nîmes Olympique</t>
  </si>
  <si>
    <t>LOSC</t>
  </si>
  <si>
    <t>3-1</t>
  </si>
  <si>
    <t>Stade Rennais FC</t>
  </si>
  <si>
    <t>Montpellier Hérault SC</t>
  </si>
  <si>
    <t>1-2</t>
  </si>
  <si>
    <t>Dijon FCO</t>
  </si>
  <si>
    <t xml:space="preserve">OGC Nice </t>
  </si>
  <si>
    <t>0-1</t>
  </si>
  <si>
    <t>Stade de Reims</t>
  </si>
  <si>
    <t>AS Saint-Etienne</t>
  </si>
  <si>
    <t>2-1</t>
  </si>
  <si>
    <t>EA Guingamp</t>
  </si>
  <si>
    <t>Olympique Lyonnais</t>
  </si>
  <si>
    <t>2-0</t>
  </si>
  <si>
    <t>Amiens SC</t>
  </si>
  <si>
    <t>Girdondins de Bordeaux</t>
  </si>
  <si>
    <t>0-2</t>
  </si>
  <si>
    <t>RC Strasbourg Alsace</t>
  </si>
  <si>
    <t>Paris Saint-Germain</t>
  </si>
  <si>
    <t>3-0</t>
  </si>
  <si>
    <t>SM Caen</t>
  </si>
  <si>
    <t>Sous Totaux</t>
  </si>
  <si>
    <t>Totaux</t>
  </si>
  <si>
    <t>1-0</t>
  </si>
  <si>
    <t>4-1</t>
  </si>
  <si>
    <t>5-1</t>
  </si>
  <si>
    <t>FC Burges</t>
  </si>
  <si>
    <t>SL Samfica</t>
  </si>
  <si>
    <t>Pts J-1</t>
  </si>
  <si>
    <t>Les Cartons</t>
  </si>
  <si>
    <t>L'homme du Match</t>
  </si>
  <si>
    <t>-3</t>
  </si>
  <si>
    <t>a</t>
  </si>
  <si>
    <t>b</t>
  </si>
  <si>
    <t>n</t>
  </si>
  <si>
    <t>c</t>
  </si>
  <si>
    <t>d</t>
  </si>
  <si>
    <t>e</t>
  </si>
  <si>
    <t>f</t>
  </si>
  <si>
    <t>g</t>
  </si>
  <si>
    <t>h</t>
  </si>
  <si>
    <t>i</t>
  </si>
  <si>
    <t>j</t>
  </si>
  <si>
    <t>k</t>
  </si>
  <si>
    <t>m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</si>
</sst>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5"/>
      <color theme="0"/>
      <name val="Calibri"/>
      <family val="2"/>
      <scheme val="minor"/>
    </font>
    <font>
      <sz val="35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3" borderId="0" xfId="0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Border="1"/>
    <xf numFmtId="49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0" fillId="0" borderId="0" xfId="0" applyBorder="1"/>
    <xf numFmtId="0" fontId="1" fillId="4" borderId="0" xfId="0" applyFont="1" applyFill="1" applyBorder="1" applyAlignment="1">
      <alignment horizontal="center"/>
    </xf>
    <xf numFmtId="49" fontId="1" fillId="4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0" fillId="4" borderId="0" xfId="0" applyFill="1" applyBorder="1"/>
    <xf numFmtId="0" fontId="0" fillId="4" borderId="0" xfId="0" applyFill="1"/>
    <xf numFmtId="49" fontId="1" fillId="2" borderId="2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5" xfId="0" applyFont="1" applyFill="1" applyBorder="1" applyAlignment="1"/>
    <xf numFmtId="0" fontId="1" fillId="2" borderId="7" xfId="0" applyFont="1" applyFill="1" applyBorder="1" applyAlignment="1"/>
    <xf numFmtId="0" fontId="1" fillId="3" borderId="1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8" fontId="1" fillId="3" borderId="2" xfId="0" applyNumberFormat="1" applyFont="1" applyFill="1" applyBorder="1" applyAlignment="1">
      <alignment horizontal="center" vertical="center"/>
    </xf>
    <xf numFmtId="8" fontId="1" fillId="3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right"/>
    </xf>
    <xf numFmtId="49" fontId="1" fillId="2" borderId="7" xfId="0" applyNumberFormat="1" applyFont="1" applyFill="1" applyBorder="1" applyAlignment="1">
      <alignment horizontal="right"/>
    </xf>
    <xf numFmtId="49" fontId="1" fillId="5" borderId="5" xfId="0" applyNumberFormat="1" applyFont="1" applyFill="1" applyBorder="1" applyAlignment="1">
      <alignment horizontal="right"/>
    </xf>
    <xf numFmtId="49" fontId="1" fillId="5" borderId="6" xfId="0" applyNumberFormat="1" applyFont="1" applyFill="1" applyBorder="1" applyAlignment="1">
      <alignment horizontal="right"/>
    </xf>
    <xf numFmtId="49" fontId="1" fillId="5" borderId="7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colors>
    <mruColors>
      <color rgb="FF40404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gi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7.png"/><Relationship Id="rId13" Type="http://schemas.openxmlformats.org/officeDocument/2006/relationships/image" Target="../media/image32.png"/><Relationship Id="rId3" Type="http://schemas.openxmlformats.org/officeDocument/2006/relationships/image" Target="../media/image22.png"/><Relationship Id="rId7" Type="http://schemas.openxmlformats.org/officeDocument/2006/relationships/image" Target="../media/image26.png"/><Relationship Id="rId12" Type="http://schemas.openxmlformats.org/officeDocument/2006/relationships/image" Target="../media/image31.png"/><Relationship Id="rId2" Type="http://schemas.openxmlformats.org/officeDocument/2006/relationships/image" Target="../media/image21.png"/><Relationship Id="rId1" Type="http://schemas.openxmlformats.org/officeDocument/2006/relationships/image" Target="../media/image20.png"/><Relationship Id="rId6" Type="http://schemas.openxmlformats.org/officeDocument/2006/relationships/image" Target="../media/image25.png"/><Relationship Id="rId11" Type="http://schemas.openxmlformats.org/officeDocument/2006/relationships/image" Target="../media/image30.png"/><Relationship Id="rId5" Type="http://schemas.openxmlformats.org/officeDocument/2006/relationships/image" Target="../media/image24.png"/><Relationship Id="rId10" Type="http://schemas.openxmlformats.org/officeDocument/2006/relationships/image" Target="../media/image29.png"/><Relationship Id="rId4" Type="http://schemas.openxmlformats.org/officeDocument/2006/relationships/image" Target="../media/image23.png"/><Relationship Id="rId9" Type="http://schemas.openxmlformats.org/officeDocument/2006/relationships/image" Target="../media/image28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4.emf"/><Relationship Id="rId13" Type="http://schemas.openxmlformats.org/officeDocument/2006/relationships/image" Target="../media/image19.emf"/><Relationship Id="rId3" Type="http://schemas.openxmlformats.org/officeDocument/2006/relationships/image" Target="../media/image9.emf"/><Relationship Id="rId7" Type="http://schemas.openxmlformats.org/officeDocument/2006/relationships/image" Target="../media/image13.emf"/><Relationship Id="rId12" Type="http://schemas.openxmlformats.org/officeDocument/2006/relationships/image" Target="../media/image18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11" Type="http://schemas.openxmlformats.org/officeDocument/2006/relationships/image" Target="../media/image17.emf"/><Relationship Id="rId5" Type="http://schemas.openxmlformats.org/officeDocument/2006/relationships/image" Target="../media/image11.emf"/><Relationship Id="rId10" Type="http://schemas.openxmlformats.org/officeDocument/2006/relationships/image" Target="../media/image16.emf"/><Relationship Id="rId4" Type="http://schemas.openxmlformats.org/officeDocument/2006/relationships/image" Target="../media/image10.emf"/><Relationship Id="rId9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3</xdr:col>
      <xdr:colOff>176462</xdr:colOff>
      <xdr:row>4</xdr:row>
      <xdr:rowOff>38099</xdr:rowOff>
    </xdr:to>
    <xdr:pic>
      <xdr:nvPicPr>
        <xdr:cNvPr id="2" name="Image 1" descr="logo-laliga-web-v2_es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9525"/>
          <a:ext cx="2443412" cy="1019174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552452</xdr:colOff>
      <xdr:row>4</xdr:row>
      <xdr:rowOff>114597</xdr:rowOff>
    </xdr:from>
    <xdr:to>
      <xdr:col>6</xdr:col>
      <xdr:colOff>704852</xdr:colOff>
      <xdr:row>5</xdr:row>
      <xdr:rowOff>224361</xdr:rowOff>
    </xdr:to>
    <xdr:pic>
      <xdr:nvPicPr>
        <xdr:cNvPr id="17" name="Image 16" descr="red card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95927" y="1105197"/>
          <a:ext cx="152400" cy="357414"/>
        </a:xfrm>
        <a:prstGeom prst="rect">
          <a:avLst/>
        </a:prstGeom>
      </xdr:spPr>
    </xdr:pic>
    <xdr:clientData/>
  </xdr:twoCellAnchor>
  <xdr:twoCellAnchor editAs="oneCell">
    <xdr:from>
      <xdr:col>7</xdr:col>
      <xdr:colOff>566738</xdr:colOff>
      <xdr:row>4</xdr:row>
      <xdr:rowOff>119357</xdr:rowOff>
    </xdr:from>
    <xdr:to>
      <xdr:col>7</xdr:col>
      <xdr:colOff>719138</xdr:colOff>
      <xdr:row>5</xdr:row>
      <xdr:rowOff>229122</xdr:rowOff>
    </xdr:to>
    <xdr:pic>
      <xdr:nvPicPr>
        <xdr:cNvPr id="21" name="Image 20" descr="red card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272213" y="1109957"/>
          <a:ext cx="152400" cy="357415"/>
        </a:xfrm>
        <a:prstGeom prst="rect">
          <a:avLst/>
        </a:prstGeom>
      </xdr:spPr>
    </xdr:pic>
    <xdr:clientData/>
  </xdr:twoCellAnchor>
  <xdr:twoCellAnchor editAs="oneCell">
    <xdr:from>
      <xdr:col>15</xdr:col>
      <xdr:colOff>471489</xdr:colOff>
      <xdr:row>22</xdr:row>
      <xdr:rowOff>38100</xdr:rowOff>
    </xdr:from>
    <xdr:to>
      <xdr:col>15</xdr:col>
      <xdr:colOff>566739</xdr:colOff>
      <xdr:row>22</xdr:row>
      <xdr:rowOff>214835</xdr:rowOff>
    </xdr:to>
    <xdr:pic>
      <xdr:nvPicPr>
        <xdr:cNvPr id="32" name="Image 31" descr="red card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092114" y="5429250"/>
          <a:ext cx="95250" cy="176735"/>
        </a:xfrm>
        <a:prstGeom prst="rect">
          <a:avLst/>
        </a:prstGeom>
      </xdr:spPr>
    </xdr:pic>
    <xdr:clientData/>
  </xdr:twoCellAnchor>
  <xdr:twoCellAnchor editAs="oneCell">
    <xdr:from>
      <xdr:col>16</xdr:col>
      <xdr:colOff>1300164</xdr:colOff>
      <xdr:row>22</xdr:row>
      <xdr:rowOff>33998</xdr:rowOff>
    </xdr:from>
    <xdr:to>
      <xdr:col>16</xdr:col>
      <xdr:colOff>1395413</xdr:colOff>
      <xdr:row>22</xdr:row>
      <xdr:rowOff>214833</xdr:rowOff>
    </xdr:to>
    <xdr:pic>
      <xdr:nvPicPr>
        <xdr:cNvPr id="33" name="Image 32" descr="red card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682789" y="5425148"/>
          <a:ext cx="95249" cy="180835"/>
        </a:xfrm>
        <a:prstGeom prst="rect">
          <a:avLst/>
        </a:prstGeom>
      </xdr:spPr>
    </xdr:pic>
    <xdr:clientData/>
  </xdr:twoCellAnchor>
  <xdr:twoCellAnchor editAs="oneCell">
    <xdr:from>
      <xdr:col>14</xdr:col>
      <xdr:colOff>4763</xdr:colOff>
      <xdr:row>23</xdr:row>
      <xdr:rowOff>14288</xdr:rowOff>
    </xdr:from>
    <xdr:to>
      <xdr:col>16</xdr:col>
      <xdr:colOff>1576388</xdr:colOff>
      <xdr:row>24</xdr:row>
      <xdr:rowOff>476</xdr:rowOff>
    </xdr:to>
    <xdr:pic>
      <xdr:nvPicPr>
        <xdr:cNvPr id="34" name="Image 33" descr="Man-of-the-Match-Budweiser-trophee-coupe-du-monde.gif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863388" y="5634038"/>
          <a:ext cx="3095625" cy="2147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23813</xdr:colOff>
      <xdr:row>12</xdr:row>
      <xdr:rowOff>23812</xdr:rowOff>
    </xdr:from>
    <xdr:to>
      <xdr:col>2</xdr:col>
      <xdr:colOff>288484</xdr:colOff>
      <xdr:row>12</xdr:row>
      <xdr:rowOff>214312</xdr:rowOff>
    </xdr:to>
    <xdr:pic>
      <xdr:nvPicPr>
        <xdr:cNvPr id="2" name="Image 1" descr="bruges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8288" y="2767012"/>
          <a:ext cx="264671" cy="190500"/>
        </a:xfrm>
        <a:prstGeom prst="rect">
          <a:avLst/>
        </a:prstGeom>
      </xdr:spPr>
    </xdr:pic>
    <xdr:clientData/>
  </xdr:twoCellAnchor>
  <xdr:twoCellAnchor editAs="oneCell">
    <xdr:from>
      <xdr:col>2</xdr:col>
      <xdr:colOff>61913</xdr:colOff>
      <xdr:row>11</xdr:row>
      <xdr:rowOff>19050</xdr:rowOff>
    </xdr:from>
    <xdr:to>
      <xdr:col>2</xdr:col>
      <xdr:colOff>261881</xdr:colOff>
      <xdr:row>11</xdr:row>
      <xdr:rowOff>219018</xdr:rowOff>
    </xdr:to>
    <xdr:pic>
      <xdr:nvPicPr>
        <xdr:cNvPr id="3" name="Image 2" descr="athetico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6388" y="2533650"/>
          <a:ext cx="199968" cy="199968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10</xdr:row>
      <xdr:rowOff>19050</xdr:rowOff>
    </xdr:from>
    <xdr:to>
      <xdr:col>2</xdr:col>
      <xdr:colOff>266700</xdr:colOff>
      <xdr:row>10</xdr:row>
      <xdr:rowOff>219022</xdr:rowOff>
    </xdr:to>
    <xdr:pic>
      <xdr:nvPicPr>
        <xdr:cNvPr id="4" name="Image 3" descr="ajax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81150" y="2305050"/>
          <a:ext cx="200025" cy="199972"/>
        </a:xfrm>
        <a:prstGeom prst="rect">
          <a:avLst/>
        </a:prstGeom>
      </xdr:spPr>
    </xdr:pic>
    <xdr:clientData/>
  </xdr:twoCellAnchor>
  <xdr:twoCellAnchor editAs="oneCell">
    <xdr:from>
      <xdr:col>2</xdr:col>
      <xdr:colOff>61912</xdr:colOff>
      <xdr:row>9</xdr:row>
      <xdr:rowOff>14288</xdr:rowOff>
    </xdr:from>
    <xdr:to>
      <xdr:col>2</xdr:col>
      <xdr:colOff>271404</xdr:colOff>
      <xdr:row>9</xdr:row>
      <xdr:rowOff>223780</xdr:rowOff>
    </xdr:to>
    <xdr:pic>
      <xdr:nvPicPr>
        <xdr:cNvPr id="5" name="Image 4" descr="fiorentina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76387" y="2071688"/>
          <a:ext cx="209492" cy="209492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8</xdr:row>
      <xdr:rowOff>9525</xdr:rowOff>
    </xdr:from>
    <xdr:to>
      <xdr:col>2</xdr:col>
      <xdr:colOff>252355</xdr:colOff>
      <xdr:row>8</xdr:row>
      <xdr:rowOff>214255</xdr:rowOff>
    </xdr:to>
    <xdr:pic>
      <xdr:nvPicPr>
        <xdr:cNvPr id="6" name="Image 5" descr="city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62100" y="1838325"/>
          <a:ext cx="204730" cy="204730"/>
        </a:xfrm>
        <a:prstGeom prst="rect">
          <a:avLst/>
        </a:prstGeom>
      </xdr:spPr>
    </xdr:pic>
    <xdr:clientData/>
  </xdr:twoCellAnchor>
  <xdr:twoCellAnchor editAs="oneCell">
    <xdr:from>
      <xdr:col>2</xdr:col>
      <xdr:colOff>61912</xdr:colOff>
      <xdr:row>7</xdr:row>
      <xdr:rowOff>14287</xdr:rowOff>
    </xdr:from>
    <xdr:to>
      <xdr:col>2</xdr:col>
      <xdr:colOff>257175</xdr:colOff>
      <xdr:row>7</xdr:row>
      <xdr:rowOff>209550</xdr:rowOff>
    </xdr:to>
    <xdr:pic>
      <xdr:nvPicPr>
        <xdr:cNvPr id="7" name="Image 6" descr="tottenham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76387" y="1614487"/>
          <a:ext cx="195263" cy="195263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6</xdr:row>
      <xdr:rowOff>9525</xdr:rowOff>
    </xdr:from>
    <xdr:to>
      <xdr:col>2</xdr:col>
      <xdr:colOff>257118</xdr:colOff>
      <xdr:row>6</xdr:row>
      <xdr:rowOff>209493</xdr:rowOff>
    </xdr:to>
    <xdr:pic>
      <xdr:nvPicPr>
        <xdr:cNvPr id="8" name="Image 7" descr="benfica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71625" y="1381125"/>
          <a:ext cx="199968" cy="199968"/>
        </a:xfrm>
        <a:prstGeom prst="rect">
          <a:avLst/>
        </a:prstGeom>
      </xdr:spPr>
    </xdr:pic>
    <xdr:clientData/>
  </xdr:twoCellAnchor>
  <xdr:twoCellAnchor editAs="oneCell">
    <xdr:from>
      <xdr:col>2</xdr:col>
      <xdr:colOff>61913</xdr:colOff>
      <xdr:row>5</xdr:row>
      <xdr:rowOff>9525</xdr:rowOff>
    </xdr:from>
    <xdr:to>
      <xdr:col>2</xdr:col>
      <xdr:colOff>266643</xdr:colOff>
      <xdr:row>5</xdr:row>
      <xdr:rowOff>214255</xdr:rowOff>
    </xdr:to>
    <xdr:pic>
      <xdr:nvPicPr>
        <xdr:cNvPr id="9" name="Image 8" descr="roma.pn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76388" y="1152525"/>
          <a:ext cx="204730" cy="204730"/>
        </a:xfrm>
        <a:prstGeom prst="rect">
          <a:avLst/>
        </a:prstGeom>
      </xdr:spPr>
    </xdr:pic>
    <xdr:clientData/>
  </xdr:twoCellAnchor>
  <xdr:twoCellAnchor editAs="oneCell">
    <xdr:from>
      <xdr:col>2</xdr:col>
      <xdr:colOff>61913</xdr:colOff>
      <xdr:row>4</xdr:row>
      <xdr:rowOff>23812</xdr:rowOff>
    </xdr:from>
    <xdr:to>
      <xdr:col>2</xdr:col>
      <xdr:colOff>266644</xdr:colOff>
      <xdr:row>4</xdr:row>
      <xdr:rowOff>228543</xdr:rowOff>
    </xdr:to>
    <xdr:pic>
      <xdr:nvPicPr>
        <xdr:cNvPr id="10" name="Image 9" descr="arsenal.pn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76388" y="938212"/>
          <a:ext cx="204731" cy="204731"/>
        </a:xfrm>
        <a:prstGeom prst="rect">
          <a:avLst/>
        </a:prstGeom>
      </xdr:spPr>
    </xdr:pic>
    <xdr:clientData/>
  </xdr:twoCellAnchor>
  <xdr:twoCellAnchor editAs="oneCell">
    <xdr:from>
      <xdr:col>2</xdr:col>
      <xdr:colOff>47626</xdr:colOff>
      <xdr:row>3</xdr:row>
      <xdr:rowOff>14287</xdr:rowOff>
    </xdr:from>
    <xdr:to>
      <xdr:col>2</xdr:col>
      <xdr:colOff>252413</xdr:colOff>
      <xdr:row>3</xdr:row>
      <xdr:rowOff>219074</xdr:rowOff>
    </xdr:to>
    <xdr:pic>
      <xdr:nvPicPr>
        <xdr:cNvPr id="11" name="Image 10" descr="kaizer.png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62101" y="700087"/>
          <a:ext cx="204787" cy="204787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2</xdr:row>
      <xdr:rowOff>14288</xdr:rowOff>
    </xdr:from>
    <xdr:to>
      <xdr:col>2</xdr:col>
      <xdr:colOff>261880</xdr:colOff>
      <xdr:row>3</xdr:row>
      <xdr:rowOff>9468</xdr:rowOff>
    </xdr:to>
    <xdr:pic>
      <xdr:nvPicPr>
        <xdr:cNvPr id="12" name="Image 11" descr="gala.pn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52575" y="471488"/>
          <a:ext cx="223780" cy="223780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1</xdr:row>
      <xdr:rowOff>19050</xdr:rowOff>
    </xdr:from>
    <xdr:to>
      <xdr:col>2</xdr:col>
      <xdr:colOff>266641</xdr:colOff>
      <xdr:row>1</xdr:row>
      <xdr:rowOff>228541</xdr:rowOff>
    </xdr:to>
    <xdr:pic>
      <xdr:nvPicPr>
        <xdr:cNvPr id="13" name="Image 12" descr="udiness.png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71625" y="247650"/>
          <a:ext cx="209491" cy="209491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</xdr:colOff>
      <xdr:row>0</xdr:row>
      <xdr:rowOff>0</xdr:rowOff>
    </xdr:from>
    <xdr:to>
      <xdr:col>2</xdr:col>
      <xdr:colOff>280930</xdr:colOff>
      <xdr:row>0</xdr:row>
      <xdr:rowOff>228543</xdr:rowOff>
    </xdr:to>
    <xdr:pic>
      <xdr:nvPicPr>
        <xdr:cNvPr id="14" name="Image 13" descr="Monaco_AS.png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66862" y="0"/>
          <a:ext cx="228543" cy="228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0"/>
  <sheetViews>
    <sheetView tabSelected="1" workbookViewId="0">
      <selection activeCell="AE1" sqref="AE1:AE6"/>
    </sheetView>
  </sheetViews>
  <sheetFormatPr baseColWidth="10" defaultRowHeight="15"/>
  <cols>
    <col min="4" max="4" width="22.7109375" customWidth="1"/>
    <col min="5" max="5" width="5.7109375" customWidth="1"/>
    <col min="13" max="13" width="23.7109375" customWidth="1"/>
    <col min="17" max="17" width="23.7109375" customWidth="1"/>
    <col min="18" max="31" width="8.7109375" customWidth="1"/>
  </cols>
  <sheetData>
    <row r="1" spans="1:32" ht="20.100000000000001" customHeight="1">
      <c r="A1" s="1"/>
      <c r="B1" s="1"/>
      <c r="C1" s="1"/>
      <c r="D1" s="6"/>
      <c r="E1" s="6"/>
      <c r="F1" s="6"/>
      <c r="G1" s="6"/>
      <c r="H1" s="6"/>
      <c r="I1" s="6"/>
      <c r="J1" s="6"/>
      <c r="M1" s="48" t="s">
        <v>15</v>
      </c>
      <c r="N1" s="48"/>
      <c r="O1" s="48"/>
      <c r="P1" s="48"/>
      <c r="Q1" s="49"/>
      <c r="R1" s="36" t="s">
        <v>16</v>
      </c>
      <c r="S1" s="36" t="s">
        <v>58</v>
      </c>
      <c r="T1" s="36" t="s">
        <v>59</v>
      </c>
      <c r="U1" s="36" t="s">
        <v>61</v>
      </c>
      <c r="V1" s="36" t="s">
        <v>62</v>
      </c>
      <c r="W1" s="36" t="s">
        <v>63</v>
      </c>
      <c r="X1" s="36" t="s">
        <v>64</v>
      </c>
      <c r="Y1" s="36" t="s">
        <v>65</v>
      </c>
      <c r="Z1" s="36" t="s">
        <v>66</v>
      </c>
      <c r="AA1" s="36" t="s">
        <v>67</v>
      </c>
      <c r="AB1" s="36" t="s">
        <v>68</v>
      </c>
      <c r="AC1" s="36" t="s">
        <v>69</v>
      </c>
      <c r="AD1" s="39" t="s">
        <v>70</v>
      </c>
      <c r="AE1" s="36" t="s">
        <v>60</v>
      </c>
    </row>
    <row r="2" spans="1:32" ht="20.100000000000001" customHeight="1">
      <c r="A2" s="1"/>
      <c r="B2" s="1"/>
      <c r="C2" s="1"/>
      <c r="D2" s="6"/>
      <c r="E2" s="6"/>
      <c r="F2" s="6"/>
      <c r="G2" s="6"/>
      <c r="H2" s="6"/>
      <c r="I2" s="6"/>
      <c r="J2" s="6"/>
      <c r="M2" s="48"/>
      <c r="N2" s="48"/>
      <c r="O2" s="48"/>
      <c r="P2" s="48"/>
      <c r="Q2" s="49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40"/>
      <c r="AE2" s="37"/>
    </row>
    <row r="3" spans="1:32" ht="20.100000000000001" customHeight="1">
      <c r="A3" s="1"/>
      <c r="B3" s="1"/>
      <c r="C3" s="1"/>
      <c r="D3" s="27" t="s">
        <v>0</v>
      </c>
      <c r="E3" s="28"/>
      <c r="F3" s="26" t="s">
        <v>1</v>
      </c>
      <c r="G3" s="26"/>
      <c r="H3" s="38"/>
      <c r="I3" s="26" t="s">
        <v>54</v>
      </c>
      <c r="J3" s="26" t="s">
        <v>3</v>
      </c>
      <c r="M3" s="48"/>
      <c r="N3" s="48"/>
      <c r="O3" s="48"/>
      <c r="P3" s="48"/>
      <c r="Q3" s="49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40"/>
      <c r="AE3" s="37"/>
    </row>
    <row r="4" spans="1:32" ht="20.100000000000001" customHeight="1">
      <c r="A4" s="1"/>
      <c r="B4" s="1"/>
      <c r="C4" s="1"/>
      <c r="D4" s="29"/>
      <c r="E4" s="30"/>
      <c r="F4" s="26"/>
      <c r="G4" s="26"/>
      <c r="H4" s="38"/>
      <c r="I4" s="26"/>
      <c r="J4" s="26"/>
      <c r="M4" s="48"/>
      <c r="N4" s="48"/>
      <c r="O4" s="48"/>
      <c r="P4" s="48"/>
      <c r="Q4" s="49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40"/>
      <c r="AE4" s="37"/>
    </row>
    <row r="5" spans="1:32" ht="20.100000000000001" customHeight="1">
      <c r="A5" s="1"/>
      <c r="B5" s="1"/>
      <c r="C5" s="1"/>
      <c r="D5" s="29"/>
      <c r="E5" s="30"/>
      <c r="F5" s="26"/>
      <c r="G5" s="26"/>
      <c r="H5" s="38"/>
      <c r="I5" s="26"/>
      <c r="J5" s="26"/>
      <c r="M5" s="48"/>
      <c r="N5" s="48"/>
      <c r="O5" s="48"/>
      <c r="P5" s="48"/>
      <c r="Q5" s="49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40"/>
      <c r="AE5" s="37"/>
    </row>
    <row r="6" spans="1:32" ht="20.100000000000001" customHeight="1">
      <c r="A6" s="1"/>
      <c r="B6" s="1"/>
      <c r="C6" s="1"/>
      <c r="D6" s="31"/>
      <c r="E6" s="32"/>
      <c r="F6" s="26"/>
      <c r="G6" s="26"/>
      <c r="H6" s="38"/>
      <c r="I6" s="26"/>
      <c r="J6" s="26"/>
      <c r="M6" s="48"/>
      <c r="N6" s="48"/>
      <c r="O6" s="48"/>
      <c r="P6" s="48"/>
      <c r="Q6" s="49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40"/>
      <c r="AE6" s="37"/>
    </row>
    <row r="7" spans="1:32" ht="20.100000000000001" customHeight="1">
      <c r="A7" s="33">
        <v>1</v>
      </c>
      <c r="B7" s="34"/>
      <c r="C7" s="35"/>
      <c r="D7" s="21" t="s">
        <v>4</v>
      </c>
      <c r="E7" s="5">
        <f ca="1">INDIRECT(VLOOKUP($D$7,Feuil2!$A$1:$C$13,2,FALSE))</f>
        <v>0</v>
      </c>
      <c r="F7" s="3">
        <v>0</v>
      </c>
      <c r="G7" s="3">
        <v>0</v>
      </c>
      <c r="H7" s="3">
        <v>0</v>
      </c>
      <c r="I7" s="3">
        <v>0</v>
      </c>
      <c r="J7" s="3">
        <f>I7+AB26</f>
        <v>0</v>
      </c>
      <c r="M7" s="3" t="s">
        <v>17</v>
      </c>
      <c r="N7" s="3"/>
      <c r="O7" s="7" t="s">
        <v>18</v>
      </c>
      <c r="P7" s="3"/>
      <c r="Q7" s="3" t="s">
        <v>19</v>
      </c>
      <c r="R7" s="3">
        <v>1</v>
      </c>
      <c r="S7" s="14">
        <v>1</v>
      </c>
      <c r="T7" s="14">
        <v>1</v>
      </c>
      <c r="U7" s="14">
        <v>1</v>
      </c>
      <c r="V7" s="14">
        <v>1</v>
      </c>
      <c r="W7" s="14">
        <v>1</v>
      </c>
      <c r="X7" s="14">
        <v>2</v>
      </c>
      <c r="Y7" s="14">
        <v>1</v>
      </c>
      <c r="Z7" s="14">
        <v>1</v>
      </c>
      <c r="AA7" s="14">
        <v>1</v>
      </c>
      <c r="AB7" s="14">
        <v>1</v>
      </c>
      <c r="AC7" s="14">
        <v>1</v>
      </c>
      <c r="AD7" s="14">
        <v>1</v>
      </c>
      <c r="AE7" s="14">
        <v>1</v>
      </c>
    </row>
    <row r="8" spans="1:32" ht="20.100000000000001" customHeight="1">
      <c r="A8" s="33">
        <v>2</v>
      </c>
      <c r="B8" s="34"/>
      <c r="C8" s="35"/>
      <c r="D8" s="21" t="s">
        <v>5</v>
      </c>
      <c r="E8" s="22">
        <f ca="1">INDIRECT(VLOOKUP($D$8,Feuil2!$A$1:$C$13,2,FALSE))</f>
        <v>0</v>
      </c>
      <c r="F8" s="3">
        <v>0</v>
      </c>
      <c r="G8" s="3">
        <v>0</v>
      </c>
      <c r="H8" s="3">
        <v>0</v>
      </c>
      <c r="I8" s="3">
        <v>0</v>
      </c>
      <c r="J8" s="3">
        <f>I8+Z26</f>
        <v>0</v>
      </c>
      <c r="M8" s="3" t="s">
        <v>20</v>
      </c>
      <c r="N8" s="3"/>
      <c r="O8" s="7" t="s">
        <v>21</v>
      </c>
      <c r="P8" s="3"/>
      <c r="Q8" s="3" t="s">
        <v>22</v>
      </c>
      <c r="R8" s="3">
        <v>2</v>
      </c>
      <c r="S8" s="14">
        <v>2</v>
      </c>
      <c r="T8" s="14">
        <v>2</v>
      </c>
      <c r="U8" s="14">
        <v>2</v>
      </c>
      <c r="V8" s="14">
        <v>2</v>
      </c>
      <c r="W8" s="14">
        <v>2</v>
      </c>
      <c r="X8" s="14">
        <v>2</v>
      </c>
      <c r="Y8" s="14">
        <v>2</v>
      </c>
      <c r="Z8" s="14">
        <v>2</v>
      </c>
      <c r="AA8" s="14">
        <v>2</v>
      </c>
      <c r="AB8" s="14">
        <v>2</v>
      </c>
      <c r="AC8" s="14">
        <v>2</v>
      </c>
      <c r="AD8" s="14">
        <v>2</v>
      </c>
      <c r="AE8" s="14">
        <v>2</v>
      </c>
    </row>
    <row r="9" spans="1:32" ht="20.100000000000001" customHeight="1">
      <c r="A9" s="33">
        <v>3</v>
      </c>
      <c r="B9" s="34"/>
      <c r="C9" s="35"/>
      <c r="D9" s="4" t="s">
        <v>6</v>
      </c>
      <c r="E9" s="22">
        <f ca="1">INDIRECT(VLOOKUP($D$9,Feuil2!$A$1:$C$13,2,FALSE))</f>
        <v>0</v>
      </c>
      <c r="F9" s="3">
        <v>0</v>
      </c>
      <c r="G9" s="3">
        <v>0</v>
      </c>
      <c r="H9" s="3">
        <v>0</v>
      </c>
      <c r="I9" s="3">
        <v>0</v>
      </c>
      <c r="J9" s="3">
        <f>I9+AC26</f>
        <v>0</v>
      </c>
      <c r="M9" s="3" t="s">
        <v>23</v>
      </c>
      <c r="N9" s="3"/>
      <c r="O9" s="7" t="s">
        <v>24</v>
      </c>
      <c r="P9" s="3"/>
      <c r="Q9" s="3" t="s">
        <v>25</v>
      </c>
      <c r="R9" s="3">
        <v>2</v>
      </c>
      <c r="S9" s="14">
        <v>1</v>
      </c>
      <c r="T9" s="14">
        <v>2</v>
      </c>
      <c r="U9" s="14">
        <v>1</v>
      </c>
      <c r="V9" s="14">
        <v>2</v>
      </c>
      <c r="W9" s="14">
        <v>1</v>
      </c>
      <c r="X9" s="14">
        <v>1</v>
      </c>
      <c r="Y9" s="14">
        <v>1</v>
      </c>
      <c r="Z9" s="14">
        <v>1</v>
      </c>
      <c r="AA9" s="14">
        <v>1</v>
      </c>
      <c r="AB9" s="14">
        <v>1</v>
      </c>
      <c r="AC9" s="14">
        <v>1</v>
      </c>
      <c r="AD9" s="14">
        <v>1</v>
      </c>
      <c r="AE9" s="14">
        <v>1</v>
      </c>
    </row>
    <row r="10" spans="1:32" ht="20.100000000000001" customHeight="1">
      <c r="A10" s="33">
        <v>4</v>
      </c>
      <c r="B10" s="34"/>
      <c r="C10" s="35"/>
      <c r="D10" s="4" t="s">
        <v>7</v>
      </c>
      <c r="E10" s="22">
        <f ca="1">INDIRECT(VLOOKUP($D$10,Feuil2!$A$1:$C$13,2,FALSE))</f>
        <v>0</v>
      </c>
      <c r="F10" s="3">
        <v>0</v>
      </c>
      <c r="G10" s="3">
        <v>0</v>
      </c>
      <c r="H10" s="3">
        <v>0</v>
      </c>
      <c r="I10" s="3">
        <v>0</v>
      </c>
      <c r="J10" s="3">
        <f>I10+T26</f>
        <v>0</v>
      </c>
      <c r="M10" s="3" t="s">
        <v>26</v>
      </c>
      <c r="N10" s="3"/>
      <c r="O10" s="7" t="s">
        <v>27</v>
      </c>
      <c r="P10" s="3"/>
      <c r="Q10" s="3" t="s">
        <v>28</v>
      </c>
      <c r="R10" s="3">
        <v>1</v>
      </c>
      <c r="S10" s="14">
        <v>1</v>
      </c>
      <c r="T10" s="14">
        <v>1</v>
      </c>
      <c r="U10" s="14">
        <v>2</v>
      </c>
      <c r="V10" s="14">
        <v>1</v>
      </c>
      <c r="W10" s="14">
        <v>2</v>
      </c>
      <c r="X10" s="14">
        <v>1</v>
      </c>
      <c r="Y10" s="14">
        <v>2</v>
      </c>
      <c r="Z10" s="14" t="s">
        <v>2</v>
      </c>
      <c r="AA10" s="14">
        <v>1</v>
      </c>
      <c r="AB10" s="14" t="s">
        <v>2</v>
      </c>
      <c r="AC10" s="14">
        <v>1</v>
      </c>
      <c r="AD10" s="14">
        <v>2</v>
      </c>
      <c r="AE10" s="14">
        <v>2</v>
      </c>
    </row>
    <row r="11" spans="1:32" ht="20.100000000000001" customHeight="1">
      <c r="A11" s="33">
        <v>5</v>
      </c>
      <c r="B11" s="34"/>
      <c r="C11" s="35"/>
      <c r="D11" s="21" t="s">
        <v>8</v>
      </c>
      <c r="E11" s="22">
        <f ca="1">INDIRECT(VLOOKUP($D$11,Feuil2!$A$1:$C$13,2,FALSE))</f>
        <v>0</v>
      </c>
      <c r="F11" s="3">
        <v>0</v>
      </c>
      <c r="G11" s="3">
        <v>0</v>
      </c>
      <c r="H11" s="3">
        <v>0</v>
      </c>
      <c r="I11" s="3">
        <v>0</v>
      </c>
      <c r="J11" s="3">
        <f>I11+_xlnm.Extract</f>
        <v>0</v>
      </c>
      <c r="M11" s="3" t="s">
        <v>29</v>
      </c>
      <c r="N11" s="3"/>
      <c r="O11" s="7" t="s">
        <v>30</v>
      </c>
      <c r="P11" s="3"/>
      <c r="Q11" s="3" t="s">
        <v>31</v>
      </c>
      <c r="R11" s="3">
        <v>2</v>
      </c>
      <c r="S11" s="14">
        <v>1</v>
      </c>
      <c r="T11" s="14">
        <v>2</v>
      </c>
      <c r="U11" s="14">
        <v>1</v>
      </c>
      <c r="V11" s="14">
        <v>1</v>
      </c>
      <c r="W11" s="14">
        <v>2</v>
      </c>
      <c r="X11" s="14">
        <v>2</v>
      </c>
      <c r="Y11" s="14">
        <v>2</v>
      </c>
      <c r="Z11" s="14">
        <v>1</v>
      </c>
      <c r="AA11" s="14">
        <v>1</v>
      </c>
      <c r="AB11" s="14">
        <v>1</v>
      </c>
      <c r="AC11" s="14" t="s">
        <v>2</v>
      </c>
      <c r="AD11" s="14" t="s">
        <v>2</v>
      </c>
      <c r="AE11" s="14" t="s">
        <v>2</v>
      </c>
    </row>
    <row r="12" spans="1:32" ht="20.100000000000001" customHeight="1">
      <c r="A12" s="33">
        <v>6</v>
      </c>
      <c r="B12" s="34"/>
      <c r="C12" s="35"/>
      <c r="D12" s="4" t="s">
        <v>9</v>
      </c>
      <c r="E12" s="22">
        <f ca="1">INDIRECT(VLOOKUP($D$12,Feuil2!$A$1:$C$13,2,FALSE))</f>
        <v>0</v>
      </c>
      <c r="F12" s="3">
        <v>0</v>
      </c>
      <c r="G12" s="3">
        <v>0</v>
      </c>
      <c r="H12" s="3">
        <v>0</v>
      </c>
      <c r="I12" s="3">
        <v>0</v>
      </c>
      <c r="J12" s="3">
        <f>I12+AA26</f>
        <v>0</v>
      </c>
      <c r="M12" s="3" t="s">
        <v>32</v>
      </c>
      <c r="N12" s="3"/>
      <c r="O12" s="7" t="s">
        <v>33</v>
      </c>
      <c r="P12" s="3"/>
      <c r="Q12" s="3" t="s">
        <v>34</v>
      </c>
      <c r="R12" s="3">
        <v>2</v>
      </c>
      <c r="S12" s="14">
        <v>1</v>
      </c>
      <c r="T12" s="14">
        <v>2</v>
      </c>
      <c r="U12" s="14">
        <v>1</v>
      </c>
      <c r="V12" s="14">
        <v>1</v>
      </c>
      <c r="W12" s="14">
        <v>1</v>
      </c>
      <c r="X12" s="14">
        <v>1</v>
      </c>
      <c r="Y12" s="14">
        <v>1</v>
      </c>
      <c r="Z12" s="14">
        <v>2</v>
      </c>
      <c r="AA12" s="14">
        <v>2</v>
      </c>
      <c r="AB12" s="14">
        <v>2</v>
      </c>
      <c r="AC12" s="14">
        <v>2</v>
      </c>
      <c r="AD12" s="14">
        <v>1</v>
      </c>
      <c r="AE12" s="14">
        <v>2</v>
      </c>
    </row>
    <row r="13" spans="1:32" ht="20.100000000000001" customHeight="1">
      <c r="A13" s="33">
        <v>7</v>
      </c>
      <c r="B13" s="34"/>
      <c r="C13" s="35"/>
      <c r="D13" s="4" t="s">
        <v>53</v>
      </c>
      <c r="E13" s="22">
        <f ca="1">INDIRECT(VLOOKUP($D$13,Feuil2!$A$1:$C$13,2,FALSE))</f>
        <v>0</v>
      </c>
      <c r="F13" s="3">
        <v>0</v>
      </c>
      <c r="G13" s="3">
        <v>0</v>
      </c>
      <c r="H13" s="3">
        <v>0</v>
      </c>
      <c r="I13" s="3">
        <v>0</v>
      </c>
      <c r="J13" s="3">
        <f>I13+W26</f>
        <v>0</v>
      </c>
      <c r="M13" s="3" t="s">
        <v>35</v>
      </c>
      <c r="N13" s="3"/>
      <c r="O13" s="7" t="s">
        <v>36</v>
      </c>
      <c r="P13" s="3"/>
      <c r="Q13" s="3" t="s">
        <v>37</v>
      </c>
      <c r="R13" s="3">
        <v>1</v>
      </c>
      <c r="S13" s="14">
        <v>1</v>
      </c>
      <c r="T13" s="14">
        <v>1</v>
      </c>
      <c r="U13" s="14">
        <v>1</v>
      </c>
      <c r="V13" s="14">
        <v>1</v>
      </c>
      <c r="W13" s="14">
        <v>1</v>
      </c>
      <c r="X13" s="14" t="s">
        <v>2</v>
      </c>
      <c r="Y13" s="14" t="s">
        <v>2</v>
      </c>
      <c r="Z13" s="14" t="s">
        <v>2</v>
      </c>
      <c r="AA13" s="14">
        <v>1</v>
      </c>
      <c r="AB13" s="14">
        <v>2</v>
      </c>
      <c r="AC13" s="14">
        <v>2</v>
      </c>
      <c r="AD13" s="14">
        <v>1</v>
      </c>
      <c r="AE13" s="14">
        <v>2</v>
      </c>
    </row>
    <row r="14" spans="1:32" ht="20.100000000000001" customHeight="1">
      <c r="A14" s="33">
        <v>8</v>
      </c>
      <c r="B14" s="34"/>
      <c r="C14" s="35"/>
      <c r="D14" s="4" t="s">
        <v>10</v>
      </c>
      <c r="E14" s="22">
        <f ca="1">INDIRECT(VLOOKUP($D$14,Feuil2!$A$1:$C$13,2,FALSE))</f>
        <v>0</v>
      </c>
      <c r="F14" s="3">
        <v>0</v>
      </c>
      <c r="G14" s="3">
        <v>0</v>
      </c>
      <c r="H14" s="3">
        <v>0</v>
      </c>
      <c r="I14" s="3">
        <v>0</v>
      </c>
      <c r="J14" s="3">
        <f>I14+Y26</f>
        <v>0</v>
      </c>
      <c r="M14" s="3" t="s">
        <v>38</v>
      </c>
      <c r="N14" s="3"/>
      <c r="O14" s="7" t="s">
        <v>39</v>
      </c>
      <c r="P14" s="3"/>
      <c r="Q14" s="3" t="s">
        <v>40</v>
      </c>
      <c r="R14" s="3">
        <v>1</v>
      </c>
      <c r="S14" s="14">
        <v>1</v>
      </c>
      <c r="T14" s="14">
        <v>1</v>
      </c>
      <c r="U14" s="14">
        <v>1</v>
      </c>
      <c r="V14" s="14">
        <v>1</v>
      </c>
      <c r="W14" s="14">
        <v>1</v>
      </c>
      <c r="X14" s="14">
        <v>1</v>
      </c>
      <c r="Y14" s="14">
        <v>1</v>
      </c>
      <c r="Z14" s="14">
        <v>1</v>
      </c>
      <c r="AA14" s="14">
        <v>1</v>
      </c>
      <c r="AB14" s="14">
        <v>1</v>
      </c>
      <c r="AC14" s="14">
        <v>1</v>
      </c>
      <c r="AD14" s="14">
        <v>1</v>
      </c>
      <c r="AE14" s="14">
        <v>1</v>
      </c>
    </row>
    <row r="15" spans="1:32" ht="20.100000000000001" customHeight="1">
      <c r="A15" s="33">
        <v>9</v>
      </c>
      <c r="B15" s="34"/>
      <c r="C15" s="35"/>
      <c r="D15" s="4" t="s">
        <v>11</v>
      </c>
      <c r="E15" s="22">
        <f ca="1">INDIRECT(VLOOKUP($D$15,Feuil2!$A$1:$C$13,2,FALSE))</f>
        <v>0</v>
      </c>
      <c r="F15" s="3">
        <v>0</v>
      </c>
      <c r="G15" s="3">
        <v>0</v>
      </c>
      <c r="H15" s="3">
        <v>0</v>
      </c>
      <c r="I15" s="3">
        <v>0</v>
      </c>
      <c r="J15" s="3">
        <f>I15+AD26</f>
        <v>0</v>
      </c>
      <c r="M15" s="8" t="s">
        <v>41</v>
      </c>
      <c r="N15" s="8"/>
      <c r="O15" s="10" t="s">
        <v>42</v>
      </c>
      <c r="P15" s="8"/>
      <c r="Q15" s="8" t="s">
        <v>43</v>
      </c>
      <c r="R15" s="8">
        <v>2</v>
      </c>
      <c r="S15" s="15">
        <v>1</v>
      </c>
      <c r="T15" s="15">
        <v>2</v>
      </c>
      <c r="U15" s="15">
        <v>1</v>
      </c>
      <c r="V15" s="15">
        <v>1</v>
      </c>
      <c r="W15" s="15">
        <v>1</v>
      </c>
      <c r="X15" s="15">
        <v>1</v>
      </c>
      <c r="Y15" s="15" t="s">
        <v>2</v>
      </c>
      <c r="Z15" s="15" t="s">
        <v>2</v>
      </c>
      <c r="AA15" s="15" t="s">
        <v>2</v>
      </c>
      <c r="AB15" s="15">
        <v>1</v>
      </c>
      <c r="AC15" s="15">
        <v>1</v>
      </c>
      <c r="AD15" s="15">
        <v>1</v>
      </c>
      <c r="AE15" s="15">
        <v>2</v>
      </c>
    </row>
    <row r="16" spans="1:32" ht="20.100000000000001" customHeight="1">
      <c r="A16" s="33">
        <v>10</v>
      </c>
      <c r="B16" s="34"/>
      <c r="C16" s="35"/>
      <c r="D16" s="4" t="s">
        <v>12</v>
      </c>
      <c r="E16" s="22">
        <f ca="1">INDIRECT(VLOOKUP($D$16,Feuil2!$A$1:$C$13,2,FALSE))</f>
        <v>0</v>
      </c>
      <c r="F16" s="3">
        <v>0</v>
      </c>
      <c r="G16" s="3">
        <v>0</v>
      </c>
      <c r="H16" s="3">
        <v>0</v>
      </c>
      <c r="I16" s="3">
        <v>0</v>
      </c>
      <c r="J16" s="3">
        <f>I16+V26</f>
        <v>0</v>
      </c>
      <c r="L16" s="11"/>
      <c r="M16" s="12"/>
      <c r="N16" s="12"/>
      <c r="O16" s="13"/>
      <c r="P16" s="12"/>
      <c r="Q16" s="12"/>
      <c r="R16" s="12"/>
      <c r="S16" s="16"/>
      <c r="T16" s="16">
        <v>2</v>
      </c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1"/>
    </row>
    <row r="17" spans="1:31" ht="20.100000000000001" customHeight="1">
      <c r="A17" s="33">
        <v>11</v>
      </c>
      <c r="B17" s="34"/>
      <c r="C17" s="35"/>
      <c r="D17" s="4" t="s">
        <v>13</v>
      </c>
      <c r="E17" s="22">
        <f ca="1">INDIRECT(VLOOKUP($D$17,Feuil2!$A$1:$C$13,2,FALSE))</f>
        <v>0</v>
      </c>
      <c r="F17" s="3">
        <v>0</v>
      </c>
      <c r="G17" s="3">
        <v>0</v>
      </c>
      <c r="H17" s="3">
        <v>0</v>
      </c>
      <c r="I17" s="3">
        <v>0</v>
      </c>
      <c r="J17" s="3">
        <f>I17+X26</f>
        <v>0</v>
      </c>
      <c r="M17" s="50" t="s">
        <v>44</v>
      </c>
      <c r="N17" s="50"/>
      <c r="O17" s="51" t="s">
        <v>45</v>
      </c>
      <c r="P17" s="50"/>
      <c r="Q17" s="50" t="s">
        <v>46</v>
      </c>
      <c r="R17" s="9">
        <v>1</v>
      </c>
      <c r="S17" s="17">
        <v>1</v>
      </c>
      <c r="T17" s="17">
        <v>1</v>
      </c>
      <c r="U17" s="17">
        <v>1</v>
      </c>
      <c r="V17" s="17">
        <v>1</v>
      </c>
      <c r="W17" s="17">
        <v>1</v>
      </c>
      <c r="X17" s="17">
        <v>1</v>
      </c>
      <c r="Y17" s="17">
        <v>1</v>
      </c>
      <c r="Z17" s="17">
        <v>1</v>
      </c>
      <c r="AA17" s="17">
        <v>1</v>
      </c>
      <c r="AB17" s="17">
        <v>1</v>
      </c>
      <c r="AC17" s="17">
        <v>1</v>
      </c>
      <c r="AD17" s="17">
        <v>1</v>
      </c>
      <c r="AE17" s="17">
        <v>1</v>
      </c>
    </row>
    <row r="18" spans="1:31" ht="20.100000000000001" customHeight="1">
      <c r="A18" s="33">
        <v>12</v>
      </c>
      <c r="B18" s="34"/>
      <c r="C18" s="35"/>
      <c r="D18" s="4" t="s">
        <v>14</v>
      </c>
      <c r="E18" s="22">
        <f ca="1">INDIRECT(VLOOKUP($D$18,Feuil2!$A$1:$C$13,2,FALSE))</f>
        <v>0</v>
      </c>
      <c r="F18" s="3">
        <v>0</v>
      </c>
      <c r="G18" s="3">
        <v>0</v>
      </c>
      <c r="H18" s="3">
        <v>0</v>
      </c>
      <c r="I18" s="3">
        <v>0</v>
      </c>
      <c r="J18" s="3">
        <f>I18+U26</f>
        <v>0</v>
      </c>
      <c r="M18" s="50"/>
      <c r="N18" s="50"/>
      <c r="O18" s="51"/>
      <c r="P18" s="50"/>
      <c r="Q18" s="50"/>
      <c r="R18" s="3">
        <v>30</v>
      </c>
      <c r="S18" s="14">
        <v>30</v>
      </c>
      <c r="T18" s="14">
        <v>20</v>
      </c>
      <c r="U18" s="14">
        <v>10</v>
      </c>
      <c r="V18" s="14">
        <v>21</v>
      </c>
      <c r="W18" s="14">
        <v>41</v>
      </c>
      <c r="X18" s="14">
        <v>40</v>
      </c>
      <c r="Y18" s="14">
        <v>10</v>
      </c>
      <c r="Z18" s="14">
        <v>31</v>
      </c>
      <c r="AA18" s="14">
        <v>51</v>
      </c>
      <c r="AB18" s="14">
        <v>21</v>
      </c>
      <c r="AC18" s="14">
        <v>21</v>
      </c>
      <c r="AD18" s="14">
        <v>31</v>
      </c>
      <c r="AE18" s="14">
        <v>10</v>
      </c>
    </row>
    <row r="19" spans="1:31" ht="20.100000000000001" customHeight="1">
      <c r="A19" s="33">
        <v>13</v>
      </c>
      <c r="B19" s="34"/>
      <c r="C19" s="35"/>
      <c r="D19" s="4" t="s">
        <v>52</v>
      </c>
      <c r="E19" s="22">
        <f ca="1">INDIRECT(VLOOKUP($D$19,Feuil2!$A$1:$C$13,2,FALSE))</f>
        <v>0</v>
      </c>
      <c r="F19" s="3">
        <v>0</v>
      </c>
      <c r="G19" s="3">
        <v>0</v>
      </c>
      <c r="H19" s="3">
        <v>0</v>
      </c>
      <c r="I19" s="3">
        <v>0</v>
      </c>
      <c r="J19" s="3">
        <f>I19+AE26</f>
        <v>0</v>
      </c>
      <c r="M19" s="50"/>
      <c r="N19" s="50"/>
      <c r="O19" s="51"/>
      <c r="P19" s="50"/>
      <c r="Q19" s="50"/>
      <c r="R19" s="10" t="s">
        <v>45</v>
      </c>
      <c r="S19" s="20" t="s">
        <v>45</v>
      </c>
      <c r="T19" s="20" t="s">
        <v>39</v>
      </c>
      <c r="U19" s="20" t="s">
        <v>49</v>
      </c>
      <c r="V19" s="20" t="s">
        <v>36</v>
      </c>
      <c r="W19" s="20" t="s">
        <v>50</v>
      </c>
      <c r="X19" s="20" t="s">
        <v>18</v>
      </c>
      <c r="Y19" s="20" t="s">
        <v>49</v>
      </c>
      <c r="Z19" s="20" t="s">
        <v>27</v>
      </c>
      <c r="AA19" s="20" t="s">
        <v>51</v>
      </c>
      <c r="AB19" s="20" t="s">
        <v>36</v>
      </c>
      <c r="AC19" s="20" t="s">
        <v>36</v>
      </c>
      <c r="AD19" s="20" t="s">
        <v>27</v>
      </c>
      <c r="AE19" s="20" t="s">
        <v>49</v>
      </c>
    </row>
    <row r="20" spans="1:31" ht="18" customHeight="1">
      <c r="L20" s="11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ht="18" customHeight="1">
      <c r="M21" s="46" t="s">
        <v>47</v>
      </c>
      <c r="N21" s="47"/>
      <c r="O21" s="47"/>
      <c r="P21" s="47"/>
      <c r="Q21" s="47"/>
      <c r="R21" s="2"/>
      <c r="S21" s="2">
        <f>IF(S7=R7,1,0)+IF(S8=R8,1,0)+IF(S9=R9,1,0)+IF(S10=R10,1,0)+IF(S11=R11,1,)+IF(S12=R12,1,0)+IF(S13=R13,1,0)+IF(S14=R14,1,0)+IF(S15=R15,1,0)+IF(S17=R17,1,0)+IF(S18=R18,1,0)+IF(S19=R19,1,0)</f>
        <v>8</v>
      </c>
      <c r="T21" s="2">
        <f>IF(T7=R7,1,0)+IF(T8=R8,1,0)+IF(T9=R9,1,0)+IF(T10=R10,1,0)+IF(T11=R11,1,)+IF(T12=R12,1,0)+IF(T13=R13,1,0)+IF(T14=R14,1,0)+IF(T15=R15,1,0)+IF(T17=R17,1,0)+IF(T18=R18,1,0)+IF(T19=R19,1,0)</f>
        <v>10</v>
      </c>
      <c r="U21" s="2">
        <f>IF(U7=R7,1,0)+IF(U8=R8,1,0)+IF(U9=R9,1,0)+IF(U10=R10,1,0)+IF(U11=R11,1,)+IF(U12=R12,1,0)+IF(U13=R13,1,0)+IF(U14=R14,1,0)+IF(U15=R15,1,0)+IF(U17=R17,1,0)+IF(U18=R18,1,0)+IF(U19=R19,1,0)</f>
        <v>5</v>
      </c>
      <c r="V21" s="2">
        <f>IF(V7=R7,1,0)+IF(V8=R8,1,0)+IF(V9=R9,1,0)+IF(V10=R10,1,0)+IF(V11=R11,1,)+IF(V12=R12,1,0)+IF(V13=R13,1,0)+IF(V14=R14,1,0)+IF(V15=R15,1,0)+IF(V17=R17,1,0)+IF(V18=R18,1,0)+IF(V19=R19,1,0)</f>
        <v>7</v>
      </c>
      <c r="W21" s="2">
        <f>IF(W7=R7,1,0)+IF(W8=R8,1,0)+IF(W9=R9,1,0)+IF(W10=R10,1,0)+IF(W11=R11,1,)+IF(W12=R12,1,0)+IF(W13=R13,1,0)+IF(W14=R14,1,0)+IF(W15=R15,1,0)+IF(W17=R17,1,0)+IF(W18=R18,1,0)+IF(W19=R19,1,0)</f>
        <v>6</v>
      </c>
      <c r="X21" s="2">
        <f>IF(X7=R7,1,0)+IF(X8=R8,1,0)+IF(X9=R9,1,0)+IF(X10=R10,1,0)+IF(X11=R11,1,)+IF(X12=R12,1,0)+IF(X13=R13,1,0)+IF(X14=R14,1,0)+IF(X15=R15,1,0)+IF(X17=R17,1,0)+IF(X18=R18,1,0)+IF(X19=R19,1,0)</f>
        <v>5</v>
      </c>
      <c r="Y21" s="2">
        <f>IF(Y7=R7,1,0)+IF(Y8=R8,1,0)+IF(Y9=R9,1,0)+IF(Y10=R10,1,0)+IF(Y11=R11,1,)+IF(Y12=R12,1,0)+IF(Y13=R13,1,0)+IF(Y14=R14,1,0)+IF(Y15=R15,1,0)+IF(Y17=R17,1,0)+IF(Y18=R18,1,0)+IF(Y19=R19,1,0)</f>
        <v>5</v>
      </c>
      <c r="Z21" s="2">
        <f>IF(Z7=R7,1,0)+IF(Z8=R8,1,0)+IF(Z9=R9,1,0)+IF(Z10=R10,1,0)+IF(Z11=R11,1,)+IF(Z12=R12,1,0)+IF(Z13=R13,1,0)+IF(Z14=R14,1,0)+IF(Z15=R15,1,0)+IF(Z17=R17,1,0)+IF(Z18=R18,1,0)+IF(Z19=R19,1,0)</f>
        <v>5</v>
      </c>
      <c r="AA21" s="2">
        <f>IF(AA7=R7,1,0)+IF(AA8=R8,1,0)+IF(AA9=R9,1,0)+IF(AA10=R10,1,0)+IF(AA11=R11,1,)+IF(AA12=R12,1,0)+IF(AA13=R13,1,0)+IF(AA14=R14,1,0)+IF(AA15=R15,1,0)+IF(AA17=R17,1,0)+IF(AA18=R18,1,0)+IF(AA19=R19,1,0)</f>
        <v>7</v>
      </c>
      <c r="AB21" s="2">
        <f>IF(AB7=R7,1,0)+IF(AB8=R8,1,0)+IF(AB9=R9,1,0)+IF(AB10=R10,1,0)+IF(AB11=R11,1,)+IF(AB12=R12,1,0)+IF(AB13=R13,1,0)+IF(AB14=R14,1,0)+IF(AB15=R15,1,0)+IF(AB17=R17,1,0)+IF(AB18=R18,1,0)+IF(AB19=R19,1,0)</f>
        <v>5</v>
      </c>
      <c r="AC21" s="2">
        <f>IF(AC7=R7,1,0)+IF(AC8=R8,1,0)+IF(AC9=R9,1,0)+IF(AC10=R10,1,0)+IF(AC11=R11,1,)+IF(AC12=R12,1,0)+IF(AC13=R13,1,0)+IF(AC14=R14,1,0)+IF(AC15=R15,1,0)+IF(AC17=R17,1,0)+IF(AC18=R18,1,0)+IF(AC19=R19,1,0)</f>
        <v>6</v>
      </c>
      <c r="AD21" s="2">
        <f>IF(AD7=R7,1,0)+IF(AD8=R8,1,0)+IF(AD9=R9,1,0)+IF(AD10=R10,1,0)+IF(AD11=R11,1,)+IF(AD12=R12,1,0)+IF(AD13=R13,1,0)+IF(AD14=R14,1,0)+IF(AD15=R15,1,0)+IF(AD17=R17,1,0)+IF(AD18=R18,1,0)+IF(AD19=R19,1,0)</f>
        <v>5</v>
      </c>
      <c r="AE21" s="2">
        <f>IF(AE7=R7,1,0)+IF(AE8=R8,1,0)+IF(AE9=R9,1,0)+IF(AE10=R10,1,0)+IF(AE11=R11,1,)+IF(AE12=R12,1,0)+IF(AE13=R13,1,0)+IF(AE14=R14,1,0)+IF(AE15=R15,1,0)+IF(AE17=R17,1,0)+IF(AE18=R18,1,0)+IF(AE19=R19,1,0)</f>
        <v>6</v>
      </c>
    </row>
    <row r="22" spans="1:31" ht="18" customHeight="1">
      <c r="M22" s="18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ht="18" customHeight="1">
      <c r="M23" s="24" t="s">
        <v>55</v>
      </c>
      <c r="N23" s="25"/>
      <c r="O23" s="41" t="s">
        <v>57</v>
      </c>
      <c r="P23" s="42"/>
      <c r="Q23" s="14">
        <v>-1</v>
      </c>
      <c r="R23" s="3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 ht="18" customHeight="1">
      <c r="M24" s="24" t="s">
        <v>56</v>
      </c>
      <c r="N24" s="25"/>
      <c r="O24" s="43"/>
      <c r="P24" s="44"/>
      <c r="Q24" s="45"/>
      <c r="R24" s="3"/>
      <c r="S24" s="14" t="e">
        <f>si</f>
        <v>#NAME?</v>
      </c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</row>
    <row r="25" spans="1:31" ht="18" customHeight="1">
      <c r="M25" s="18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ht="18" customHeight="1">
      <c r="M26" s="33" t="s">
        <v>48</v>
      </c>
      <c r="N26" s="34"/>
      <c r="O26" s="34"/>
      <c r="P26" s="34"/>
      <c r="Q26" s="35"/>
      <c r="R26" s="2"/>
      <c r="S26" s="14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8" customHeight="1"/>
    <row r="28" spans="1:31" ht="18" customHeight="1"/>
    <row r="29" spans="1:31" ht="18" customHeight="1">
      <c r="S29" s="16"/>
    </row>
    <row r="30" spans="1:31" ht="18" customHeight="1"/>
  </sheetData>
  <mergeCells count="43">
    <mergeCell ref="O23:P23"/>
    <mergeCell ref="O24:Q24"/>
    <mergeCell ref="M26:Q26"/>
    <mergeCell ref="M21:Q21"/>
    <mergeCell ref="AE1:AE6"/>
    <mergeCell ref="M1:Q6"/>
    <mergeCell ref="M17:M19"/>
    <mergeCell ref="N17:N19"/>
    <mergeCell ref="O17:O19"/>
    <mergeCell ref="P17:P19"/>
    <mergeCell ref="Q17:Q19"/>
    <mergeCell ref="Y1:Y6"/>
    <mergeCell ref="Z1:Z6"/>
    <mergeCell ref="AA1:AA6"/>
    <mergeCell ref="AB1:AB6"/>
    <mergeCell ref="AC1:AC6"/>
    <mergeCell ref="AD1:AD6"/>
    <mergeCell ref="S1:S6"/>
    <mergeCell ref="T1:T6"/>
    <mergeCell ref="U1:U6"/>
    <mergeCell ref="V1:V6"/>
    <mergeCell ref="W1:W6"/>
    <mergeCell ref="X1:X6"/>
    <mergeCell ref="A17:C17"/>
    <mergeCell ref="A18:C18"/>
    <mergeCell ref="A19:C19"/>
    <mergeCell ref="R1:R6"/>
    <mergeCell ref="A10:C10"/>
    <mergeCell ref="A11:C11"/>
    <mergeCell ref="A12:C12"/>
    <mergeCell ref="A13:C13"/>
    <mergeCell ref="A14:C14"/>
    <mergeCell ref="A15:C15"/>
    <mergeCell ref="I3:I6"/>
    <mergeCell ref="J3:J6"/>
    <mergeCell ref="H3:H6"/>
    <mergeCell ref="A7:C7"/>
    <mergeCell ref="A8:C8"/>
    <mergeCell ref="G3:G6"/>
    <mergeCell ref="D3:E6"/>
    <mergeCell ref="A9:C9"/>
    <mergeCell ref="F3:F6"/>
    <mergeCell ref="A16:C16"/>
  </mergeCells>
  <conditionalFormatting sqref="S7:AE7">
    <cfRule type="uniqueValues" dxfId="11" priority="15"/>
  </conditionalFormatting>
  <conditionalFormatting sqref="S8:AE8">
    <cfRule type="uniqueValues" dxfId="10" priority="14"/>
  </conditionalFormatting>
  <conditionalFormatting sqref="S9:AE9">
    <cfRule type="uniqueValues" dxfId="9" priority="13"/>
  </conditionalFormatting>
  <conditionalFormatting sqref="S10:AE10">
    <cfRule type="uniqueValues" dxfId="8" priority="12"/>
  </conditionalFormatting>
  <conditionalFormatting sqref="S11:AE11">
    <cfRule type="uniqueValues" dxfId="7" priority="11"/>
  </conditionalFormatting>
  <conditionalFormatting sqref="S12:AE12">
    <cfRule type="uniqueValues" dxfId="6" priority="10"/>
  </conditionalFormatting>
  <conditionalFormatting sqref="S13:AE13">
    <cfRule type="uniqueValues" dxfId="5" priority="9"/>
  </conditionalFormatting>
  <conditionalFormatting sqref="S14:AE14">
    <cfRule type="uniqueValues" dxfId="4" priority="8"/>
  </conditionalFormatting>
  <conditionalFormatting sqref="S15:AE15">
    <cfRule type="uniqueValues" dxfId="3" priority="7"/>
  </conditionalFormatting>
  <conditionalFormatting sqref="S17:AE17">
    <cfRule type="uniqueValues" dxfId="2" priority="6"/>
  </conditionalFormatting>
  <conditionalFormatting sqref="S26">
    <cfRule type="uniqueValues" dxfId="1" priority="5"/>
  </conditionalFormatting>
  <conditionalFormatting sqref="S23:AE24">
    <cfRule type="uniqueValues" dxfId="0" priority="4"/>
  </conditionalFormatting>
  <pageMargins left="0.7" right="0.7" top="0.75" bottom="0.75" header="0.3" footer="0.3"/>
  <pageSetup paperSize="9" orientation="portrait" horizontalDpi="4294967293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"/>
  <sheetViews>
    <sheetView topLeftCell="A10" zoomScale="200" zoomScaleNormal="200" workbookViewId="0">
      <selection activeCell="C13" sqref="C13"/>
    </sheetView>
  </sheetViews>
  <sheetFormatPr baseColWidth="10" defaultRowHeight="15"/>
  <cols>
    <col min="1" max="2" width="22.7109375" customWidth="1"/>
    <col min="3" max="3" width="4.7109375" customWidth="1"/>
  </cols>
  <sheetData>
    <row r="1" spans="1:3" ht="18" customHeight="1">
      <c r="A1" s="21" t="s">
        <v>4</v>
      </c>
      <c r="B1" s="21" t="str">
        <f>"Feuil2!"&amp;ADDRESS(ROW(B1),COLUMN(C1))</f>
        <v>Feuil2!$C$1</v>
      </c>
      <c r="C1" s="23"/>
    </row>
    <row r="2" spans="1:3" ht="18" customHeight="1">
      <c r="A2" s="21" t="s">
        <v>5</v>
      </c>
      <c r="B2" s="21" t="str">
        <f t="shared" ref="B2:B13" si="0">"Feuil2!"&amp;ADDRESS(ROW(B2),COLUMN(C2))</f>
        <v>Feuil2!$C$2</v>
      </c>
      <c r="C2" s="23"/>
    </row>
    <row r="3" spans="1:3" ht="18" customHeight="1">
      <c r="A3" s="21" t="s">
        <v>6</v>
      </c>
      <c r="B3" s="21" t="str">
        <f t="shared" si="0"/>
        <v>Feuil2!$C$3</v>
      </c>
      <c r="C3" s="23"/>
    </row>
    <row r="4" spans="1:3" ht="18" customHeight="1">
      <c r="A4" s="21" t="s">
        <v>7</v>
      </c>
      <c r="B4" s="21" t="str">
        <f t="shared" si="0"/>
        <v>Feuil2!$C$4</v>
      </c>
      <c r="C4" s="23"/>
    </row>
    <row r="5" spans="1:3" ht="18" customHeight="1">
      <c r="A5" s="21" t="s">
        <v>8</v>
      </c>
      <c r="B5" s="21" t="str">
        <f t="shared" si="0"/>
        <v>Feuil2!$C$5</v>
      </c>
      <c r="C5" s="23"/>
    </row>
    <row r="6" spans="1:3" ht="18" customHeight="1">
      <c r="A6" s="21" t="s">
        <v>9</v>
      </c>
      <c r="B6" s="21" t="str">
        <f t="shared" si="0"/>
        <v>Feuil2!$C$6</v>
      </c>
      <c r="C6" s="23"/>
    </row>
    <row r="7" spans="1:3" ht="18" customHeight="1">
      <c r="A7" s="21" t="s">
        <v>53</v>
      </c>
      <c r="B7" s="21" t="str">
        <f t="shared" si="0"/>
        <v>Feuil2!$C$7</v>
      </c>
      <c r="C7" s="23"/>
    </row>
    <row r="8" spans="1:3" ht="18" customHeight="1">
      <c r="A8" s="21" t="s">
        <v>10</v>
      </c>
      <c r="B8" s="21" t="str">
        <f t="shared" si="0"/>
        <v>Feuil2!$C$8</v>
      </c>
      <c r="C8" s="23"/>
    </row>
    <row r="9" spans="1:3" ht="18" customHeight="1">
      <c r="A9" s="21" t="s">
        <v>11</v>
      </c>
      <c r="B9" s="21" t="str">
        <f t="shared" si="0"/>
        <v>Feuil2!$C$9</v>
      </c>
      <c r="C9" s="23"/>
    </row>
    <row r="10" spans="1:3" ht="18" customHeight="1">
      <c r="A10" s="21" t="s">
        <v>12</v>
      </c>
      <c r="B10" s="21" t="str">
        <f t="shared" si="0"/>
        <v>Feuil2!$C$10</v>
      </c>
      <c r="C10" s="23"/>
    </row>
    <row r="11" spans="1:3" ht="18" customHeight="1">
      <c r="A11" s="21" t="s">
        <v>13</v>
      </c>
      <c r="B11" s="21" t="str">
        <f t="shared" si="0"/>
        <v>Feuil2!$C$11</v>
      </c>
      <c r="C11" s="23"/>
    </row>
    <row r="12" spans="1:3" ht="18" customHeight="1">
      <c r="A12" s="21" t="s">
        <v>14</v>
      </c>
      <c r="B12" s="21" t="str">
        <f t="shared" si="0"/>
        <v>Feuil2!$C$12</v>
      </c>
      <c r="C12" s="23"/>
    </row>
    <row r="13" spans="1:3" ht="18" customHeight="1">
      <c r="A13" s="21" t="s">
        <v>52</v>
      </c>
      <c r="B13" s="21" t="str">
        <f t="shared" si="0"/>
        <v>Feuil2!$C$13</v>
      </c>
      <c r="C13" s="2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Feuil1!Extraire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Filou Filipe</dc:creator>
  <cp:lastModifiedBy>Filou Filipe</cp:lastModifiedBy>
  <dcterms:created xsi:type="dcterms:W3CDTF">2018-08-15T10:09:08Z</dcterms:created>
  <dcterms:modified xsi:type="dcterms:W3CDTF">2018-08-19T17:26:09Z</dcterms:modified>
</cp:coreProperties>
</file>