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170" windowWidth="17715" windowHeight="6915"/>
  </bookViews>
  <sheets>
    <sheet name="Planning Est" sheetId="11" r:id="rId1"/>
  </sheets>
  <definedNames>
    <definedName name="_xlnm._FilterDatabase" localSheetId="0" hidden="1">'Planning Est'!$C$21:$AZ$101</definedName>
    <definedName name="Dates">'Planning Est'!$C$22:$C$1000</definedName>
    <definedName name="List">'Planning Est'!$E$22:$E$1000</definedName>
    <definedName name="Nom">INDEX(List,MATCH(1,SUBTOTAL(3,OFFSET(List,ROW(List)-MIN(ROW(List)),,1)),0))</definedName>
  </definedNames>
  <calcPr calcId="125725"/>
</workbook>
</file>

<file path=xl/calcChain.xml><?xml version="1.0" encoding="utf-8"?>
<calcChain xmlns="http://schemas.openxmlformats.org/spreadsheetml/2006/main">
  <c r="AW12" i="11"/>
  <c r="AO12"/>
  <c r="AG12"/>
  <c r="Y12"/>
  <c r="Q12"/>
  <c r="I12"/>
  <c r="AW3"/>
  <c r="AO3"/>
  <c r="AG3"/>
  <c r="Y3"/>
  <c r="Q3"/>
  <c r="I3"/>
  <c r="C3"/>
  <c r="C5" s="1"/>
  <c r="D5" s="1"/>
  <c r="E5" s="1"/>
  <c r="F5" s="1"/>
  <c r="G5" s="1"/>
  <c r="H5" s="1"/>
  <c r="I5" s="1"/>
  <c r="C6" s="1"/>
  <c r="D6" s="1"/>
  <c r="E6" s="1"/>
  <c r="F6" s="1"/>
  <c r="G6" s="1"/>
  <c r="H6" s="1"/>
  <c r="I6" s="1"/>
  <c r="C7" s="1"/>
  <c r="D7" s="1"/>
  <c r="E7" s="1"/>
  <c r="F7" s="1"/>
  <c r="G7" s="1"/>
  <c r="H7" s="1"/>
  <c r="I7" s="1"/>
  <c r="C8" s="1"/>
  <c r="D8" s="1"/>
  <c r="E8" s="1"/>
  <c r="F8" s="1"/>
  <c r="G8" s="1"/>
  <c r="H8" s="1"/>
  <c r="I8" s="1"/>
  <c r="C9" s="1"/>
  <c r="D9" s="1"/>
  <c r="E9" s="1"/>
  <c r="F9" s="1"/>
  <c r="G9" s="1"/>
  <c r="H9" s="1"/>
  <c r="I9" s="1"/>
  <c r="C10" s="1"/>
  <c r="D10" s="1"/>
  <c r="E10" s="1"/>
  <c r="F10" s="1"/>
  <c r="G10" s="1"/>
  <c r="H10" s="1"/>
  <c r="I10" s="1"/>
  <c r="K3"/>
  <c r="K5" s="1"/>
  <c r="L5" s="1"/>
  <c r="M5" s="1"/>
  <c r="N5" s="1"/>
  <c r="O5" s="1"/>
  <c r="P5" s="1"/>
  <c r="Q5" s="1"/>
  <c r="K6" s="1"/>
  <c r="L6" s="1"/>
  <c r="M6" s="1"/>
  <c r="N6" s="1"/>
  <c r="O6" s="1"/>
  <c r="P6" s="1"/>
  <c r="Q6" s="1"/>
  <c r="K7" s="1"/>
  <c r="L7" s="1"/>
  <c r="M7" s="1"/>
  <c r="N7" s="1"/>
  <c r="O7" s="1"/>
  <c r="P7" s="1"/>
  <c r="Q7" s="1"/>
  <c r="K8" s="1"/>
  <c r="L8" s="1"/>
  <c r="M8" s="1"/>
  <c r="N8" s="1"/>
  <c r="O8" s="1"/>
  <c r="P8" s="1"/>
  <c r="Q8" s="1"/>
  <c r="K9" s="1"/>
  <c r="L9" s="1"/>
  <c r="M9" s="1"/>
  <c r="N9" s="1"/>
  <c r="O9" s="1"/>
  <c r="P9" s="1"/>
  <c r="Q9" s="1"/>
  <c r="K10" s="1"/>
  <c r="L10" s="1"/>
  <c r="M10" s="1"/>
  <c r="N10" s="1"/>
  <c r="O10" s="1"/>
  <c r="P10" s="1"/>
  <c r="Q10" s="1"/>
  <c r="AZ3" l="1"/>
  <c r="AQ12" l="1"/>
  <c r="AI12"/>
  <c r="S12"/>
  <c r="AA3"/>
  <c r="S3"/>
  <c r="AI14" l="1"/>
  <c r="AJ14" s="1"/>
  <c r="AK14" s="1"/>
  <c r="AL14" s="1"/>
  <c r="AM14" s="1"/>
  <c r="AN14" s="1"/>
  <c r="AO14" s="1"/>
  <c r="AI15" s="1"/>
  <c r="AJ15" s="1"/>
  <c r="AK15" s="1"/>
  <c r="AL15" s="1"/>
  <c r="AM15" s="1"/>
  <c r="AN15" s="1"/>
  <c r="AO15" s="1"/>
  <c r="AI16" s="1"/>
  <c r="AJ16" s="1"/>
  <c r="AK16" s="1"/>
  <c r="AL16" s="1"/>
  <c r="AM16" s="1"/>
  <c r="AN16" s="1"/>
  <c r="AO16" s="1"/>
  <c r="AI17" s="1"/>
  <c r="AJ17" s="1"/>
  <c r="AK17" s="1"/>
  <c r="AL17" s="1"/>
  <c r="AM17" s="1"/>
  <c r="AN17" s="1"/>
  <c r="AO17" s="1"/>
  <c r="AI18" s="1"/>
  <c r="AJ18" s="1"/>
  <c r="AK18" s="1"/>
  <c r="AL18" s="1"/>
  <c r="AM18" s="1"/>
  <c r="AN18" s="1"/>
  <c r="AO18" s="1"/>
  <c r="AI19" s="1"/>
  <c r="AJ19" s="1"/>
  <c r="AK19" s="1"/>
  <c r="AL19" s="1"/>
  <c r="AM19" s="1"/>
  <c r="AN19" s="1"/>
  <c r="AO19" s="1"/>
  <c r="S5"/>
  <c r="T5" s="1"/>
  <c r="U5" s="1"/>
  <c r="V5" s="1"/>
  <c r="W5" s="1"/>
  <c r="X5" s="1"/>
  <c r="Y5" s="1"/>
  <c r="S6" s="1"/>
  <c r="T6" s="1"/>
  <c r="U6" s="1"/>
  <c r="V6" s="1"/>
  <c r="W6" s="1"/>
  <c r="X6" s="1"/>
  <c r="Y6" s="1"/>
  <c r="S7" s="1"/>
  <c r="T7" s="1"/>
  <c r="U7" s="1"/>
  <c r="V7" s="1"/>
  <c r="W7" s="1"/>
  <c r="X7" s="1"/>
  <c r="Y7" s="1"/>
  <c r="S8" s="1"/>
  <c r="T8" s="1"/>
  <c r="U8" s="1"/>
  <c r="V8" s="1"/>
  <c r="W8" s="1"/>
  <c r="X8" s="1"/>
  <c r="Y8" s="1"/>
  <c r="S9" s="1"/>
  <c r="T9" s="1"/>
  <c r="U9" s="1"/>
  <c r="V9" s="1"/>
  <c r="W9" s="1"/>
  <c r="X9" s="1"/>
  <c r="Y9" s="1"/>
  <c r="S10" s="1"/>
  <c r="T10" s="1"/>
  <c r="U10" s="1"/>
  <c r="V10" s="1"/>
  <c r="W10" s="1"/>
  <c r="X10" s="1"/>
  <c r="Y10" s="1"/>
  <c r="AQ14"/>
  <c r="AR14" s="1"/>
  <c r="AS14" s="1"/>
  <c r="AT14" s="1"/>
  <c r="AU14" s="1"/>
  <c r="AV14" s="1"/>
  <c r="AW14" s="1"/>
  <c r="AQ15" s="1"/>
  <c r="AR15" s="1"/>
  <c r="AS15" s="1"/>
  <c r="AT15" s="1"/>
  <c r="AU15" s="1"/>
  <c r="AV15" s="1"/>
  <c r="AW15" s="1"/>
  <c r="AQ16" s="1"/>
  <c r="AR16" s="1"/>
  <c r="AS16" s="1"/>
  <c r="AT16" s="1"/>
  <c r="AU16" s="1"/>
  <c r="AV16" s="1"/>
  <c r="AW16" s="1"/>
  <c r="AQ17" s="1"/>
  <c r="AR17" s="1"/>
  <c r="AS17" s="1"/>
  <c r="AT17" s="1"/>
  <c r="AU17" s="1"/>
  <c r="AV17" s="1"/>
  <c r="AW17" s="1"/>
  <c r="AQ18" s="1"/>
  <c r="AR18" s="1"/>
  <c r="AS18" s="1"/>
  <c r="AT18" s="1"/>
  <c r="AU18" s="1"/>
  <c r="AV18" s="1"/>
  <c r="AW18" s="1"/>
  <c r="AQ19" s="1"/>
  <c r="AR19" s="1"/>
  <c r="AS19" s="1"/>
  <c r="AT19" s="1"/>
  <c r="AU19" s="1"/>
  <c r="AV19" s="1"/>
  <c r="AW19" s="1"/>
  <c r="AA5"/>
  <c r="AB5" s="1"/>
  <c r="AC5" s="1"/>
  <c r="AD5" s="1"/>
  <c r="AE5" s="1"/>
  <c r="AF5" s="1"/>
  <c r="AG5" s="1"/>
  <c r="AA6" s="1"/>
  <c r="AB6" s="1"/>
  <c r="AC6" s="1"/>
  <c r="AD6" s="1"/>
  <c r="AE6" s="1"/>
  <c r="AF6" s="1"/>
  <c r="AG6" s="1"/>
  <c r="AA7" s="1"/>
  <c r="AB7" s="1"/>
  <c r="AC7" s="1"/>
  <c r="AD7" s="1"/>
  <c r="AE7" s="1"/>
  <c r="AF7" s="1"/>
  <c r="AG7" s="1"/>
  <c r="AA8" s="1"/>
  <c r="AB8" s="1"/>
  <c r="AC8" s="1"/>
  <c r="AD8" s="1"/>
  <c r="AE8" s="1"/>
  <c r="AF8" s="1"/>
  <c r="AG8" s="1"/>
  <c r="AA9" s="1"/>
  <c r="AB9" s="1"/>
  <c r="AC9" s="1"/>
  <c r="AD9" s="1"/>
  <c r="AE9" s="1"/>
  <c r="AF9" s="1"/>
  <c r="AG9" s="1"/>
  <c r="AA10" s="1"/>
  <c r="AB10" s="1"/>
  <c r="AC10" s="1"/>
  <c r="AD10" s="1"/>
  <c r="AE10" s="1"/>
  <c r="AF10" s="1"/>
  <c r="AG10" s="1"/>
  <c r="S14"/>
  <c r="T14" s="1"/>
  <c r="U14" s="1"/>
  <c r="V14" s="1"/>
  <c r="W14" s="1"/>
  <c r="X14" s="1"/>
  <c r="Y14" s="1"/>
  <c r="S15" s="1"/>
  <c r="T15" s="1"/>
  <c r="U15" s="1"/>
  <c r="V15" s="1"/>
  <c r="W15" s="1"/>
  <c r="X15" s="1"/>
  <c r="Y15" s="1"/>
  <c r="S16" s="1"/>
  <c r="T16" s="1"/>
  <c r="U16" s="1"/>
  <c r="V16" s="1"/>
  <c r="W16" s="1"/>
  <c r="X16" s="1"/>
  <c r="Y16" s="1"/>
  <c r="S17" s="1"/>
  <c r="T17" s="1"/>
  <c r="U17" s="1"/>
  <c r="V17" s="1"/>
  <c r="W17" s="1"/>
  <c r="X17" s="1"/>
  <c r="Y17" s="1"/>
  <c r="S18" s="1"/>
  <c r="T18" s="1"/>
  <c r="U18" s="1"/>
  <c r="V18" s="1"/>
  <c r="W18" s="1"/>
  <c r="X18" s="1"/>
  <c r="Y18" s="1"/>
  <c r="S19" s="1"/>
  <c r="T19" s="1"/>
  <c r="U19" s="1"/>
  <c r="V19" s="1"/>
  <c r="W19" s="1"/>
  <c r="X19" s="1"/>
  <c r="Y19" s="1"/>
  <c r="AA12"/>
  <c r="K12"/>
  <c r="C12"/>
  <c r="AQ3"/>
  <c r="AI3"/>
  <c r="AI5" l="1"/>
  <c r="AJ5" s="1"/>
  <c r="AK5" s="1"/>
  <c r="AL5" s="1"/>
  <c r="AM5" s="1"/>
  <c r="AN5" s="1"/>
  <c r="AO5" s="1"/>
  <c r="AI6" s="1"/>
  <c r="AJ6" s="1"/>
  <c r="AK6" s="1"/>
  <c r="AL6" s="1"/>
  <c r="AM6" s="1"/>
  <c r="AN6" s="1"/>
  <c r="AO6" s="1"/>
  <c r="AI7" s="1"/>
  <c r="AJ7" s="1"/>
  <c r="AK7" s="1"/>
  <c r="AL7" s="1"/>
  <c r="AM7" s="1"/>
  <c r="AN7" s="1"/>
  <c r="AO7" s="1"/>
  <c r="AI8" s="1"/>
  <c r="AJ8" s="1"/>
  <c r="AK8" s="1"/>
  <c r="AL8" s="1"/>
  <c r="AM8" s="1"/>
  <c r="AN8" s="1"/>
  <c r="AO8" s="1"/>
  <c r="AI9" s="1"/>
  <c r="AJ9" s="1"/>
  <c r="AK9" s="1"/>
  <c r="AL9" s="1"/>
  <c r="AM9" s="1"/>
  <c r="AN9" s="1"/>
  <c r="AO9" s="1"/>
  <c r="AI10" s="1"/>
  <c r="AJ10" s="1"/>
  <c r="AK10" s="1"/>
  <c r="AL10" s="1"/>
  <c r="AM10" s="1"/>
  <c r="AN10" s="1"/>
  <c r="AO10" s="1"/>
  <c r="AA14"/>
  <c r="AB14" s="1"/>
  <c r="AC14" s="1"/>
  <c r="AD14" s="1"/>
  <c r="AE14" s="1"/>
  <c r="AF14" s="1"/>
  <c r="AG14" s="1"/>
  <c r="AA15" s="1"/>
  <c r="AB15" s="1"/>
  <c r="AC15" s="1"/>
  <c r="AD15" s="1"/>
  <c r="AE15" s="1"/>
  <c r="AF15" s="1"/>
  <c r="AG15" s="1"/>
  <c r="AA16" s="1"/>
  <c r="AB16" s="1"/>
  <c r="AC16" s="1"/>
  <c r="AD16" s="1"/>
  <c r="AE16" s="1"/>
  <c r="AF16" s="1"/>
  <c r="AG16" s="1"/>
  <c r="AA17" s="1"/>
  <c r="AB17" s="1"/>
  <c r="AC17" s="1"/>
  <c r="AD17" s="1"/>
  <c r="AE17" s="1"/>
  <c r="AF17" s="1"/>
  <c r="AG17" s="1"/>
  <c r="AA18" s="1"/>
  <c r="AB18" s="1"/>
  <c r="AC18" s="1"/>
  <c r="AD18" s="1"/>
  <c r="AE18" s="1"/>
  <c r="AF18" s="1"/>
  <c r="AG18" s="1"/>
  <c r="AA19" s="1"/>
  <c r="AB19" s="1"/>
  <c r="AC19" s="1"/>
  <c r="AD19" s="1"/>
  <c r="AE19" s="1"/>
  <c r="AF19" s="1"/>
  <c r="AG19" s="1"/>
  <c r="AQ5"/>
  <c r="AR5" s="1"/>
  <c r="AS5" s="1"/>
  <c r="AT5" s="1"/>
  <c r="AU5" s="1"/>
  <c r="AV5" s="1"/>
  <c r="AW5" s="1"/>
  <c r="AQ6" s="1"/>
  <c r="AR6" s="1"/>
  <c r="AS6" s="1"/>
  <c r="AT6" s="1"/>
  <c r="AU6" s="1"/>
  <c r="AV6" s="1"/>
  <c r="AW6" s="1"/>
  <c r="AQ7" s="1"/>
  <c r="AR7" s="1"/>
  <c r="AS7" s="1"/>
  <c r="AT7" s="1"/>
  <c r="AU7" s="1"/>
  <c r="AV7" s="1"/>
  <c r="AW7" s="1"/>
  <c r="AQ8" s="1"/>
  <c r="AR8" s="1"/>
  <c r="AS8" s="1"/>
  <c r="AT8" s="1"/>
  <c r="AU8" s="1"/>
  <c r="AV8" s="1"/>
  <c r="AW8" s="1"/>
  <c r="AQ9" s="1"/>
  <c r="AR9" s="1"/>
  <c r="AS9" s="1"/>
  <c r="AT9" s="1"/>
  <c r="AU9" s="1"/>
  <c r="AV9" s="1"/>
  <c r="AW9" s="1"/>
  <c r="AQ10" s="1"/>
  <c r="AR10" s="1"/>
  <c r="AS10" s="1"/>
  <c r="AT10" s="1"/>
  <c r="AU10" s="1"/>
  <c r="AV10" s="1"/>
  <c r="AW10" s="1"/>
  <c r="C14"/>
  <c r="D14" s="1"/>
  <c r="E14" s="1"/>
  <c r="F14" s="1"/>
  <c r="G14" s="1"/>
  <c r="H14" s="1"/>
  <c r="I14" s="1"/>
  <c r="C15" s="1"/>
  <c r="D15" s="1"/>
  <c r="E15" s="1"/>
  <c r="F15" s="1"/>
  <c r="G15" s="1"/>
  <c r="H15" s="1"/>
  <c r="I15" s="1"/>
  <c r="C16" s="1"/>
  <c r="D16" s="1"/>
  <c r="E16" s="1"/>
  <c r="F16" s="1"/>
  <c r="G16" s="1"/>
  <c r="H16" s="1"/>
  <c r="I16" s="1"/>
  <c r="C17" s="1"/>
  <c r="D17" s="1"/>
  <c r="E17" s="1"/>
  <c r="F17" s="1"/>
  <c r="G17" s="1"/>
  <c r="H17" s="1"/>
  <c r="I17" s="1"/>
  <c r="C18" s="1"/>
  <c r="D18" s="1"/>
  <c r="E18" s="1"/>
  <c r="F18" s="1"/>
  <c r="G18" s="1"/>
  <c r="H18" s="1"/>
  <c r="I18" s="1"/>
  <c r="C19" s="1"/>
  <c r="D19" s="1"/>
  <c r="E19" s="1"/>
  <c r="F19" s="1"/>
  <c r="G19" s="1"/>
  <c r="H19" s="1"/>
  <c r="I19" s="1"/>
  <c r="K14"/>
  <c r="L14" s="1"/>
  <c r="M14" s="1"/>
  <c r="N14" s="1"/>
  <c r="O14" s="1"/>
  <c r="P14" s="1"/>
  <c r="Q14" s="1"/>
  <c r="K15" s="1"/>
  <c r="L15" s="1"/>
  <c r="M15" s="1"/>
  <c r="N15" s="1"/>
  <c r="O15" s="1"/>
  <c r="P15" s="1"/>
  <c r="Q15" s="1"/>
  <c r="K16" s="1"/>
  <c r="L16" s="1"/>
  <c r="M16" s="1"/>
  <c r="N16" s="1"/>
  <c r="O16" s="1"/>
  <c r="P16" s="1"/>
  <c r="Q16" s="1"/>
  <c r="K17" s="1"/>
  <c r="L17" s="1"/>
  <c r="M17" s="1"/>
  <c r="N17" s="1"/>
  <c r="O17" s="1"/>
  <c r="P17" s="1"/>
  <c r="Q17" s="1"/>
  <c r="K18" s="1"/>
  <c r="L18" s="1"/>
  <c r="M18" s="1"/>
  <c r="N18" s="1"/>
  <c r="O18" s="1"/>
  <c r="P18" s="1"/>
  <c r="Q18" s="1"/>
  <c r="K19" s="1"/>
  <c r="L19" s="1"/>
  <c r="M19" s="1"/>
  <c r="N19" s="1"/>
  <c r="O19" s="1"/>
  <c r="P19" s="1"/>
  <c r="Q19" s="1"/>
</calcChain>
</file>

<file path=xl/sharedStrings.xml><?xml version="1.0" encoding="utf-8"?>
<sst xmlns="http://schemas.openxmlformats.org/spreadsheetml/2006/main" count="378" uniqueCount="36">
  <si>
    <t>Date</t>
  </si>
  <si>
    <t>N° Client</t>
  </si>
  <si>
    <t>Client</t>
  </si>
  <si>
    <t>Intervention</t>
  </si>
  <si>
    <t>Saisie</t>
  </si>
  <si>
    <t>Adresse</t>
  </si>
  <si>
    <t>Réf Produits</t>
  </si>
  <si>
    <t>Désignation</t>
  </si>
  <si>
    <t>IB</t>
  </si>
  <si>
    <t>dim</t>
  </si>
  <si>
    <t>lun</t>
  </si>
  <si>
    <t>mar</t>
  </si>
  <si>
    <t>mer</t>
  </si>
  <si>
    <t>jeu</t>
  </si>
  <si>
    <t>ven</t>
  </si>
  <si>
    <t>sam</t>
  </si>
  <si>
    <t>Com</t>
  </si>
  <si>
    <t>ANTOINE</t>
  </si>
  <si>
    <t>BRUNO</t>
  </si>
  <si>
    <t>CHRISTOPHE</t>
  </si>
  <si>
    <t>DIDIER</t>
  </si>
  <si>
    <t>ERIC</t>
  </si>
  <si>
    <t>FRANCK</t>
  </si>
  <si>
    <t>GERARD</t>
  </si>
  <si>
    <t>HERVE</t>
  </si>
  <si>
    <t>JEROME</t>
  </si>
  <si>
    <t>KHALIL</t>
  </si>
  <si>
    <t>LAURENT</t>
  </si>
  <si>
    <t>MAURICE</t>
  </si>
  <si>
    <t>NICO</t>
  </si>
  <si>
    <t>PATRICK</t>
  </si>
  <si>
    <t xml:space="preserve"> </t>
  </si>
  <si>
    <t>Etat</t>
  </si>
  <si>
    <t xml:space="preserve"> Commentaire</t>
  </si>
  <si>
    <t>D</t>
  </si>
  <si>
    <t>Assistance</t>
  </si>
</sst>
</file>

<file path=xl/styles.xml><?xml version="1.0" encoding="utf-8"?>
<styleSheet xmlns="http://schemas.openxmlformats.org/spreadsheetml/2006/main">
  <numFmts count="3">
    <numFmt numFmtId="164" formatCode="mmmm"/>
    <numFmt numFmtId="165" formatCode="d"/>
    <numFmt numFmtId="166" formatCode="[$-F800]dddd\,\ mmmm\ dd\,\ yyyy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8"/>
      <name val="Century Gothic"/>
      <family val="2"/>
    </font>
    <font>
      <b/>
      <sz val="10"/>
      <color theme="0"/>
      <name val="Century Gothic"/>
      <family val="2"/>
    </font>
    <font>
      <b/>
      <sz val="14"/>
      <color rgb="FF00B0F0"/>
      <name val="Century Gothic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2"/>
      <color rgb="FF00B0F0"/>
      <name val="Century Gothic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gradientFill type="path" top="1" bottom="1">
        <stop position="0">
          <color theme="1"/>
        </stop>
        <stop position="1">
          <color theme="1" tint="0.49803155613879818"/>
        </stop>
      </gradientFill>
    </fill>
    <fill>
      <gradientFill>
        <stop position="0">
          <color theme="1"/>
        </stop>
        <stop position="1">
          <color theme="1" tint="0.49803155613879818"/>
        </stop>
      </gradientFill>
    </fill>
    <fill>
      <gradientFill degree="270">
        <stop position="0">
          <color theme="1"/>
        </stop>
        <stop position="1">
          <color theme="1" tint="0.49803155613879818"/>
        </stop>
      </gradientFill>
    </fill>
    <fill>
      <gradientFill type="path">
        <stop position="0">
          <color theme="1"/>
        </stop>
        <stop position="1">
          <color theme="1" tint="0.49803155613879818"/>
        </stop>
      </gradientFill>
    </fill>
    <fill>
      <gradientFill type="path" left="1" right="1" top="1" bottom="1">
        <stop position="0">
          <color theme="1"/>
        </stop>
        <stop position="1">
          <color theme="1" tint="0.49803155613879818"/>
        </stop>
      </gradientFill>
    </fill>
    <fill>
      <gradientFill degree="180">
        <stop position="0">
          <color theme="1"/>
        </stop>
        <stop position="1">
          <color theme="1" tint="0.49803155613879818"/>
        </stop>
      </gradientFill>
    </fill>
    <fill>
      <gradientFill degree="90">
        <stop position="0">
          <color theme="1"/>
        </stop>
        <stop position="1">
          <color theme="1" tint="0.49803155613879818"/>
        </stop>
      </gradientFill>
    </fill>
    <fill>
      <gradientFill type="path" left="1" right="1">
        <stop position="0">
          <color theme="1"/>
        </stop>
        <stop position="1">
          <color theme="1" tint="0.49803155613879818"/>
        </stop>
      </gradientFill>
    </fill>
    <fill>
      <patternFill patternType="solid">
        <fgColor theme="1"/>
        <bgColor auto="1"/>
      </patternFill>
    </fill>
    <fill>
      <gradientFill degree="270">
        <stop position="0">
          <color rgb="FF00B0F0"/>
        </stop>
        <stop position="1">
          <color theme="1"/>
        </stop>
      </gradient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166" fontId="0" fillId="0" borderId="0"/>
    <xf numFmtId="166" fontId="1" fillId="0" borderId="0"/>
    <xf numFmtId="166" fontId="1" fillId="0" borderId="0"/>
    <xf numFmtId="166" fontId="12" fillId="0" borderId="0"/>
    <xf numFmtId="166" fontId="1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</cellStyleXfs>
  <cellXfs count="69">
    <xf numFmtId="166" fontId="0" fillId="0" borderId="0" xfId="0"/>
    <xf numFmtId="166" fontId="7" fillId="6" borderId="0" xfId="0" applyFont="1" applyFill="1" applyBorder="1" applyAlignment="1" applyProtection="1">
      <alignment vertical="center"/>
    </xf>
    <xf numFmtId="166" fontId="7" fillId="7" borderId="0" xfId="0" applyFont="1" applyFill="1" applyBorder="1" applyAlignment="1" applyProtection="1">
      <alignment vertical="center"/>
    </xf>
    <xf numFmtId="166" fontId="7" fillId="9" borderId="0" xfId="0" applyFont="1" applyFill="1" applyBorder="1" applyAlignment="1" applyProtection="1">
      <alignment vertical="center"/>
    </xf>
    <xf numFmtId="166" fontId="7" fillId="10" borderId="0" xfId="0" applyFont="1" applyFill="1" applyBorder="1" applyAlignment="1" applyProtection="1">
      <alignment vertical="center"/>
    </xf>
    <xf numFmtId="166" fontId="7" fillId="11" borderId="0" xfId="0" applyFont="1" applyFill="1" applyBorder="1" applyAlignment="1" applyProtection="1">
      <alignment vertical="center"/>
    </xf>
    <xf numFmtId="166" fontId="7" fillId="12" borderId="0" xfId="0" applyFont="1" applyFill="1" applyBorder="1" applyAlignment="1" applyProtection="1">
      <alignment vertical="center"/>
    </xf>
    <xf numFmtId="166" fontId="7" fillId="13" borderId="0" xfId="0" applyFont="1" applyFill="1" applyBorder="1" applyAlignment="1" applyProtection="1">
      <alignment vertical="center"/>
    </xf>
    <xf numFmtId="166" fontId="7" fillId="14" borderId="0" xfId="0" applyFont="1" applyFill="1" applyBorder="1" applyAlignment="1" applyProtection="1">
      <alignment vertical="center"/>
    </xf>
    <xf numFmtId="166" fontId="7" fillId="5" borderId="0" xfId="0" applyFont="1" applyFill="1" applyBorder="1" applyAlignment="1" applyProtection="1">
      <alignment vertical="center"/>
    </xf>
    <xf numFmtId="166" fontId="0" fillId="2" borderId="0" xfId="0" applyFill="1" applyProtection="1">
      <protection locked="0"/>
    </xf>
    <xf numFmtId="166" fontId="7" fillId="11" borderId="0" xfId="0" applyFont="1" applyFill="1" applyBorder="1" applyAlignment="1" applyProtection="1">
      <alignment vertical="center"/>
      <protection locked="0"/>
    </xf>
    <xf numFmtId="166" fontId="6" fillId="3" borderId="5" xfId="0" applyNumberFormat="1" applyFont="1" applyFill="1" applyBorder="1" applyAlignment="1" applyProtection="1">
      <alignment horizontal="center" vertical="center"/>
    </xf>
    <xf numFmtId="166" fontId="6" fillId="3" borderId="0" xfId="0" applyNumberFormat="1" applyFont="1" applyFill="1" applyBorder="1" applyAlignment="1" applyProtection="1">
      <alignment horizontal="center" vertical="center"/>
    </xf>
    <xf numFmtId="166" fontId="6" fillId="3" borderId="0" xfId="0" applyNumberFormat="1" applyFont="1" applyFill="1" applyBorder="1" applyAlignment="1" applyProtection="1">
      <alignment horizontal="center" vertical="center" wrapText="1"/>
    </xf>
    <xf numFmtId="166" fontId="6" fillId="3" borderId="0" xfId="0" applyNumberFormat="1" applyFont="1" applyFill="1" applyBorder="1" applyAlignment="1" applyProtection="1">
      <alignment horizontal="left" vertical="center" indent="1"/>
    </xf>
    <xf numFmtId="166" fontId="6" fillId="3" borderId="6" xfId="0" applyNumberFormat="1" applyFont="1" applyFill="1" applyBorder="1" applyAlignment="1" applyProtection="1">
      <alignment horizontal="left" vertical="center" indent="1"/>
    </xf>
    <xf numFmtId="165" fontId="6" fillId="4" borderId="5" xfId="0" applyNumberFormat="1" applyFont="1" applyFill="1" applyBorder="1" applyAlignment="1" applyProtection="1">
      <alignment horizontal="center" vertical="center"/>
    </xf>
    <xf numFmtId="165" fontId="6" fillId="4" borderId="0" xfId="0" applyNumberFormat="1" applyFont="1" applyFill="1" applyBorder="1" applyAlignment="1" applyProtection="1">
      <alignment horizontal="center" vertical="center"/>
    </xf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4" borderId="7" xfId="0" applyNumberFormat="1" applyFont="1" applyFill="1" applyBorder="1" applyAlignment="1" applyProtection="1">
      <alignment horizontal="center" vertical="center"/>
    </xf>
    <xf numFmtId="165" fontId="6" fillId="4" borderId="8" xfId="0" applyNumberFormat="1" applyFont="1" applyFill="1" applyBorder="1" applyAlignment="1" applyProtection="1">
      <alignment horizontal="center" vertical="center"/>
    </xf>
    <xf numFmtId="165" fontId="6" fillId="4" borderId="9" xfId="0" applyNumberFormat="1" applyFont="1" applyFill="1" applyBorder="1" applyAlignment="1" applyProtection="1">
      <alignment horizontal="center" vertical="center"/>
    </xf>
    <xf numFmtId="166" fontId="4" fillId="0" borderId="1" xfId="0" applyFont="1" applyBorder="1" applyAlignment="1" applyProtection="1">
      <alignment horizontal="left" vertical="center"/>
      <protection locked="0"/>
    </xf>
    <xf numFmtId="166" fontId="4" fillId="0" borderId="1" xfId="0" applyFont="1" applyBorder="1" applyAlignment="1" applyProtection="1">
      <alignment horizontal="center" vertical="center"/>
      <protection locked="0"/>
    </xf>
    <xf numFmtId="166" fontId="5" fillId="0" borderId="0" xfId="0" applyFont="1" applyProtection="1">
      <protection locked="0"/>
    </xf>
    <xf numFmtId="166" fontId="0" fillId="0" borderId="0" xfId="0" applyProtection="1">
      <protection locked="0"/>
    </xf>
    <xf numFmtId="166" fontId="5" fillId="0" borderId="0" xfId="0" applyFont="1" applyAlignment="1" applyProtection="1">
      <alignment horizontal="left" vertical="center"/>
      <protection locked="0"/>
    </xf>
    <xf numFmtId="166" fontId="4" fillId="0" borderId="0" xfId="0" applyFont="1" applyAlignment="1" applyProtection="1">
      <alignment horizontal="center" vertical="center"/>
      <protection locked="0"/>
    </xf>
    <xf numFmtId="166" fontId="5" fillId="0" borderId="0" xfId="0" applyFont="1" applyAlignment="1" applyProtection="1">
      <alignment horizontal="center" vertical="center"/>
      <protection locked="0"/>
    </xf>
    <xf numFmtId="166" fontId="5" fillId="0" borderId="0" xfId="0" applyFont="1" applyAlignment="1" applyProtection="1">
      <alignment horizontal="left" vertical="center" indent="1"/>
      <protection locked="0"/>
    </xf>
    <xf numFmtId="166" fontId="3" fillId="0" borderId="0" xfId="0" applyFont="1" applyAlignment="1" applyProtection="1">
      <alignment horizontal="left" vertical="center"/>
      <protection locked="0"/>
    </xf>
    <xf numFmtId="14" fontId="5" fillId="0" borderId="0" xfId="0" applyNumberFormat="1" applyFont="1" applyBorder="1" applyAlignment="1" applyProtection="1">
      <alignment horizontal="left" vertical="center"/>
      <protection locked="0"/>
    </xf>
    <xf numFmtId="14" fontId="5" fillId="0" borderId="0" xfId="0" applyNumberFormat="1" applyFont="1" applyAlignment="1" applyProtection="1">
      <alignment horizontal="left" vertical="center"/>
      <protection locked="0"/>
    </xf>
    <xf numFmtId="166" fontId="10" fillId="2" borderId="0" xfId="0" applyFont="1" applyFill="1" applyAlignment="1" applyProtection="1">
      <alignment horizontal="left" vertical="center"/>
      <protection locked="0"/>
    </xf>
    <xf numFmtId="166" fontId="11" fillId="2" borderId="0" xfId="0" applyFont="1" applyFill="1" applyAlignment="1" applyProtection="1">
      <alignment horizontal="left" vertical="center"/>
      <protection locked="0"/>
    </xf>
    <xf numFmtId="166" fontId="4" fillId="0" borderId="1" xfId="0" applyFont="1" applyBorder="1" applyAlignment="1" applyProtection="1">
      <alignment vertical="center"/>
      <protection locked="0"/>
    </xf>
    <xf numFmtId="166" fontId="0" fillId="0" borderId="0" xfId="0" applyAlignment="1" applyProtection="1">
      <alignment horizontal="left" wrapText="1"/>
      <protection locked="0"/>
    </xf>
    <xf numFmtId="166" fontId="9" fillId="2" borderId="0" xfId="0" applyFont="1" applyFill="1" applyAlignment="1" applyProtection="1">
      <alignment horizontal="left" wrapText="1"/>
      <protection locked="0"/>
    </xf>
    <xf numFmtId="166" fontId="8" fillId="8" borderId="0" xfId="0" applyFont="1" applyFill="1" applyBorder="1" applyAlignment="1" applyProtection="1">
      <alignment vertical="center"/>
    </xf>
    <xf numFmtId="166" fontId="11" fillId="2" borderId="0" xfId="0" applyFont="1" applyFill="1" applyAlignment="1" applyProtection="1">
      <alignment horizontal="left" vertical="top"/>
      <protection locked="0"/>
    </xf>
    <xf numFmtId="166" fontId="4" fillId="0" borderId="1" xfId="0" applyFont="1" applyBorder="1" applyAlignment="1" applyProtection="1">
      <alignment horizontal="left" vertical="center" wrapText="1"/>
      <protection locked="0"/>
    </xf>
    <xf numFmtId="166" fontId="4" fillId="0" borderId="1" xfId="0" applyNumberFormat="1" applyFont="1" applyBorder="1" applyAlignment="1" applyProtection="1">
      <alignment horizontal="left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vertical="center"/>
      <protection locked="0"/>
    </xf>
    <xf numFmtId="166" fontId="4" fillId="0" borderId="1" xfId="0" applyNumberFormat="1" applyFont="1" applyBorder="1" applyAlignment="1" applyProtection="1">
      <alignment horizontal="left" vertical="center" wrapText="1"/>
      <protection locked="0"/>
    </xf>
    <xf numFmtId="166" fontId="4" fillId="0" borderId="1" xfId="9" applyFont="1" applyBorder="1" applyAlignment="1">
      <alignment horizontal="left" vertical="center"/>
    </xf>
    <xf numFmtId="166" fontId="6" fillId="5" borderId="0" xfId="0" applyNumberFormat="1" applyFont="1" applyFill="1" applyBorder="1" applyAlignment="1" applyProtection="1">
      <alignment horizontal="left" vertical="center" indent="1"/>
    </xf>
    <xf numFmtId="165" fontId="6" fillId="5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left" vertical="center" inden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166" fontId="16" fillId="5" borderId="0" xfId="0" applyNumberFormat="1" applyFont="1" applyFill="1" applyBorder="1" applyAlignment="1" applyProtection="1">
      <alignment horizontal="center" vertical="center"/>
    </xf>
    <xf numFmtId="0" fontId="13" fillId="15" borderId="4" xfId="0" applyNumberFormat="1" applyFont="1" applyFill="1" applyBorder="1" applyAlignment="1" applyProtection="1">
      <alignment horizontal="center" vertical="center"/>
    </xf>
    <xf numFmtId="0" fontId="14" fillId="8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166" fontId="4" fillId="0" borderId="1" xfId="0" applyNumberFormat="1" applyFont="1" applyBorder="1" applyAlignment="1" applyProtection="1">
      <alignment horizontal="left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14" fontId="2" fillId="0" borderId="0" xfId="8" applyNumberFormat="1" applyFont="1" applyBorder="1" applyAlignment="1">
      <alignment horizontal="center"/>
    </xf>
    <xf numFmtId="166" fontId="11" fillId="2" borderId="0" xfId="0" applyFont="1" applyFill="1" applyAlignment="1" applyProtection="1">
      <alignment horizontal="left" vertical="top"/>
      <protection locked="0"/>
    </xf>
    <xf numFmtId="166" fontId="9" fillId="2" borderId="0" xfId="0" applyFont="1" applyFill="1" applyAlignment="1" applyProtection="1">
      <alignment horizontal="left" vertical="top" wrapText="1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164" fontId="16" fillId="15" borderId="2" xfId="0" applyNumberFormat="1" applyFont="1" applyFill="1" applyBorder="1" applyAlignment="1" applyProtection="1">
      <alignment horizontal="center" vertical="center"/>
    </xf>
    <xf numFmtId="164" fontId="16" fillId="15" borderId="3" xfId="0" applyNumberFormat="1" applyFont="1" applyFill="1" applyBorder="1" applyAlignment="1" applyProtection="1">
      <alignment horizontal="center" vertical="center"/>
    </xf>
    <xf numFmtId="166" fontId="4" fillId="0" borderId="1" xfId="0" applyFont="1" applyBorder="1" applyAlignment="1" applyProtection="1">
      <alignment horizontal="left" vertical="center"/>
      <protection locked="0"/>
    </xf>
    <xf numFmtId="166" fontId="4" fillId="0" borderId="1" xfId="0" applyFont="1" applyBorder="1" applyAlignment="1" applyProtection="1">
      <alignment horizontal="center" vertical="center"/>
      <protection locked="0"/>
    </xf>
    <xf numFmtId="166" fontId="15" fillId="2" borderId="0" xfId="0" applyNumberFormat="1" applyFont="1" applyFill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66" fontId="2" fillId="0" borderId="0" xfId="0" applyFont="1" applyBorder="1" applyAlignment="1" applyProtection="1">
      <alignment horizontal="center"/>
      <protection locked="0"/>
    </xf>
  </cellXfs>
  <cellStyles count="10">
    <cellStyle name="Normal" xfId="0" builtinId="0"/>
    <cellStyle name="Normal 2" xfId="1"/>
    <cellStyle name="Normal 2 2" xfId="4"/>
    <cellStyle name="Normal 3" xfId="3"/>
    <cellStyle name="Normal 4" xfId="5"/>
    <cellStyle name="Normal 5" xfId="2"/>
    <cellStyle name="Normal 6" xfId="6"/>
    <cellStyle name="Normal 7" xfId="7"/>
    <cellStyle name="Normal 8" xfId="8"/>
    <cellStyle name="Normal 9" xfId="9"/>
  </cellStyles>
  <dxfs count="270"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79DC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 patternType="solid">
          <fgColor auto="1"/>
          <bgColor rgb="FF61D6FF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</border>
    </dxf>
    <dxf>
      <font>
        <color rgb="FFF2F2F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79DCFF"/>
      <color rgb="FF61D6FF"/>
      <color rgb="FF4BD0FF"/>
      <color rgb="FF43CEFF"/>
      <color rgb="FF5BD4FF"/>
      <color rgb="FFAFEAFF"/>
      <color rgb="FF00B0F0"/>
      <color rgb="FF00FF00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000"/>
  <sheetViews>
    <sheetView showGridLines="0" tabSelected="1" zoomScale="90" zoomScaleNormal="90" workbookViewId="0">
      <pane xSplit="4" ySplit="21" topLeftCell="E22" activePane="bottomRight" state="frozen"/>
      <selection pane="topRight" activeCell="E1" sqref="E1"/>
      <selection pane="bottomLeft" activeCell="A23" sqref="A23"/>
      <selection pane="bottomRight" activeCell="E22" sqref="E22"/>
    </sheetView>
  </sheetViews>
  <sheetFormatPr baseColWidth="10" defaultRowHeight="15"/>
  <cols>
    <col min="1" max="1" width="2" customWidth="1"/>
    <col min="2" max="2" width="2.28515625" customWidth="1"/>
    <col min="3" max="8" width="5" customWidth="1"/>
    <col min="9" max="9" width="5.140625" customWidth="1"/>
    <col min="10" max="10" width="0.85546875" customWidth="1"/>
    <col min="11" max="17" width="5" customWidth="1"/>
    <col min="18" max="18" width="0.85546875" customWidth="1"/>
    <col min="19" max="25" width="5" customWidth="1"/>
    <col min="26" max="26" width="0.85546875" customWidth="1"/>
    <col min="27" max="33" width="5" customWidth="1"/>
    <col min="34" max="34" width="0.85546875" customWidth="1"/>
    <col min="35" max="41" width="5" customWidth="1"/>
    <col min="42" max="42" width="0.85546875" customWidth="1"/>
    <col min="43" max="49" width="5" customWidth="1"/>
    <col min="50" max="51" width="2.28515625" customWidth="1"/>
    <col min="52" max="52" width="25.140625" customWidth="1"/>
    <col min="53" max="53" width="2.28515625" customWidth="1"/>
    <col min="54" max="54" width="4.7109375" customWidth="1"/>
    <col min="55" max="57" width="11.42578125" customWidth="1"/>
  </cols>
  <sheetData>
    <row r="1" spans="1:54" ht="6.75" customHeight="1">
      <c r="A1" s="10"/>
      <c r="B1" s="10"/>
      <c r="C1" s="54">
        <v>2018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10"/>
      <c r="AY1" s="10"/>
      <c r="AZ1" s="38"/>
      <c r="BA1" s="38"/>
      <c r="BB1" s="38"/>
    </row>
    <row r="2" spans="1:54" ht="20.25" customHeight="1">
      <c r="A2" s="10"/>
      <c r="B2" s="4" t="s">
        <v>31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1" t="s">
        <v>31</v>
      </c>
      <c r="AY2" s="4" t="s">
        <v>31</v>
      </c>
      <c r="AZ2" s="39"/>
      <c r="BA2" s="1" t="s">
        <v>31</v>
      </c>
      <c r="BB2" s="38"/>
    </row>
    <row r="3" spans="1:54" ht="15" customHeight="1">
      <c r="A3" s="10"/>
      <c r="B3" s="5" t="s">
        <v>31</v>
      </c>
      <c r="C3" s="62">
        <f>DATE($C$1,1,1)</f>
        <v>43101</v>
      </c>
      <c r="D3" s="63"/>
      <c r="E3" s="63"/>
      <c r="F3" s="63"/>
      <c r="G3" s="63"/>
      <c r="H3" s="63"/>
      <c r="I3" s="53">
        <f>IF(COUNTA(Dates)=SUBTOTAL(3,Dates),SUMPRODUCT((MONTH(Dates)=MONTH(C3))*(Dates&lt;&gt;"")),SUMPRODUCT((MONTH(Dates)=MONTH(C3))*(List=Nom)))</f>
        <v>4</v>
      </c>
      <c r="J3" s="52"/>
      <c r="K3" s="62">
        <f>DATE($C$1,2,1)</f>
        <v>43132</v>
      </c>
      <c r="L3" s="63"/>
      <c r="M3" s="63"/>
      <c r="N3" s="63"/>
      <c r="O3" s="63"/>
      <c r="P3" s="63"/>
      <c r="Q3" s="53">
        <f>IF(COUNTA(Dates)=SUBTOTAL(3,Dates),SUMPRODUCT((MONTH(Dates)=MONTH(K3))*(Dates&lt;&gt;"")),SUMPRODUCT((MONTH(Dates)=MONTH(K3))*(List=Nom)))</f>
        <v>4</v>
      </c>
      <c r="R3" s="52"/>
      <c r="S3" s="62">
        <f>DATE($C$1,3,1)</f>
        <v>43160</v>
      </c>
      <c r="T3" s="63"/>
      <c r="U3" s="63"/>
      <c r="V3" s="63"/>
      <c r="W3" s="63"/>
      <c r="X3" s="63"/>
      <c r="Y3" s="53">
        <f>IF(COUNTA(Dates)=SUBTOTAL(3,Dates),SUMPRODUCT((MONTH(Dates)=MONTH(S3))*(Dates&lt;&gt;"")),SUMPRODUCT((MONTH(Dates)=MONTH(S3))*(List=Nom)))</f>
        <v>4</v>
      </c>
      <c r="Z3" s="52"/>
      <c r="AA3" s="62">
        <f>DATE($C$1,4,1)</f>
        <v>43191</v>
      </c>
      <c r="AB3" s="63"/>
      <c r="AC3" s="63"/>
      <c r="AD3" s="63"/>
      <c r="AE3" s="63"/>
      <c r="AF3" s="63"/>
      <c r="AG3" s="53">
        <f>IF(COUNTA(Dates)=SUBTOTAL(3,Dates),SUMPRODUCT((MONTH(Dates)=MONTH(AA3))*(Dates&lt;&gt;"")),SUMPRODUCT((MONTH(Dates)=MONTH(AA3))*(List=Nom)))</f>
        <v>7</v>
      </c>
      <c r="AH3" s="52"/>
      <c r="AI3" s="62">
        <f>DATE($C$1,5,1)</f>
        <v>43221</v>
      </c>
      <c r="AJ3" s="63"/>
      <c r="AK3" s="63"/>
      <c r="AL3" s="63"/>
      <c r="AM3" s="63"/>
      <c r="AN3" s="63"/>
      <c r="AO3" s="53">
        <f>IF(COUNTA(Dates)=SUBTOTAL(3,Dates),SUMPRODUCT((MONTH(Dates)=MONTH(AI3))*(Dates&lt;&gt;"")),SUMPRODUCT((MONTH(Dates)=MONTH(AI3))*(List=Nom)))</f>
        <v>2</v>
      </c>
      <c r="AP3" s="52"/>
      <c r="AQ3" s="62">
        <f>DATE($C$1,6,1)</f>
        <v>43252</v>
      </c>
      <c r="AR3" s="63"/>
      <c r="AS3" s="63"/>
      <c r="AT3" s="63"/>
      <c r="AU3" s="63"/>
      <c r="AV3" s="63"/>
      <c r="AW3" s="53">
        <f>IF(COUNTA(Dates)=SUBTOTAL(3,Dates),SUMPRODUCT((MONTH(Dates)=MONTH(AQ3))*(Dates&lt;&gt;"")),SUMPRODUCT((MONTH(Dates)=MONTH(AQ3))*(List=Nom)))</f>
        <v>3</v>
      </c>
      <c r="AX3" s="2" t="s">
        <v>31</v>
      </c>
      <c r="AY3" s="5" t="s">
        <v>31</v>
      </c>
      <c r="AZ3" s="66">
        <f ca="1">TODAY()</f>
        <v>43329</v>
      </c>
      <c r="BA3" s="2" t="s">
        <v>31</v>
      </c>
      <c r="BB3" s="38"/>
    </row>
    <row r="4" spans="1:54" ht="15" customHeight="1">
      <c r="A4" s="10"/>
      <c r="B4" s="5" t="s">
        <v>31</v>
      </c>
      <c r="C4" s="12" t="s">
        <v>9</v>
      </c>
      <c r="D4" s="13" t="s">
        <v>10</v>
      </c>
      <c r="E4" s="13" t="s">
        <v>11</v>
      </c>
      <c r="F4" s="14" t="s">
        <v>12</v>
      </c>
      <c r="G4" s="13" t="s">
        <v>13</v>
      </c>
      <c r="H4" s="15" t="s">
        <v>14</v>
      </c>
      <c r="I4" s="16" t="s">
        <v>15</v>
      </c>
      <c r="J4" s="47"/>
      <c r="K4" s="12" t="s">
        <v>9</v>
      </c>
      <c r="L4" s="13" t="s">
        <v>10</v>
      </c>
      <c r="M4" s="13" t="s">
        <v>11</v>
      </c>
      <c r="N4" s="14" t="s">
        <v>12</v>
      </c>
      <c r="O4" s="13" t="s">
        <v>13</v>
      </c>
      <c r="P4" s="15" t="s">
        <v>14</v>
      </c>
      <c r="Q4" s="16" t="s">
        <v>15</v>
      </c>
      <c r="R4" s="47"/>
      <c r="S4" s="12" t="s">
        <v>9</v>
      </c>
      <c r="T4" s="13" t="s">
        <v>10</v>
      </c>
      <c r="U4" s="13" t="s">
        <v>11</v>
      </c>
      <c r="V4" s="14" t="s">
        <v>12</v>
      </c>
      <c r="W4" s="13" t="s">
        <v>13</v>
      </c>
      <c r="X4" s="15" t="s">
        <v>14</v>
      </c>
      <c r="Y4" s="16" t="s">
        <v>15</v>
      </c>
      <c r="Z4" s="47"/>
      <c r="AA4" s="12" t="s">
        <v>9</v>
      </c>
      <c r="AB4" s="13" t="s">
        <v>10</v>
      </c>
      <c r="AC4" s="13" t="s">
        <v>11</v>
      </c>
      <c r="AD4" s="14" t="s">
        <v>12</v>
      </c>
      <c r="AE4" s="13" t="s">
        <v>13</v>
      </c>
      <c r="AF4" s="15" t="s">
        <v>14</v>
      </c>
      <c r="AG4" s="16" t="s">
        <v>15</v>
      </c>
      <c r="AH4" s="47"/>
      <c r="AI4" s="12" t="s">
        <v>9</v>
      </c>
      <c r="AJ4" s="13" t="s">
        <v>10</v>
      </c>
      <c r="AK4" s="13" t="s">
        <v>11</v>
      </c>
      <c r="AL4" s="14" t="s">
        <v>12</v>
      </c>
      <c r="AM4" s="13" t="s">
        <v>13</v>
      </c>
      <c r="AN4" s="15" t="s">
        <v>14</v>
      </c>
      <c r="AO4" s="16" t="s">
        <v>15</v>
      </c>
      <c r="AP4" s="47"/>
      <c r="AQ4" s="12" t="s">
        <v>9</v>
      </c>
      <c r="AR4" s="13" t="s">
        <v>10</v>
      </c>
      <c r="AS4" s="13" t="s">
        <v>11</v>
      </c>
      <c r="AT4" s="14" t="s">
        <v>12</v>
      </c>
      <c r="AU4" s="13" t="s">
        <v>13</v>
      </c>
      <c r="AV4" s="15" t="s">
        <v>14</v>
      </c>
      <c r="AW4" s="16" t="s">
        <v>15</v>
      </c>
      <c r="AX4" s="2" t="s">
        <v>31</v>
      </c>
      <c r="AY4" s="5" t="s">
        <v>31</v>
      </c>
      <c r="AZ4" s="66"/>
      <c r="BA4" s="2" t="s">
        <v>31</v>
      </c>
      <c r="BB4" s="38"/>
    </row>
    <row r="5" spans="1:54" ht="15" customHeight="1">
      <c r="A5" s="10"/>
      <c r="B5" s="5" t="s">
        <v>31</v>
      </c>
      <c r="C5" s="17">
        <f>C3-WEEKDAY(C3,3)-1</f>
        <v>43100</v>
      </c>
      <c r="D5" s="18">
        <f>C5+1</f>
        <v>43101</v>
      </c>
      <c r="E5" s="18">
        <f t="shared" ref="E5:I5" si="0">D5+1</f>
        <v>43102</v>
      </c>
      <c r="F5" s="18">
        <f t="shared" si="0"/>
        <v>43103</v>
      </c>
      <c r="G5" s="18">
        <f t="shared" si="0"/>
        <v>43104</v>
      </c>
      <c r="H5" s="18">
        <f t="shared" si="0"/>
        <v>43105</v>
      </c>
      <c r="I5" s="19">
        <f t="shared" si="0"/>
        <v>43106</v>
      </c>
      <c r="J5" s="48"/>
      <c r="K5" s="17">
        <f>K3-WEEKDAY(K3,3)-1</f>
        <v>43128</v>
      </c>
      <c r="L5" s="18">
        <f>K5+1</f>
        <v>43129</v>
      </c>
      <c r="M5" s="18">
        <f t="shared" ref="M5:M10" si="1">L5+1</f>
        <v>43130</v>
      </c>
      <c r="N5" s="18">
        <f t="shared" ref="N5:N10" si="2">M5+1</f>
        <v>43131</v>
      </c>
      <c r="O5" s="18">
        <f t="shared" ref="O5:O10" si="3">N5+1</f>
        <v>43132</v>
      </c>
      <c r="P5" s="18">
        <f t="shared" ref="P5:P10" si="4">O5+1</f>
        <v>43133</v>
      </c>
      <c r="Q5" s="19">
        <f t="shared" ref="Q5:Q10" si="5">P5+1</f>
        <v>43134</v>
      </c>
      <c r="R5" s="48"/>
      <c r="S5" s="17">
        <f>S3-WEEKDAY(S3,3)-1</f>
        <v>43156</v>
      </c>
      <c r="T5" s="18">
        <f>S5+1</f>
        <v>43157</v>
      </c>
      <c r="U5" s="18">
        <f t="shared" ref="U5:U10" si="6">T5+1</f>
        <v>43158</v>
      </c>
      <c r="V5" s="18">
        <f t="shared" ref="V5:V10" si="7">U5+1</f>
        <v>43159</v>
      </c>
      <c r="W5" s="18">
        <f t="shared" ref="W5:W10" si="8">V5+1</f>
        <v>43160</v>
      </c>
      <c r="X5" s="18">
        <f t="shared" ref="X5:X10" si="9">W5+1</f>
        <v>43161</v>
      </c>
      <c r="Y5" s="19">
        <f t="shared" ref="Y5:Y10" si="10">X5+1</f>
        <v>43162</v>
      </c>
      <c r="Z5" s="48"/>
      <c r="AA5" s="17">
        <f>AA3-WEEKDAY(AA3,3)-1</f>
        <v>43184</v>
      </c>
      <c r="AB5" s="18">
        <f>AA5+1</f>
        <v>43185</v>
      </c>
      <c r="AC5" s="18">
        <f t="shared" ref="AC5:AC10" si="11">AB5+1</f>
        <v>43186</v>
      </c>
      <c r="AD5" s="18">
        <f t="shared" ref="AD5:AD10" si="12">AC5+1</f>
        <v>43187</v>
      </c>
      <c r="AE5" s="18">
        <f t="shared" ref="AE5:AE10" si="13">AD5+1</f>
        <v>43188</v>
      </c>
      <c r="AF5" s="18">
        <f t="shared" ref="AF5:AF10" si="14">AE5+1</f>
        <v>43189</v>
      </c>
      <c r="AG5" s="19">
        <f t="shared" ref="AG5:AG10" si="15">AF5+1</f>
        <v>43190</v>
      </c>
      <c r="AH5" s="48"/>
      <c r="AI5" s="17">
        <f>AI3-WEEKDAY(AI3,3)-1</f>
        <v>43219</v>
      </c>
      <c r="AJ5" s="18">
        <f>AI5+1</f>
        <v>43220</v>
      </c>
      <c r="AK5" s="18">
        <f t="shared" ref="AK5:AK10" si="16">AJ5+1</f>
        <v>43221</v>
      </c>
      <c r="AL5" s="18">
        <f t="shared" ref="AL5:AL10" si="17">AK5+1</f>
        <v>43222</v>
      </c>
      <c r="AM5" s="18">
        <f t="shared" ref="AM5:AM10" si="18">AL5+1</f>
        <v>43223</v>
      </c>
      <c r="AN5" s="18">
        <f t="shared" ref="AN5:AN10" si="19">AM5+1</f>
        <v>43224</v>
      </c>
      <c r="AO5" s="19">
        <f t="shared" ref="AO5:AO10" si="20">AN5+1</f>
        <v>43225</v>
      </c>
      <c r="AP5" s="48"/>
      <c r="AQ5" s="17">
        <f>AQ3-WEEKDAY(AQ3,3)-1</f>
        <v>43247</v>
      </c>
      <c r="AR5" s="18">
        <f>AQ5+1</f>
        <v>43248</v>
      </c>
      <c r="AS5" s="18">
        <f t="shared" ref="AS5:AS10" si="21">AR5+1</f>
        <v>43249</v>
      </c>
      <c r="AT5" s="18">
        <f t="shared" ref="AT5:AT10" si="22">AS5+1</f>
        <v>43250</v>
      </c>
      <c r="AU5" s="18">
        <f t="shared" ref="AU5:AU10" si="23">AT5+1</f>
        <v>43251</v>
      </c>
      <c r="AV5" s="18">
        <f t="shared" ref="AV5:AV10" si="24">AU5+1</f>
        <v>43252</v>
      </c>
      <c r="AW5" s="19">
        <f t="shared" ref="AW5:AW10" si="25">AV5+1</f>
        <v>43253</v>
      </c>
      <c r="AX5" s="2" t="s">
        <v>31</v>
      </c>
      <c r="AY5" s="5" t="s">
        <v>31</v>
      </c>
      <c r="AZ5" s="66"/>
      <c r="BA5" s="2" t="s">
        <v>31</v>
      </c>
      <c r="BB5" s="38"/>
    </row>
    <row r="6" spans="1:54" ht="15" customHeight="1">
      <c r="A6" s="10"/>
      <c r="B6" s="5" t="s">
        <v>31</v>
      </c>
      <c r="C6" s="17">
        <f>I5+1</f>
        <v>43107</v>
      </c>
      <c r="D6" s="18">
        <f>C6+1</f>
        <v>43108</v>
      </c>
      <c r="E6" s="18">
        <f t="shared" ref="E6:I6" si="26">D6+1</f>
        <v>43109</v>
      </c>
      <c r="F6" s="18">
        <f t="shared" si="26"/>
        <v>43110</v>
      </c>
      <c r="G6" s="18">
        <f t="shared" si="26"/>
        <v>43111</v>
      </c>
      <c r="H6" s="18">
        <f t="shared" si="26"/>
        <v>43112</v>
      </c>
      <c r="I6" s="19">
        <f t="shared" si="26"/>
        <v>43113</v>
      </c>
      <c r="J6" s="48"/>
      <c r="K6" s="17">
        <f>Q5+1</f>
        <v>43135</v>
      </c>
      <c r="L6" s="18">
        <f>K6+1</f>
        <v>43136</v>
      </c>
      <c r="M6" s="18">
        <f t="shared" si="1"/>
        <v>43137</v>
      </c>
      <c r="N6" s="18">
        <f t="shared" si="2"/>
        <v>43138</v>
      </c>
      <c r="O6" s="18">
        <f t="shared" si="3"/>
        <v>43139</v>
      </c>
      <c r="P6" s="18">
        <f t="shared" si="4"/>
        <v>43140</v>
      </c>
      <c r="Q6" s="19">
        <f t="shared" si="5"/>
        <v>43141</v>
      </c>
      <c r="R6" s="48"/>
      <c r="S6" s="17">
        <f>Y5+1</f>
        <v>43163</v>
      </c>
      <c r="T6" s="18">
        <f>S6+1</f>
        <v>43164</v>
      </c>
      <c r="U6" s="18">
        <f t="shared" si="6"/>
        <v>43165</v>
      </c>
      <c r="V6" s="18">
        <f t="shared" si="7"/>
        <v>43166</v>
      </c>
      <c r="W6" s="18">
        <f t="shared" si="8"/>
        <v>43167</v>
      </c>
      <c r="X6" s="18">
        <f t="shared" si="9"/>
        <v>43168</v>
      </c>
      <c r="Y6" s="19">
        <f t="shared" si="10"/>
        <v>43169</v>
      </c>
      <c r="Z6" s="48"/>
      <c r="AA6" s="17">
        <f>AG5+1</f>
        <v>43191</v>
      </c>
      <c r="AB6" s="18">
        <f>AA6+1</f>
        <v>43192</v>
      </c>
      <c r="AC6" s="18">
        <f t="shared" si="11"/>
        <v>43193</v>
      </c>
      <c r="AD6" s="18">
        <f t="shared" si="12"/>
        <v>43194</v>
      </c>
      <c r="AE6" s="18">
        <f t="shared" si="13"/>
        <v>43195</v>
      </c>
      <c r="AF6" s="18">
        <f t="shared" si="14"/>
        <v>43196</v>
      </c>
      <c r="AG6" s="19">
        <f t="shared" si="15"/>
        <v>43197</v>
      </c>
      <c r="AH6" s="48"/>
      <c r="AI6" s="17">
        <f>AO5+1</f>
        <v>43226</v>
      </c>
      <c r="AJ6" s="18">
        <f>AI6+1</f>
        <v>43227</v>
      </c>
      <c r="AK6" s="18">
        <f t="shared" si="16"/>
        <v>43228</v>
      </c>
      <c r="AL6" s="18">
        <f t="shared" si="17"/>
        <v>43229</v>
      </c>
      <c r="AM6" s="18">
        <f t="shared" si="18"/>
        <v>43230</v>
      </c>
      <c r="AN6" s="18">
        <f t="shared" si="19"/>
        <v>43231</v>
      </c>
      <c r="AO6" s="19">
        <f t="shared" si="20"/>
        <v>43232</v>
      </c>
      <c r="AP6" s="48"/>
      <c r="AQ6" s="17">
        <f>AW5+1</f>
        <v>43254</v>
      </c>
      <c r="AR6" s="18">
        <f>AQ6+1</f>
        <v>43255</v>
      </c>
      <c r="AS6" s="18">
        <f t="shared" si="21"/>
        <v>43256</v>
      </c>
      <c r="AT6" s="18">
        <f t="shared" si="22"/>
        <v>43257</v>
      </c>
      <c r="AU6" s="18">
        <f t="shared" si="23"/>
        <v>43258</v>
      </c>
      <c r="AV6" s="18">
        <f t="shared" si="24"/>
        <v>43259</v>
      </c>
      <c r="AW6" s="19">
        <f t="shared" si="25"/>
        <v>43260</v>
      </c>
      <c r="AX6" s="2" t="s">
        <v>31</v>
      </c>
      <c r="AY6" s="5" t="s">
        <v>31</v>
      </c>
      <c r="AZ6" s="66"/>
      <c r="BA6" s="2" t="s">
        <v>31</v>
      </c>
      <c r="BB6" s="38"/>
    </row>
    <row r="7" spans="1:54" ht="15" customHeight="1">
      <c r="A7" s="10"/>
      <c r="B7" s="5" t="s">
        <v>31</v>
      </c>
      <c r="C7" s="17">
        <f>I6+1</f>
        <v>43114</v>
      </c>
      <c r="D7" s="18">
        <f t="shared" ref="D7:I9" si="27">C7+1</f>
        <v>43115</v>
      </c>
      <c r="E7" s="18">
        <f t="shared" si="27"/>
        <v>43116</v>
      </c>
      <c r="F7" s="18">
        <f t="shared" si="27"/>
        <v>43117</v>
      </c>
      <c r="G7" s="18">
        <f t="shared" si="27"/>
        <v>43118</v>
      </c>
      <c r="H7" s="18">
        <f t="shared" si="27"/>
        <v>43119</v>
      </c>
      <c r="I7" s="19">
        <f t="shared" si="27"/>
        <v>43120</v>
      </c>
      <c r="J7" s="48"/>
      <c r="K7" s="17">
        <f>Q6+1</f>
        <v>43142</v>
      </c>
      <c r="L7" s="18">
        <f t="shared" ref="L7:L9" si="28">K7+1</f>
        <v>43143</v>
      </c>
      <c r="M7" s="18">
        <f t="shared" si="1"/>
        <v>43144</v>
      </c>
      <c r="N7" s="18">
        <f t="shared" si="2"/>
        <v>43145</v>
      </c>
      <c r="O7" s="18">
        <f t="shared" si="3"/>
        <v>43146</v>
      </c>
      <c r="P7" s="18">
        <f t="shared" si="4"/>
        <v>43147</v>
      </c>
      <c r="Q7" s="19">
        <f t="shared" si="5"/>
        <v>43148</v>
      </c>
      <c r="R7" s="48"/>
      <c r="S7" s="17">
        <f>Y6+1</f>
        <v>43170</v>
      </c>
      <c r="T7" s="18">
        <f t="shared" ref="T7:T9" si="29">S7+1</f>
        <v>43171</v>
      </c>
      <c r="U7" s="18">
        <f t="shared" si="6"/>
        <v>43172</v>
      </c>
      <c r="V7" s="18">
        <f t="shared" si="7"/>
        <v>43173</v>
      </c>
      <c r="W7" s="18">
        <f t="shared" si="8"/>
        <v>43174</v>
      </c>
      <c r="X7" s="18">
        <f t="shared" si="9"/>
        <v>43175</v>
      </c>
      <c r="Y7" s="19">
        <f t="shared" si="10"/>
        <v>43176</v>
      </c>
      <c r="Z7" s="48"/>
      <c r="AA7" s="17">
        <f>AG6+1</f>
        <v>43198</v>
      </c>
      <c r="AB7" s="18">
        <f t="shared" ref="AB7:AB9" si="30">AA7+1</f>
        <v>43199</v>
      </c>
      <c r="AC7" s="18">
        <f t="shared" si="11"/>
        <v>43200</v>
      </c>
      <c r="AD7" s="18">
        <f t="shared" si="12"/>
        <v>43201</v>
      </c>
      <c r="AE7" s="18">
        <f t="shared" si="13"/>
        <v>43202</v>
      </c>
      <c r="AF7" s="18">
        <f t="shared" si="14"/>
        <v>43203</v>
      </c>
      <c r="AG7" s="19">
        <f t="shared" si="15"/>
        <v>43204</v>
      </c>
      <c r="AH7" s="48"/>
      <c r="AI7" s="17">
        <f>AO6+1</f>
        <v>43233</v>
      </c>
      <c r="AJ7" s="18">
        <f t="shared" ref="AJ7:AJ9" si="31">AI7+1</f>
        <v>43234</v>
      </c>
      <c r="AK7" s="18">
        <f t="shared" si="16"/>
        <v>43235</v>
      </c>
      <c r="AL7" s="18">
        <f t="shared" si="17"/>
        <v>43236</v>
      </c>
      <c r="AM7" s="18">
        <f t="shared" si="18"/>
        <v>43237</v>
      </c>
      <c r="AN7" s="18">
        <f t="shared" si="19"/>
        <v>43238</v>
      </c>
      <c r="AO7" s="19">
        <f t="shared" si="20"/>
        <v>43239</v>
      </c>
      <c r="AP7" s="48"/>
      <c r="AQ7" s="17">
        <f>AW6+1</f>
        <v>43261</v>
      </c>
      <c r="AR7" s="18">
        <f t="shared" ref="AR7:AR9" si="32">AQ7+1</f>
        <v>43262</v>
      </c>
      <c r="AS7" s="18">
        <f t="shared" si="21"/>
        <v>43263</v>
      </c>
      <c r="AT7" s="18">
        <f t="shared" si="22"/>
        <v>43264</v>
      </c>
      <c r="AU7" s="18">
        <f t="shared" si="23"/>
        <v>43265</v>
      </c>
      <c r="AV7" s="18">
        <f t="shared" si="24"/>
        <v>43266</v>
      </c>
      <c r="AW7" s="19">
        <f t="shared" si="25"/>
        <v>43267</v>
      </c>
      <c r="AX7" s="2" t="s">
        <v>31</v>
      </c>
      <c r="AY7" s="5" t="s">
        <v>31</v>
      </c>
      <c r="AZ7" s="66"/>
      <c r="BA7" s="2" t="s">
        <v>31</v>
      </c>
      <c r="BB7" s="38"/>
    </row>
    <row r="8" spans="1:54" ht="15" customHeight="1">
      <c r="A8" s="10"/>
      <c r="B8" s="5" t="s">
        <v>31</v>
      </c>
      <c r="C8" s="17">
        <f>I7+1</f>
        <v>43121</v>
      </c>
      <c r="D8" s="18">
        <f t="shared" si="27"/>
        <v>43122</v>
      </c>
      <c r="E8" s="18">
        <f t="shared" si="27"/>
        <v>43123</v>
      </c>
      <c r="F8" s="18">
        <f t="shared" si="27"/>
        <v>43124</v>
      </c>
      <c r="G8" s="18">
        <f t="shared" si="27"/>
        <v>43125</v>
      </c>
      <c r="H8" s="18">
        <f t="shared" si="27"/>
        <v>43126</v>
      </c>
      <c r="I8" s="19">
        <f t="shared" si="27"/>
        <v>43127</v>
      </c>
      <c r="J8" s="48"/>
      <c r="K8" s="17">
        <f>Q7+1</f>
        <v>43149</v>
      </c>
      <c r="L8" s="18">
        <f t="shared" si="28"/>
        <v>43150</v>
      </c>
      <c r="M8" s="18">
        <f t="shared" si="1"/>
        <v>43151</v>
      </c>
      <c r="N8" s="18">
        <f t="shared" si="2"/>
        <v>43152</v>
      </c>
      <c r="O8" s="18">
        <f t="shared" si="3"/>
        <v>43153</v>
      </c>
      <c r="P8" s="18">
        <f t="shared" si="4"/>
        <v>43154</v>
      </c>
      <c r="Q8" s="19">
        <f t="shared" si="5"/>
        <v>43155</v>
      </c>
      <c r="R8" s="48"/>
      <c r="S8" s="17">
        <f>Y7+1</f>
        <v>43177</v>
      </c>
      <c r="T8" s="18">
        <f t="shared" si="29"/>
        <v>43178</v>
      </c>
      <c r="U8" s="18">
        <f t="shared" si="6"/>
        <v>43179</v>
      </c>
      <c r="V8" s="18">
        <f t="shared" si="7"/>
        <v>43180</v>
      </c>
      <c r="W8" s="18">
        <f t="shared" si="8"/>
        <v>43181</v>
      </c>
      <c r="X8" s="18">
        <f t="shared" si="9"/>
        <v>43182</v>
      </c>
      <c r="Y8" s="19">
        <f t="shared" si="10"/>
        <v>43183</v>
      </c>
      <c r="Z8" s="48"/>
      <c r="AA8" s="17">
        <f>AG7+1</f>
        <v>43205</v>
      </c>
      <c r="AB8" s="18">
        <f t="shared" si="30"/>
        <v>43206</v>
      </c>
      <c r="AC8" s="18">
        <f t="shared" si="11"/>
        <v>43207</v>
      </c>
      <c r="AD8" s="18">
        <f t="shared" si="12"/>
        <v>43208</v>
      </c>
      <c r="AE8" s="18">
        <f t="shared" si="13"/>
        <v>43209</v>
      </c>
      <c r="AF8" s="18">
        <f t="shared" si="14"/>
        <v>43210</v>
      </c>
      <c r="AG8" s="19">
        <f t="shared" si="15"/>
        <v>43211</v>
      </c>
      <c r="AH8" s="48"/>
      <c r="AI8" s="17">
        <f>AO7+1</f>
        <v>43240</v>
      </c>
      <c r="AJ8" s="18">
        <f t="shared" si="31"/>
        <v>43241</v>
      </c>
      <c r="AK8" s="18">
        <f t="shared" si="16"/>
        <v>43242</v>
      </c>
      <c r="AL8" s="18">
        <f t="shared" si="17"/>
        <v>43243</v>
      </c>
      <c r="AM8" s="18">
        <f t="shared" si="18"/>
        <v>43244</v>
      </c>
      <c r="AN8" s="18">
        <f t="shared" si="19"/>
        <v>43245</v>
      </c>
      <c r="AO8" s="19">
        <f t="shared" si="20"/>
        <v>43246</v>
      </c>
      <c r="AP8" s="48"/>
      <c r="AQ8" s="17">
        <f>AW7+1</f>
        <v>43268</v>
      </c>
      <c r="AR8" s="18">
        <f t="shared" si="32"/>
        <v>43269</v>
      </c>
      <c r="AS8" s="18">
        <f t="shared" si="21"/>
        <v>43270</v>
      </c>
      <c r="AT8" s="18">
        <f t="shared" si="22"/>
        <v>43271</v>
      </c>
      <c r="AU8" s="18">
        <f t="shared" si="23"/>
        <v>43272</v>
      </c>
      <c r="AV8" s="18">
        <f t="shared" si="24"/>
        <v>43273</v>
      </c>
      <c r="AW8" s="19">
        <f t="shared" si="25"/>
        <v>43274</v>
      </c>
      <c r="AX8" s="2" t="s">
        <v>31</v>
      </c>
      <c r="AY8" s="5" t="s">
        <v>31</v>
      </c>
      <c r="AZ8" s="66"/>
      <c r="BA8" s="2" t="s">
        <v>31</v>
      </c>
      <c r="BB8" s="38"/>
    </row>
    <row r="9" spans="1:54" ht="15" customHeight="1">
      <c r="A9" s="10"/>
      <c r="B9" s="5" t="s">
        <v>31</v>
      </c>
      <c r="C9" s="17">
        <f>I8+1</f>
        <v>43128</v>
      </c>
      <c r="D9" s="18">
        <f t="shared" si="27"/>
        <v>43129</v>
      </c>
      <c r="E9" s="18">
        <f t="shared" si="27"/>
        <v>43130</v>
      </c>
      <c r="F9" s="18">
        <f t="shared" si="27"/>
        <v>43131</v>
      </c>
      <c r="G9" s="18">
        <f t="shared" si="27"/>
        <v>43132</v>
      </c>
      <c r="H9" s="18">
        <f t="shared" si="27"/>
        <v>43133</v>
      </c>
      <c r="I9" s="19">
        <f t="shared" si="27"/>
        <v>43134</v>
      </c>
      <c r="J9" s="48"/>
      <c r="K9" s="17">
        <f>Q8+1</f>
        <v>43156</v>
      </c>
      <c r="L9" s="18">
        <f t="shared" si="28"/>
        <v>43157</v>
      </c>
      <c r="M9" s="18">
        <f t="shared" si="1"/>
        <v>43158</v>
      </c>
      <c r="N9" s="18">
        <f t="shared" si="2"/>
        <v>43159</v>
      </c>
      <c r="O9" s="18">
        <f t="shared" si="3"/>
        <v>43160</v>
      </c>
      <c r="P9" s="18">
        <f t="shared" si="4"/>
        <v>43161</v>
      </c>
      <c r="Q9" s="19">
        <f t="shared" si="5"/>
        <v>43162</v>
      </c>
      <c r="R9" s="48"/>
      <c r="S9" s="17">
        <f>Y8+1</f>
        <v>43184</v>
      </c>
      <c r="T9" s="18">
        <f t="shared" si="29"/>
        <v>43185</v>
      </c>
      <c r="U9" s="18">
        <f t="shared" si="6"/>
        <v>43186</v>
      </c>
      <c r="V9" s="18">
        <f t="shared" si="7"/>
        <v>43187</v>
      </c>
      <c r="W9" s="18">
        <f t="shared" si="8"/>
        <v>43188</v>
      </c>
      <c r="X9" s="18">
        <f t="shared" si="9"/>
        <v>43189</v>
      </c>
      <c r="Y9" s="19">
        <f t="shared" si="10"/>
        <v>43190</v>
      </c>
      <c r="Z9" s="48"/>
      <c r="AA9" s="17">
        <f>AG8+1</f>
        <v>43212</v>
      </c>
      <c r="AB9" s="18">
        <f t="shared" si="30"/>
        <v>43213</v>
      </c>
      <c r="AC9" s="18">
        <f t="shared" si="11"/>
        <v>43214</v>
      </c>
      <c r="AD9" s="18">
        <f t="shared" si="12"/>
        <v>43215</v>
      </c>
      <c r="AE9" s="18">
        <f t="shared" si="13"/>
        <v>43216</v>
      </c>
      <c r="AF9" s="18">
        <f t="shared" si="14"/>
        <v>43217</v>
      </c>
      <c r="AG9" s="19">
        <f t="shared" si="15"/>
        <v>43218</v>
      </c>
      <c r="AH9" s="48"/>
      <c r="AI9" s="17">
        <f>AO8+1</f>
        <v>43247</v>
      </c>
      <c r="AJ9" s="18">
        <f t="shared" si="31"/>
        <v>43248</v>
      </c>
      <c r="AK9" s="18">
        <f t="shared" si="16"/>
        <v>43249</v>
      </c>
      <c r="AL9" s="18">
        <f t="shared" si="17"/>
        <v>43250</v>
      </c>
      <c r="AM9" s="18">
        <f t="shared" si="18"/>
        <v>43251</v>
      </c>
      <c r="AN9" s="18">
        <f t="shared" si="19"/>
        <v>43252</v>
      </c>
      <c r="AO9" s="19">
        <f t="shared" si="20"/>
        <v>43253</v>
      </c>
      <c r="AP9" s="48"/>
      <c r="AQ9" s="17">
        <f>AW8+1</f>
        <v>43275</v>
      </c>
      <c r="AR9" s="18">
        <f t="shared" si="32"/>
        <v>43276</v>
      </c>
      <c r="AS9" s="18">
        <f t="shared" si="21"/>
        <v>43277</v>
      </c>
      <c r="AT9" s="18">
        <f t="shared" si="22"/>
        <v>43278</v>
      </c>
      <c r="AU9" s="18">
        <f t="shared" si="23"/>
        <v>43279</v>
      </c>
      <c r="AV9" s="18">
        <f t="shared" si="24"/>
        <v>43280</v>
      </c>
      <c r="AW9" s="19">
        <f t="shared" si="25"/>
        <v>43281</v>
      </c>
      <c r="AX9" s="2" t="s">
        <v>31</v>
      </c>
      <c r="AY9" s="5" t="s">
        <v>31</v>
      </c>
      <c r="AZ9" s="66"/>
      <c r="BA9" s="2" t="s">
        <v>31</v>
      </c>
      <c r="BB9" s="38"/>
    </row>
    <row r="10" spans="1:54" ht="15" customHeight="1">
      <c r="A10" s="10"/>
      <c r="B10" s="5" t="s">
        <v>31</v>
      </c>
      <c r="C10" s="20">
        <f>I9+1</f>
        <v>43135</v>
      </c>
      <c r="D10" s="21">
        <f>C10+1</f>
        <v>43136</v>
      </c>
      <c r="E10" s="21">
        <f t="shared" ref="E10:I10" si="33">D10+1</f>
        <v>43137</v>
      </c>
      <c r="F10" s="21">
        <f t="shared" si="33"/>
        <v>43138</v>
      </c>
      <c r="G10" s="21">
        <f t="shared" si="33"/>
        <v>43139</v>
      </c>
      <c r="H10" s="21">
        <f t="shared" si="33"/>
        <v>43140</v>
      </c>
      <c r="I10" s="22">
        <f t="shared" si="33"/>
        <v>43141</v>
      </c>
      <c r="J10" s="48"/>
      <c r="K10" s="20">
        <f>Q9+1</f>
        <v>43163</v>
      </c>
      <c r="L10" s="21">
        <f>K10+1</f>
        <v>43164</v>
      </c>
      <c r="M10" s="21">
        <f t="shared" si="1"/>
        <v>43165</v>
      </c>
      <c r="N10" s="21">
        <f t="shared" si="2"/>
        <v>43166</v>
      </c>
      <c r="O10" s="21">
        <f t="shared" si="3"/>
        <v>43167</v>
      </c>
      <c r="P10" s="21">
        <f t="shared" si="4"/>
        <v>43168</v>
      </c>
      <c r="Q10" s="22">
        <f t="shared" si="5"/>
        <v>43169</v>
      </c>
      <c r="R10" s="48"/>
      <c r="S10" s="20">
        <f>Y9+1</f>
        <v>43191</v>
      </c>
      <c r="T10" s="21">
        <f>S10+1</f>
        <v>43192</v>
      </c>
      <c r="U10" s="21">
        <f t="shared" si="6"/>
        <v>43193</v>
      </c>
      <c r="V10" s="21">
        <f t="shared" si="7"/>
        <v>43194</v>
      </c>
      <c r="W10" s="21">
        <f t="shared" si="8"/>
        <v>43195</v>
      </c>
      <c r="X10" s="21">
        <f t="shared" si="9"/>
        <v>43196</v>
      </c>
      <c r="Y10" s="22">
        <f t="shared" si="10"/>
        <v>43197</v>
      </c>
      <c r="Z10" s="48"/>
      <c r="AA10" s="20">
        <f>AG9+1</f>
        <v>43219</v>
      </c>
      <c r="AB10" s="21">
        <f>AA10+1</f>
        <v>43220</v>
      </c>
      <c r="AC10" s="21">
        <f t="shared" si="11"/>
        <v>43221</v>
      </c>
      <c r="AD10" s="21">
        <f t="shared" si="12"/>
        <v>43222</v>
      </c>
      <c r="AE10" s="21">
        <f t="shared" si="13"/>
        <v>43223</v>
      </c>
      <c r="AF10" s="21">
        <f t="shared" si="14"/>
        <v>43224</v>
      </c>
      <c r="AG10" s="22">
        <f t="shared" si="15"/>
        <v>43225</v>
      </c>
      <c r="AH10" s="48"/>
      <c r="AI10" s="20">
        <f>AO9+1</f>
        <v>43254</v>
      </c>
      <c r="AJ10" s="21">
        <f>AI10+1</f>
        <v>43255</v>
      </c>
      <c r="AK10" s="21">
        <f t="shared" si="16"/>
        <v>43256</v>
      </c>
      <c r="AL10" s="21">
        <f t="shared" si="17"/>
        <v>43257</v>
      </c>
      <c r="AM10" s="21">
        <f t="shared" si="18"/>
        <v>43258</v>
      </c>
      <c r="AN10" s="21">
        <f t="shared" si="19"/>
        <v>43259</v>
      </c>
      <c r="AO10" s="22">
        <f t="shared" si="20"/>
        <v>43260</v>
      </c>
      <c r="AP10" s="48"/>
      <c r="AQ10" s="20">
        <f>AW9+1</f>
        <v>43282</v>
      </c>
      <c r="AR10" s="21">
        <f>AQ10+1</f>
        <v>43283</v>
      </c>
      <c r="AS10" s="21">
        <f t="shared" si="21"/>
        <v>43284</v>
      </c>
      <c r="AT10" s="21">
        <f t="shared" si="22"/>
        <v>43285</v>
      </c>
      <c r="AU10" s="21">
        <f t="shared" si="23"/>
        <v>43286</v>
      </c>
      <c r="AV10" s="21">
        <f t="shared" si="24"/>
        <v>43287</v>
      </c>
      <c r="AW10" s="22">
        <f t="shared" si="25"/>
        <v>43288</v>
      </c>
      <c r="AX10" s="2" t="s">
        <v>31</v>
      </c>
      <c r="AY10" s="5" t="s">
        <v>31</v>
      </c>
      <c r="AZ10" s="66"/>
      <c r="BA10" s="2" t="s">
        <v>31</v>
      </c>
      <c r="BB10" s="38"/>
    </row>
    <row r="11" spans="1:54" ht="7.5" customHeight="1">
      <c r="A11" s="10"/>
      <c r="B11" s="5" t="s">
        <v>31</v>
      </c>
      <c r="C11" s="8"/>
      <c r="D11" s="8"/>
      <c r="E11" s="8"/>
      <c r="F11" s="8"/>
      <c r="G11" s="8"/>
      <c r="H11" s="8"/>
      <c r="I11" s="8"/>
      <c r="J11" s="9"/>
      <c r="K11" s="8"/>
      <c r="L11" s="8"/>
      <c r="M11" s="8"/>
      <c r="N11" s="8"/>
      <c r="O11" s="8"/>
      <c r="P11" s="8"/>
      <c r="Q11" s="8"/>
      <c r="R11" s="9"/>
      <c r="S11" s="8"/>
      <c r="T11" s="8"/>
      <c r="U11" s="8"/>
      <c r="V11" s="8"/>
      <c r="W11" s="8"/>
      <c r="X11" s="8"/>
      <c r="Y11" s="8"/>
      <c r="Z11" s="9"/>
      <c r="AA11" s="8"/>
      <c r="AB11" s="8"/>
      <c r="AC11" s="8"/>
      <c r="AD11" s="8"/>
      <c r="AE11" s="8"/>
      <c r="AF11" s="8"/>
      <c r="AG11" s="8"/>
      <c r="AH11" s="9"/>
      <c r="AI11" s="8"/>
      <c r="AJ11" s="8"/>
      <c r="AK11" s="8"/>
      <c r="AL11" s="8"/>
      <c r="AM11" s="8"/>
      <c r="AN11" s="8"/>
      <c r="AO11" s="8"/>
      <c r="AP11" s="9"/>
      <c r="AQ11" s="8"/>
      <c r="AR11" s="8"/>
      <c r="AS11" s="8"/>
      <c r="AT11" s="8"/>
      <c r="AU11" s="8"/>
      <c r="AV11" s="8"/>
      <c r="AW11" s="8"/>
      <c r="AX11" s="2" t="s">
        <v>31</v>
      </c>
      <c r="AY11" s="5" t="s">
        <v>31</v>
      </c>
      <c r="AZ11" s="66"/>
      <c r="BA11" s="2" t="s">
        <v>31</v>
      </c>
      <c r="BB11" s="38"/>
    </row>
    <row r="12" spans="1:54" ht="15" customHeight="1">
      <c r="A12" s="10"/>
      <c r="B12" s="5" t="s">
        <v>31</v>
      </c>
      <c r="C12" s="62">
        <f>DATE($C$1,7,1)</f>
        <v>43282</v>
      </c>
      <c r="D12" s="63"/>
      <c r="E12" s="63"/>
      <c r="F12" s="63"/>
      <c r="G12" s="63"/>
      <c r="H12" s="63"/>
      <c r="I12" s="53">
        <f>IF(COUNTA(Dates)=SUBTOTAL(3,Dates),SUMPRODUCT((MONTH(Dates)=MONTH(C12))*(Dates&lt;&gt;"")),SUMPRODUCT((MONTH(Dates)=MONTH(C12))*(List=Nom)))</f>
        <v>3</v>
      </c>
      <c r="J12" s="52"/>
      <c r="K12" s="62">
        <f>DATE($C$1,8,1)</f>
        <v>43313</v>
      </c>
      <c r="L12" s="63"/>
      <c r="M12" s="63"/>
      <c r="N12" s="63"/>
      <c r="O12" s="63"/>
      <c r="P12" s="63"/>
      <c r="Q12" s="53">
        <f>IF(COUNTA(Dates)=SUBTOTAL(3,Dates),SUMPRODUCT((MONTH(Dates)=MONTH(K12))*(Dates&lt;&gt;"")),SUMPRODUCT((MONTH(Dates)=MONTH(K12))*(List=Nom)))</f>
        <v>3</v>
      </c>
      <c r="R12" s="52"/>
      <c r="S12" s="62">
        <f>DATE($C$1,9,1)</f>
        <v>43344</v>
      </c>
      <c r="T12" s="63"/>
      <c r="U12" s="63"/>
      <c r="V12" s="63"/>
      <c r="W12" s="63"/>
      <c r="X12" s="63"/>
      <c r="Y12" s="53">
        <f>IF(COUNTA(Dates)=SUBTOTAL(3,Dates),SUMPRODUCT((MONTH(Dates)=MONTH(S12))*(Dates&lt;&gt;"")),SUMPRODUCT((MONTH(Dates)=MONTH(S12))*(List=Nom)))</f>
        <v>3</v>
      </c>
      <c r="Z12" s="52"/>
      <c r="AA12" s="62">
        <f>DATE($C$1,10,1)</f>
        <v>43374</v>
      </c>
      <c r="AB12" s="63"/>
      <c r="AC12" s="63"/>
      <c r="AD12" s="63"/>
      <c r="AE12" s="63"/>
      <c r="AF12" s="63"/>
      <c r="AG12" s="53">
        <f>IF(COUNTA(Dates)=SUBTOTAL(3,Dates),SUMPRODUCT((MONTH(Dates)=MONTH(AA12))*(Dates&lt;&gt;"")),SUMPRODUCT((MONTH(Dates)=MONTH(AA12))*(List=Nom)))</f>
        <v>3</v>
      </c>
      <c r="AH12" s="52"/>
      <c r="AI12" s="62">
        <f>DATE($C$1,11,1)</f>
        <v>43405</v>
      </c>
      <c r="AJ12" s="63"/>
      <c r="AK12" s="63"/>
      <c r="AL12" s="63"/>
      <c r="AM12" s="63"/>
      <c r="AN12" s="63"/>
      <c r="AO12" s="53">
        <f>IF(COUNTA(Dates)=SUBTOTAL(3,Dates),SUMPRODUCT((MONTH(Dates)=MONTH(AI12))*(Dates&lt;&gt;"")),SUMPRODUCT((MONTH(Dates)=MONTH(AI12))*(List=Nom)))</f>
        <v>2</v>
      </c>
      <c r="AP12" s="52"/>
      <c r="AQ12" s="62">
        <f>DATE($C$1,12,1)</f>
        <v>43435</v>
      </c>
      <c r="AR12" s="63"/>
      <c r="AS12" s="63"/>
      <c r="AT12" s="63"/>
      <c r="AU12" s="63"/>
      <c r="AV12" s="63"/>
      <c r="AW12" s="53">
        <f>IF(COUNTA(Dates)=SUBTOTAL(3,Dates),SUMPRODUCT((MONTH(Dates)=MONTH(AQ12))*(Dates&lt;&gt;"")),SUMPRODUCT((MONTH(Dates)=MONTH(AQ12))*(List=Nom)))</f>
        <v>4</v>
      </c>
      <c r="AX12" s="2" t="s">
        <v>31</v>
      </c>
      <c r="AY12" s="5" t="s">
        <v>31</v>
      </c>
      <c r="AZ12" s="66"/>
      <c r="BA12" s="2" t="s">
        <v>31</v>
      </c>
      <c r="BB12" s="38"/>
    </row>
    <row r="13" spans="1:54" ht="15" customHeight="1">
      <c r="A13" s="10"/>
      <c r="B13" s="5" t="s">
        <v>31</v>
      </c>
      <c r="C13" s="12" t="s">
        <v>9</v>
      </c>
      <c r="D13" s="13" t="s">
        <v>10</v>
      </c>
      <c r="E13" s="13" t="s">
        <v>11</v>
      </c>
      <c r="F13" s="14" t="s">
        <v>12</v>
      </c>
      <c r="G13" s="13" t="s">
        <v>13</v>
      </c>
      <c r="H13" s="15" t="s">
        <v>14</v>
      </c>
      <c r="I13" s="16" t="s">
        <v>15</v>
      </c>
      <c r="J13" s="47"/>
      <c r="K13" s="12" t="s">
        <v>9</v>
      </c>
      <c r="L13" s="13" t="s">
        <v>10</v>
      </c>
      <c r="M13" s="13" t="s">
        <v>11</v>
      </c>
      <c r="N13" s="14" t="s">
        <v>12</v>
      </c>
      <c r="O13" s="13" t="s">
        <v>13</v>
      </c>
      <c r="P13" s="15" t="s">
        <v>14</v>
      </c>
      <c r="Q13" s="16" t="s">
        <v>15</v>
      </c>
      <c r="R13" s="47"/>
      <c r="S13" s="12" t="s">
        <v>9</v>
      </c>
      <c r="T13" s="13" t="s">
        <v>10</v>
      </c>
      <c r="U13" s="13" t="s">
        <v>11</v>
      </c>
      <c r="V13" s="14" t="s">
        <v>12</v>
      </c>
      <c r="W13" s="13" t="s">
        <v>13</v>
      </c>
      <c r="X13" s="15" t="s">
        <v>14</v>
      </c>
      <c r="Y13" s="16" t="s">
        <v>15</v>
      </c>
      <c r="Z13" s="47"/>
      <c r="AA13" s="12" t="s">
        <v>9</v>
      </c>
      <c r="AB13" s="13" t="s">
        <v>10</v>
      </c>
      <c r="AC13" s="13" t="s">
        <v>11</v>
      </c>
      <c r="AD13" s="14" t="s">
        <v>12</v>
      </c>
      <c r="AE13" s="13" t="s">
        <v>13</v>
      </c>
      <c r="AF13" s="15" t="s">
        <v>14</v>
      </c>
      <c r="AG13" s="16" t="s">
        <v>15</v>
      </c>
      <c r="AH13" s="47"/>
      <c r="AI13" s="12" t="s">
        <v>9</v>
      </c>
      <c r="AJ13" s="13" t="s">
        <v>10</v>
      </c>
      <c r="AK13" s="13" t="s">
        <v>11</v>
      </c>
      <c r="AL13" s="14" t="s">
        <v>12</v>
      </c>
      <c r="AM13" s="13" t="s">
        <v>13</v>
      </c>
      <c r="AN13" s="15" t="s">
        <v>14</v>
      </c>
      <c r="AO13" s="16" t="s">
        <v>15</v>
      </c>
      <c r="AP13" s="47"/>
      <c r="AQ13" s="12" t="s">
        <v>9</v>
      </c>
      <c r="AR13" s="13" t="s">
        <v>10</v>
      </c>
      <c r="AS13" s="13" t="s">
        <v>11</v>
      </c>
      <c r="AT13" s="14" t="s">
        <v>12</v>
      </c>
      <c r="AU13" s="13" t="s">
        <v>13</v>
      </c>
      <c r="AV13" s="15" t="s">
        <v>14</v>
      </c>
      <c r="AW13" s="16" t="s">
        <v>15</v>
      </c>
      <c r="AX13" s="2" t="s">
        <v>31</v>
      </c>
      <c r="AY13" s="5" t="s">
        <v>31</v>
      </c>
      <c r="AZ13" s="66"/>
      <c r="BA13" s="2" t="s">
        <v>31</v>
      </c>
      <c r="BB13" s="38"/>
    </row>
    <row r="14" spans="1:54" ht="15" customHeight="1">
      <c r="A14" s="10"/>
      <c r="B14" s="5" t="s">
        <v>31</v>
      </c>
      <c r="C14" s="17">
        <f>C12-WEEKDAY(C12,3)-1</f>
        <v>43275</v>
      </c>
      <c r="D14" s="18">
        <f>C14+1</f>
        <v>43276</v>
      </c>
      <c r="E14" s="18">
        <f t="shared" ref="E14:E19" si="34">D14+1</f>
        <v>43277</v>
      </c>
      <c r="F14" s="18">
        <f t="shared" ref="F14:F19" si="35">E14+1</f>
        <v>43278</v>
      </c>
      <c r="G14" s="18">
        <f t="shared" ref="G14:G19" si="36">F14+1</f>
        <v>43279</v>
      </c>
      <c r="H14" s="18">
        <f t="shared" ref="H14:H19" si="37">G14+1</f>
        <v>43280</v>
      </c>
      <c r="I14" s="19">
        <f t="shared" ref="I14:I19" si="38">H14+1</f>
        <v>43281</v>
      </c>
      <c r="J14" s="48"/>
      <c r="K14" s="17">
        <f>K12-WEEKDAY(K12,3)-1</f>
        <v>43310</v>
      </c>
      <c r="L14" s="18">
        <f>K14+1</f>
        <v>43311</v>
      </c>
      <c r="M14" s="18">
        <f t="shared" ref="M14:M19" si="39">L14+1</f>
        <v>43312</v>
      </c>
      <c r="N14" s="18">
        <f t="shared" ref="N14:N19" si="40">M14+1</f>
        <v>43313</v>
      </c>
      <c r="O14" s="18">
        <f t="shared" ref="O14:O19" si="41">N14+1</f>
        <v>43314</v>
      </c>
      <c r="P14" s="18">
        <f t="shared" ref="P14:P19" si="42">O14+1</f>
        <v>43315</v>
      </c>
      <c r="Q14" s="19">
        <f t="shared" ref="Q14:Q19" si="43">P14+1</f>
        <v>43316</v>
      </c>
      <c r="R14" s="48"/>
      <c r="S14" s="17">
        <f>S12-WEEKDAY(S12,3)-1</f>
        <v>43338</v>
      </c>
      <c r="T14" s="18">
        <f>S14+1</f>
        <v>43339</v>
      </c>
      <c r="U14" s="18">
        <f t="shared" ref="U14:U19" si="44">T14+1</f>
        <v>43340</v>
      </c>
      <c r="V14" s="18">
        <f t="shared" ref="V14:V19" si="45">U14+1</f>
        <v>43341</v>
      </c>
      <c r="W14" s="18">
        <f t="shared" ref="W14:W19" si="46">V14+1</f>
        <v>43342</v>
      </c>
      <c r="X14" s="18">
        <f t="shared" ref="X14:X19" si="47">W14+1</f>
        <v>43343</v>
      </c>
      <c r="Y14" s="19">
        <f t="shared" ref="Y14:Y19" si="48">X14+1</f>
        <v>43344</v>
      </c>
      <c r="Z14" s="48"/>
      <c r="AA14" s="17">
        <f>AA12-WEEKDAY(AA12,3)-1</f>
        <v>43373</v>
      </c>
      <c r="AB14" s="18">
        <f>AA14+1</f>
        <v>43374</v>
      </c>
      <c r="AC14" s="18">
        <f t="shared" ref="AC14:AC19" si="49">AB14+1</f>
        <v>43375</v>
      </c>
      <c r="AD14" s="18">
        <f t="shared" ref="AD14:AD19" si="50">AC14+1</f>
        <v>43376</v>
      </c>
      <c r="AE14" s="18">
        <f t="shared" ref="AE14:AE19" si="51">AD14+1</f>
        <v>43377</v>
      </c>
      <c r="AF14" s="18">
        <f t="shared" ref="AF14:AF19" si="52">AE14+1</f>
        <v>43378</v>
      </c>
      <c r="AG14" s="19">
        <f t="shared" ref="AG14:AG19" si="53">AF14+1</f>
        <v>43379</v>
      </c>
      <c r="AH14" s="48"/>
      <c r="AI14" s="17">
        <f>AI12-WEEKDAY(AI12,3)-1</f>
        <v>43401</v>
      </c>
      <c r="AJ14" s="18">
        <f>AI14+1</f>
        <v>43402</v>
      </c>
      <c r="AK14" s="18">
        <f t="shared" ref="AK14:AK19" si="54">AJ14+1</f>
        <v>43403</v>
      </c>
      <c r="AL14" s="18">
        <f t="shared" ref="AL14:AL19" si="55">AK14+1</f>
        <v>43404</v>
      </c>
      <c r="AM14" s="18">
        <f t="shared" ref="AM14:AM19" si="56">AL14+1</f>
        <v>43405</v>
      </c>
      <c r="AN14" s="18">
        <f t="shared" ref="AN14:AN19" si="57">AM14+1</f>
        <v>43406</v>
      </c>
      <c r="AO14" s="19">
        <f t="shared" ref="AO14:AO19" si="58">AN14+1</f>
        <v>43407</v>
      </c>
      <c r="AP14" s="48"/>
      <c r="AQ14" s="17">
        <f>AQ12-WEEKDAY(AQ12,3)-1</f>
        <v>43429</v>
      </c>
      <c r="AR14" s="18">
        <f>AQ14+1</f>
        <v>43430</v>
      </c>
      <c r="AS14" s="18">
        <f t="shared" ref="AS14:AS19" si="59">AR14+1</f>
        <v>43431</v>
      </c>
      <c r="AT14" s="18">
        <f t="shared" ref="AT14:AT19" si="60">AS14+1</f>
        <v>43432</v>
      </c>
      <c r="AU14" s="18">
        <f t="shared" ref="AU14:AU19" si="61">AT14+1</f>
        <v>43433</v>
      </c>
      <c r="AV14" s="18">
        <f t="shared" ref="AV14:AV19" si="62">AU14+1</f>
        <v>43434</v>
      </c>
      <c r="AW14" s="19">
        <f t="shared" ref="AW14:AW19" si="63">AV14+1</f>
        <v>43435</v>
      </c>
      <c r="AX14" s="2" t="s">
        <v>31</v>
      </c>
      <c r="AY14" s="5" t="s">
        <v>31</v>
      </c>
      <c r="AZ14" s="66"/>
      <c r="BA14" s="2" t="s">
        <v>31</v>
      </c>
      <c r="BB14" s="38"/>
    </row>
    <row r="15" spans="1:54" ht="15" customHeight="1">
      <c r="A15" s="10"/>
      <c r="B15" s="5" t="s">
        <v>31</v>
      </c>
      <c r="C15" s="17">
        <f>I14+1</f>
        <v>43282</v>
      </c>
      <c r="D15" s="18">
        <f>C15+1</f>
        <v>43283</v>
      </c>
      <c r="E15" s="18">
        <f t="shared" si="34"/>
        <v>43284</v>
      </c>
      <c r="F15" s="18">
        <f t="shared" si="35"/>
        <v>43285</v>
      </c>
      <c r="G15" s="18">
        <f t="shared" si="36"/>
        <v>43286</v>
      </c>
      <c r="H15" s="18">
        <f t="shared" si="37"/>
        <v>43287</v>
      </c>
      <c r="I15" s="19">
        <f t="shared" si="38"/>
        <v>43288</v>
      </c>
      <c r="J15" s="48"/>
      <c r="K15" s="17">
        <f>Q14+1</f>
        <v>43317</v>
      </c>
      <c r="L15" s="18">
        <f>K15+1</f>
        <v>43318</v>
      </c>
      <c r="M15" s="18">
        <f t="shared" si="39"/>
        <v>43319</v>
      </c>
      <c r="N15" s="18">
        <f t="shared" si="40"/>
        <v>43320</v>
      </c>
      <c r="O15" s="18">
        <f t="shared" si="41"/>
        <v>43321</v>
      </c>
      <c r="P15" s="18">
        <f t="shared" si="42"/>
        <v>43322</v>
      </c>
      <c r="Q15" s="19">
        <f t="shared" si="43"/>
        <v>43323</v>
      </c>
      <c r="R15" s="48"/>
      <c r="S15" s="17">
        <f>Y14+1</f>
        <v>43345</v>
      </c>
      <c r="T15" s="18">
        <f>S15+1</f>
        <v>43346</v>
      </c>
      <c r="U15" s="18">
        <f t="shared" si="44"/>
        <v>43347</v>
      </c>
      <c r="V15" s="18">
        <f t="shared" si="45"/>
        <v>43348</v>
      </c>
      <c r="W15" s="18">
        <f t="shared" si="46"/>
        <v>43349</v>
      </c>
      <c r="X15" s="18">
        <f t="shared" si="47"/>
        <v>43350</v>
      </c>
      <c r="Y15" s="19">
        <f t="shared" si="48"/>
        <v>43351</v>
      </c>
      <c r="Z15" s="48"/>
      <c r="AA15" s="17">
        <f>AG14+1</f>
        <v>43380</v>
      </c>
      <c r="AB15" s="18">
        <f>AA15+1</f>
        <v>43381</v>
      </c>
      <c r="AC15" s="18">
        <f t="shared" si="49"/>
        <v>43382</v>
      </c>
      <c r="AD15" s="18">
        <f t="shared" si="50"/>
        <v>43383</v>
      </c>
      <c r="AE15" s="18">
        <f t="shared" si="51"/>
        <v>43384</v>
      </c>
      <c r="AF15" s="18">
        <f t="shared" si="52"/>
        <v>43385</v>
      </c>
      <c r="AG15" s="19">
        <f t="shared" si="53"/>
        <v>43386</v>
      </c>
      <c r="AH15" s="48"/>
      <c r="AI15" s="17">
        <f>AO14+1</f>
        <v>43408</v>
      </c>
      <c r="AJ15" s="18">
        <f>AI15+1</f>
        <v>43409</v>
      </c>
      <c r="AK15" s="18">
        <f t="shared" si="54"/>
        <v>43410</v>
      </c>
      <c r="AL15" s="18">
        <f t="shared" si="55"/>
        <v>43411</v>
      </c>
      <c r="AM15" s="18">
        <f t="shared" si="56"/>
        <v>43412</v>
      </c>
      <c r="AN15" s="18">
        <f t="shared" si="57"/>
        <v>43413</v>
      </c>
      <c r="AO15" s="19">
        <f t="shared" si="58"/>
        <v>43414</v>
      </c>
      <c r="AP15" s="48"/>
      <c r="AQ15" s="17">
        <f>AW14+1</f>
        <v>43436</v>
      </c>
      <c r="AR15" s="18">
        <f>AQ15+1</f>
        <v>43437</v>
      </c>
      <c r="AS15" s="18">
        <f t="shared" si="59"/>
        <v>43438</v>
      </c>
      <c r="AT15" s="18">
        <f t="shared" si="60"/>
        <v>43439</v>
      </c>
      <c r="AU15" s="18">
        <f t="shared" si="61"/>
        <v>43440</v>
      </c>
      <c r="AV15" s="18">
        <f t="shared" si="62"/>
        <v>43441</v>
      </c>
      <c r="AW15" s="19">
        <f t="shared" si="63"/>
        <v>43442</v>
      </c>
      <c r="AX15" s="2" t="s">
        <v>31</v>
      </c>
      <c r="AY15" s="5" t="s">
        <v>31</v>
      </c>
      <c r="AZ15" s="66"/>
      <c r="BA15" s="2" t="s">
        <v>31</v>
      </c>
      <c r="BB15" s="38"/>
    </row>
    <row r="16" spans="1:54" ht="15" customHeight="1">
      <c r="A16" s="10"/>
      <c r="B16" s="5" t="s">
        <v>31</v>
      </c>
      <c r="C16" s="17">
        <f>I15+1</f>
        <v>43289</v>
      </c>
      <c r="D16" s="18">
        <f t="shared" ref="D16:D18" si="64">C16+1</f>
        <v>43290</v>
      </c>
      <c r="E16" s="18">
        <f t="shared" si="34"/>
        <v>43291</v>
      </c>
      <c r="F16" s="18">
        <f t="shared" si="35"/>
        <v>43292</v>
      </c>
      <c r="G16" s="18">
        <f t="shared" si="36"/>
        <v>43293</v>
      </c>
      <c r="H16" s="18">
        <f t="shared" si="37"/>
        <v>43294</v>
      </c>
      <c r="I16" s="19">
        <f t="shared" si="38"/>
        <v>43295</v>
      </c>
      <c r="J16" s="48"/>
      <c r="K16" s="17">
        <f>Q15+1</f>
        <v>43324</v>
      </c>
      <c r="L16" s="18">
        <f t="shared" ref="L16:L18" si="65">K16+1</f>
        <v>43325</v>
      </c>
      <c r="M16" s="18">
        <f t="shared" si="39"/>
        <v>43326</v>
      </c>
      <c r="N16" s="18">
        <f t="shared" si="40"/>
        <v>43327</v>
      </c>
      <c r="O16" s="18">
        <f t="shared" si="41"/>
        <v>43328</v>
      </c>
      <c r="P16" s="18">
        <f t="shared" si="42"/>
        <v>43329</v>
      </c>
      <c r="Q16" s="19">
        <f t="shared" si="43"/>
        <v>43330</v>
      </c>
      <c r="R16" s="48"/>
      <c r="S16" s="17">
        <f>Y15+1</f>
        <v>43352</v>
      </c>
      <c r="T16" s="18">
        <f t="shared" ref="T16:T18" si="66">S16+1</f>
        <v>43353</v>
      </c>
      <c r="U16" s="18">
        <f t="shared" si="44"/>
        <v>43354</v>
      </c>
      <c r="V16" s="18">
        <f t="shared" si="45"/>
        <v>43355</v>
      </c>
      <c r="W16" s="18">
        <f t="shared" si="46"/>
        <v>43356</v>
      </c>
      <c r="X16" s="18">
        <f t="shared" si="47"/>
        <v>43357</v>
      </c>
      <c r="Y16" s="19">
        <f t="shared" si="48"/>
        <v>43358</v>
      </c>
      <c r="Z16" s="48"/>
      <c r="AA16" s="17">
        <f>AG15+1</f>
        <v>43387</v>
      </c>
      <c r="AB16" s="18">
        <f t="shared" ref="AB16:AB18" si="67">AA16+1</f>
        <v>43388</v>
      </c>
      <c r="AC16" s="18">
        <f t="shared" si="49"/>
        <v>43389</v>
      </c>
      <c r="AD16" s="18">
        <f t="shared" si="50"/>
        <v>43390</v>
      </c>
      <c r="AE16" s="18">
        <f t="shared" si="51"/>
        <v>43391</v>
      </c>
      <c r="AF16" s="18">
        <f t="shared" si="52"/>
        <v>43392</v>
      </c>
      <c r="AG16" s="19">
        <f t="shared" si="53"/>
        <v>43393</v>
      </c>
      <c r="AH16" s="48"/>
      <c r="AI16" s="17">
        <f>AO15+1</f>
        <v>43415</v>
      </c>
      <c r="AJ16" s="18">
        <f t="shared" ref="AJ16:AJ18" si="68">AI16+1</f>
        <v>43416</v>
      </c>
      <c r="AK16" s="18">
        <f t="shared" si="54"/>
        <v>43417</v>
      </c>
      <c r="AL16" s="18">
        <f t="shared" si="55"/>
        <v>43418</v>
      </c>
      <c r="AM16" s="18">
        <f t="shared" si="56"/>
        <v>43419</v>
      </c>
      <c r="AN16" s="18">
        <f t="shared" si="57"/>
        <v>43420</v>
      </c>
      <c r="AO16" s="19">
        <f t="shared" si="58"/>
        <v>43421</v>
      </c>
      <c r="AP16" s="48"/>
      <c r="AQ16" s="17">
        <f>AW15+1</f>
        <v>43443</v>
      </c>
      <c r="AR16" s="18">
        <f t="shared" ref="AR16:AR18" si="69">AQ16+1</f>
        <v>43444</v>
      </c>
      <c r="AS16" s="18">
        <f t="shared" si="59"/>
        <v>43445</v>
      </c>
      <c r="AT16" s="18">
        <f t="shared" si="60"/>
        <v>43446</v>
      </c>
      <c r="AU16" s="18">
        <f t="shared" si="61"/>
        <v>43447</v>
      </c>
      <c r="AV16" s="18">
        <f t="shared" si="62"/>
        <v>43448</v>
      </c>
      <c r="AW16" s="19">
        <f t="shared" si="63"/>
        <v>43449</v>
      </c>
      <c r="AX16" s="2" t="s">
        <v>31</v>
      </c>
      <c r="AY16" s="5" t="s">
        <v>31</v>
      </c>
      <c r="AZ16" s="66"/>
      <c r="BA16" s="2" t="s">
        <v>31</v>
      </c>
      <c r="BB16" s="38"/>
    </row>
    <row r="17" spans="1:54" ht="15" customHeight="1">
      <c r="A17" s="10"/>
      <c r="B17" s="5" t="s">
        <v>31</v>
      </c>
      <c r="C17" s="17">
        <f>I16+1</f>
        <v>43296</v>
      </c>
      <c r="D17" s="18">
        <f t="shared" si="64"/>
        <v>43297</v>
      </c>
      <c r="E17" s="18">
        <f t="shared" si="34"/>
        <v>43298</v>
      </c>
      <c r="F17" s="18">
        <f t="shared" si="35"/>
        <v>43299</v>
      </c>
      <c r="G17" s="18">
        <f t="shared" si="36"/>
        <v>43300</v>
      </c>
      <c r="H17" s="18">
        <f t="shared" si="37"/>
        <v>43301</v>
      </c>
      <c r="I17" s="19">
        <f t="shared" si="38"/>
        <v>43302</v>
      </c>
      <c r="J17" s="48"/>
      <c r="K17" s="17">
        <f>Q16+1</f>
        <v>43331</v>
      </c>
      <c r="L17" s="18">
        <f t="shared" si="65"/>
        <v>43332</v>
      </c>
      <c r="M17" s="18">
        <f t="shared" si="39"/>
        <v>43333</v>
      </c>
      <c r="N17" s="18">
        <f t="shared" si="40"/>
        <v>43334</v>
      </c>
      <c r="O17" s="18">
        <f t="shared" si="41"/>
        <v>43335</v>
      </c>
      <c r="P17" s="18">
        <f t="shared" si="42"/>
        <v>43336</v>
      </c>
      <c r="Q17" s="19">
        <f t="shared" si="43"/>
        <v>43337</v>
      </c>
      <c r="R17" s="48"/>
      <c r="S17" s="17">
        <f>Y16+1</f>
        <v>43359</v>
      </c>
      <c r="T17" s="18">
        <f t="shared" si="66"/>
        <v>43360</v>
      </c>
      <c r="U17" s="18">
        <f t="shared" si="44"/>
        <v>43361</v>
      </c>
      <c r="V17" s="18">
        <f t="shared" si="45"/>
        <v>43362</v>
      </c>
      <c r="W17" s="18">
        <f t="shared" si="46"/>
        <v>43363</v>
      </c>
      <c r="X17" s="18">
        <f t="shared" si="47"/>
        <v>43364</v>
      </c>
      <c r="Y17" s="19">
        <f t="shared" si="48"/>
        <v>43365</v>
      </c>
      <c r="Z17" s="48"/>
      <c r="AA17" s="17">
        <f>AG16+1</f>
        <v>43394</v>
      </c>
      <c r="AB17" s="18">
        <f t="shared" si="67"/>
        <v>43395</v>
      </c>
      <c r="AC17" s="18">
        <f t="shared" si="49"/>
        <v>43396</v>
      </c>
      <c r="AD17" s="18">
        <f t="shared" si="50"/>
        <v>43397</v>
      </c>
      <c r="AE17" s="18">
        <f t="shared" si="51"/>
        <v>43398</v>
      </c>
      <c r="AF17" s="18">
        <f t="shared" si="52"/>
        <v>43399</v>
      </c>
      <c r="AG17" s="19">
        <f t="shared" si="53"/>
        <v>43400</v>
      </c>
      <c r="AH17" s="48"/>
      <c r="AI17" s="17">
        <f>AO16+1</f>
        <v>43422</v>
      </c>
      <c r="AJ17" s="18">
        <f t="shared" si="68"/>
        <v>43423</v>
      </c>
      <c r="AK17" s="18">
        <f t="shared" si="54"/>
        <v>43424</v>
      </c>
      <c r="AL17" s="18">
        <f t="shared" si="55"/>
        <v>43425</v>
      </c>
      <c r="AM17" s="18">
        <f t="shared" si="56"/>
        <v>43426</v>
      </c>
      <c r="AN17" s="18">
        <f t="shared" si="57"/>
        <v>43427</v>
      </c>
      <c r="AO17" s="19">
        <f t="shared" si="58"/>
        <v>43428</v>
      </c>
      <c r="AP17" s="48"/>
      <c r="AQ17" s="17">
        <f>AW16+1</f>
        <v>43450</v>
      </c>
      <c r="AR17" s="18">
        <f t="shared" si="69"/>
        <v>43451</v>
      </c>
      <c r="AS17" s="18">
        <f t="shared" si="59"/>
        <v>43452</v>
      </c>
      <c r="AT17" s="18">
        <f t="shared" si="60"/>
        <v>43453</v>
      </c>
      <c r="AU17" s="18">
        <f t="shared" si="61"/>
        <v>43454</v>
      </c>
      <c r="AV17" s="18">
        <f t="shared" si="62"/>
        <v>43455</v>
      </c>
      <c r="AW17" s="19">
        <f t="shared" si="63"/>
        <v>43456</v>
      </c>
      <c r="AX17" s="2" t="s">
        <v>31</v>
      </c>
      <c r="AY17" s="5" t="s">
        <v>31</v>
      </c>
      <c r="AZ17" s="66"/>
      <c r="BA17" s="2" t="s">
        <v>31</v>
      </c>
      <c r="BB17" s="38"/>
    </row>
    <row r="18" spans="1:54" ht="15" customHeight="1">
      <c r="A18" s="10"/>
      <c r="B18" s="5" t="s">
        <v>31</v>
      </c>
      <c r="C18" s="17">
        <f>I17+1</f>
        <v>43303</v>
      </c>
      <c r="D18" s="18">
        <f t="shared" si="64"/>
        <v>43304</v>
      </c>
      <c r="E18" s="18">
        <f t="shared" si="34"/>
        <v>43305</v>
      </c>
      <c r="F18" s="18">
        <f t="shared" si="35"/>
        <v>43306</v>
      </c>
      <c r="G18" s="18">
        <f t="shared" si="36"/>
        <v>43307</v>
      </c>
      <c r="H18" s="18">
        <f t="shared" si="37"/>
        <v>43308</v>
      </c>
      <c r="I18" s="19">
        <f t="shared" si="38"/>
        <v>43309</v>
      </c>
      <c r="J18" s="48"/>
      <c r="K18" s="17">
        <f>Q17+1</f>
        <v>43338</v>
      </c>
      <c r="L18" s="18">
        <f t="shared" si="65"/>
        <v>43339</v>
      </c>
      <c r="M18" s="18">
        <f t="shared" si="39"/>
        <v>43340</v>
      </c>
      <c r="N18" s="18">
        <f t="shared" si="40"/>
        <v>43341</v>
      </c>
      <c r="O18" s="18">
        <f t="shared" si="41"/>
        <v>43342</v>
      </c>
      <c r="P18" s="18">
        <f t="shared" si="42"/>
        <v>43343</v>
      </c>
      <c r="Q18" s="19">
        <f t="shared" si="43"/>
        <v>43344</v>
      </c>
      <c r="R18" s="48"/>
      <c r="S18" s="17">
        <f>Y17+1</f>
        <v>43366</v>
      </c>
      <c r="T18" s="18">
        <f t="shared" si="66"/>
        <v>43367</v>
      </c>
      <c r="U18" s="18">
        <f t="shared" si="44"/>
        <v>43368</v>
      </c>
      <c r="V18" s="18">
        <f t="shared" si="45"/>
        <v>43369</v>
      </c>
      <c r="W18" s="18">
        <f t="shared" si="46"/>
        <v>43370</v>
      </c>
      <c r="X18" s="18">
        <f t="shared" si="47"/>
        <v>43371</v>
      </c>
      <c r="Y18" s="19">
        <f t="shared" si="48"/>
        <v>43372</v>
      </c>
      <c r="Z18" s="48"/>
      <c r="AA18" s="17">
        <f>AG17+1</f>
        <v>43401</v>
      </c>
      <c r="AB18" s="18">
        <f t="shared" si="67"/>
        <v>43402</v>
      </c>
      <c r="AC18" s="18">
        <f t="shared" si="49"/>
        <v>43403</v>
      </c>
      <c r="AD18" s="18">
        <f t="shared" si="50"/>
        <v>43404</v>
      </c>
      <c r="AE18" s="18">
        <f t="shared" si="51"/>
        <v>43405</v>
      </c>
      <c r="AF18" s="18">
        <f t="shared" si="52"/>
        <v>43406</v>
      </c>
      <c r="AG18" s="19">
        <f t="shared" si="53"/>
        <v>43407</v>
      </c>
      <c r="AH18" s="48"/>
      <c r="AI18" s="17">
        <f>AO17+1</f>
        <v>43429</v>
      </c>
      <c r="AJ18" s="18">
        <f t="shared" si="68"/>
        <v>43430</v>
      </c>
      <c r="AK18" s="18">
        <f t="shared" si="54"/>
        <v>43431</v>
      </c>
      <c r="AL18" s="18">
        <f t="shared" si="55"/>
        <v>43432</v>
      </c>
      <c r="AM18" s="18">
        <f t="shared" si="56"/>
        <v>43433</v>
      </c>
      <c r="AN18" s="18">
        <f t="shared" si="57"/>
        <v>43434</v>
      </c>
      <c r="AO18" s="19">
        <f t="shared" si="58"/>
        <v>43435</v>
      </c>
      <c r="AP18" s="48"/>
      <c r="AQ18" s="17">
        <f>AW17+1</f>
        <v>43457</v>
      </c>
      <c r="AR18" s="18">
        <f t="shared" si="69"/>
        <v>43458</v>
      </c>
      <c r="AS18" s="18">
        <f t="shared" si="59"/>
        <v>43459</v>
      </c>
      <c r="AT18" s="18">
        <f t="shared" si="60"/>
        <v>43460</v>
      </c>
      <c r="AU18" s="18">
        <f t="shared" si="61"/>
        <v>43461</v>
      </c>
      <c r="AV18" s="18">
        <f t="shared" si="62"/>
        <v>43462</v>
      </c>
      <c r="AW18" s="19">
        <f t="shared" si="63"/>
        <v>43463</v>
      </c>
      <c r="AX18" s="2" t="s">
        <v>31</v>
      </c>
      <c r="AY18" s="5" t="s">
        <v>31</v>
      </c>
      <c r="AZ18" s="66"/>
      <c r="BA18" s="2" t="s">
        <v>31</v>
      </c>
      <c r="BB18" s="38"/>
    </row>
    <row r="19" spans="1:54" ht="15" customHeight="1">
      <c r="A19" s="10"/>
      <c r="B19" s="5" t="s">
        <v>31</v>
      </c>
      <c r="C19" s="20">
        <f>I18+1</f>
        <v>43310</v>
      </c>
      <c r="D19" s="21">
        <f>C19+1</f>
        <v>43311</v>
      </c>
      <c r="E19" s="21">
        <f t="shared" si="34"/>
        <v>43312</v>
      </c>
      <c r="F19" s="21">
        <f t="shared" si="35"/>
        <v>43313</v>
      </c>
      <c r="G19" s="21">
        <f t="shared" si="36"/>
        <v>43314</v>
      </c>
      <c r="H19" s="21">
        <f t="shared" si="37"/>
        <v>43315</v>
      </c>
      <c r="I19" s="22">
        <f t="shared" si="38"/>
        <v>43316</v>
      </c>
      <c r="J19" s="48"/>
      <c r="K19" s="20">
        <f>Q18+1</f>
        <v>43345</v>
      </c>
      <c r="L19" s="21">
        <f>K19+1</f>
        <v>43346</v>
      </c>
      <c r="M19" s="21">
        <f t="shared" si="39"/>
        <v>43347</v>
      </c>
      <c r="N19" s="21">
        <f t="shared" si="40"/>
        <v>43348</v>
      </c>
      <c r="O19" s="21">
        <f t="shared" si="41"/>
        <v>43349</v>
      </c>
      <c r="P19" s="21">
        <f t="shared" si="42"/>
        <v>43350</v>
      </c>
      <c r="Q19" s="22">
        <f t="shared" si="43"/>
        <v>43351</v>
      </c>
      <c r="R19" s="48"/>
      <c r="S19" s="20">
        <f>Y18+1</f>
        <v>43373</v>
      </c>
      <c r="T19" s="21">
        <f>S19+1</f>
        <v>43374</v>
      </c>
      <c r="U19" s="21">
        <f t="shared" si="44"/>
        <v>43375</v>
      </c>
      <c r="V19" s="21">
        <f t="shared" si="45"/>
        <v>43376</v>
      </c>
      <c r="W19" s="21">
        <f t="shared" si="46"/>
        <v>43377</v>
      </c>
      <c r="X19" s="21">
        <f t="shared" si="47"/>
        <v>43378</v>
      </c>
      <c r="Y19" s="22">
        <f t="shared" si="48"/>
        <v>43379</v>
      </c>
      <c r="Z19" s="48"/>
      <c r="AA19" s="20">
        <f>AG18+1</f>
        <v>43408</v>
      </c>
      <c r="AB19" s="21">
        <f>AA19+1</f>
        <v>43409</v>
      </c>
      <c r="AC19" s="21">
        <f t="shared" si="49"/>
        <v>43410</v>
      </c>
      <c r="AD19" s="21">
        <f t="shared" si="50"/>
        <v>43411</v>
      </c>
      <c r="AE19" s="21">
        <f t="shared" si="51"/>
        <v>43412</v>
      </c>
      <c r="AF19" s="21">
        <f t="shared" si="52"/>
        <v>43413</v>
      </c>
      <c r="AG19" s="22">
        <f t="shared" si="53"/>
        <v>43414</v>
      </c>
      <c r="AH19" s="48"/>
      <c r="AI19" s="20">
        <f>AO18+1</f>
        <v>43436</v>
      </c>
      <c r="AJ19" s="21">
        <f>AI19+1</f>
        <v>43437</v>
      </c>
      <c r="AK19" s="21">
        <f t="shared" si="54"/>
        <v>43438</v>
      </c>
      <c r="AL19" s="21">
        <f t="shared" si="55"/>
        <v>43439</v>
      </c>
      <c r="AM19" s="21">
        <f t="shared" si="56"/>
        <v>43440</v>
      </c>
      <c r="AN19" s="21">
        <f t="shared" si="57"/>
        <v>43441</v>
      </c>
      <c r="AO19" s="22">
        <f t="shared" si="58"/>
        <v>43442</v>
      </c>
      <c r="AP19" s="48"/>
      <c r="AQ19" s="20">
        <f>AW18+1</f>
        <v>43464</v>
      </c>
      <c r="AR19" s="21">
        <f>AQ19+1</f>
        <v>43465</v>
      </c>
      <c r="AS19" s="21">
        <f t="shared" si="59"/>
        <v>43466</v>
      </c>
      <c r="AT19" s="21">
        <f t="shared" si="60"/>
        <v>43467</v>
      </c>
      <c r="AU19" s="21">
        <f t="shared" si="61"/>
        <v>43468</v>
      </c>
      <c r="AV19" s="21">
        <f t="shared" si="62"/>
        <v>43469</v>
      </c>
      <c r="AW19" s="22">
        <f t="shared" si="63"/>
        <v>43470</v>
      </c>
      <c r="AX19" s="2" t="s">
        <v>31</v>
      </c>
      <c r="AY19" s="5" t="s">
        <v>31</v>
      </c>
      <c r="AZ19" s="66"/>
      <c r="BA19" s="2" t="s">
        <v>31</v>
      </c>
      <c r="BB19" s="38"/>
    </row>
    <row r="20" spans="1:54" ht="12" customHeight="1">
      <c r="A20" s="10"/>
      <c r="B20" s="7" t="s">
        <v>31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3" t="s">
        <v>31</v>
      </c>
      <c r="AY20" s="7" t="s">
        <v>31</v>
      </c>
      <c r="AZ20" s="6" t="s">
        <v>31</v>
      </c>
      <c r="BA20" s="3" t="s">
        <v>31</v>
      </c>
      <c r="BB20" s="38"/>
    </row>
    <row r="21" spans="1:54">
      <c r="A21" s="34"/>
      <c r="B21" s="35" t="s">
        <v>31</v>
      </c>
      <c r="C21" s="59" t="s">
        <v>0</v>
      </c>
      <c r="D21" s="59"/>
      <c r="E21" s="40" t="s">
        <v>16</v>
      </c>
      <c r="F21" s="40" t="s">
        <v>4</v>
      </c>
      <c r="G21" s="40" t="s">
        <v>32</v>
      </c>
      <c r="H21" s="59" t="s">
        <v>1</v>
      </c>
      <c r="I21" s="59"/>
      <c r="J21" s="40"/>
      <c r="K21" s="59" t="s">
        <v>2</v>
      </c>
      <c r="L21" s="59"/>
      <c r="M21" s="59"/>
      <c r="N21" s="59"/>
      <c r="O21" s="59"/>
      <c r="P21" s="59"/>
      <c r="Q21" s="59"/>
      <c r="R21" s="40"/>
      <c r="S21" s="59" t="s">
        <v>5</v>
      </c>
      <c r="T21" s="59"/>
      <c r="U21" s="59"/>
      <c r="V21" s="59"/>
      <c r="W21" s="59"/>
      <c r="X21" s="59"/>
      <c r="Y21" s="59"/>
      <c r="Z21" s="40"/>
      <c r="AA21" s="59" t="s">
        <v>34</v>
      </c>
      <c r="AB21" s="59"/>
      <c r="AC21" s="59"/>
      <c r="AD21" s="59"/>
      <c r="AE21" s="59"/>
      <c r="AF21" s="60" t="s">
        <v>35</v>
      </c>
      <c r="AG21" s="60"/>
      <c r="AH21" s="40"/>
      <c r="AI21" s="59" t="s">
        <v>3</v>
      </c>
      <c r="AJ21" s="59"/>
      <c r="AK21" s="59"/>
      <c r="AL21" s="59"/>
      <c r="AM21" s="59" t="s">
        <v>6</v>
      </c>
      <c r="AN21" s="59"/>
      <c r="AO21" s="59"/>
      <c r="AP21" s="40"/>
      <c r="AQ21" s="59" t="s">
        <v>7</v>
      </c>
      <c r="AR21" s="59"/>
      <c r="AS21" s="59"/>
      <c r="AT21" s="59"/>
      <c r="AU21" s="59"/>
      <c r="AV21" s="59"/>
      <c r="AW21" s="59"/>
      <c r="AX21" s="59" t="s">
        <v>31</v>
      </c>
      <c r="AY21" s="59"/>
      <c r="AZ21" s="40" t="s">
        <v>33</v>
      </c>
      <c r="BA21" s="38"/>
      <c r="BB21" s="38"/>
    </row>
    <row r="22" spans="1:54">
      <c r="A22" s="10"/>
      <c r="B22" s="11" t="s">
        <v>31</v>
      </c>
      <c r="C22" s="58">
        <v>43101</v>
      </c>
      <c r="D22" s="58"/>
      <c r="E22" s="46" t="s">
        <v>17</v>
      </c>
      <c r="F22" s="43"/>
      <c r="G22" s="50">
        <v>1</v>
      </c>
      <c r="H22" s="55">
        <v>770</v>
      </c>
      <c r="I22" s="55"/>
      <c r="J22" s="44"/>
      <c r="K22" s="56"/>
      <c r="L22" s="56"/>
      <c r="M22" s="56"/>
      <c r="N22" s="56"/>
      <c r="O22" s="56"/>
      <c r="P22" s="56"/>
      <c r="Q22" s="56"/>
      <c r="R22" s="44"/>
      <c r="S22" s="56"/>
      <c r="T22" s="56"/>
      <c r="U22" s="56"/>
      <c r="V22" s="56"/>
      <c r="W22" s="56"/>
      <c r="X22" s="56"/>
      <c r="Y22" s="56"/>
      <c r="Z22" s="42"/>
      <c r="AA22" s="56"/>
      <c r="AB22" s="56"/>
      <c r="AC22" s="56"/>
      <c r="AD22" s="56"/>
      <c r="AE22" s="56"/>
      <c r="AF22" s="57"/>
      <c r="AG22" s="57"/>
      <c r="AH22" s="42"/>
      <c r="AI22" s="56"/>
      <c r="AJ22" s="56"/>
      <c r="AK22" s="56"/>
      <c r="AL22" s="56"/>
      <c r="AM22" s="56"/>
      <c r="AN22" s="56"/>
      <c r="AO22" s="56"/>
      <c r="AP22" s="42"/>
      <c r="AQ22" s="56"/>
      <c r="AR22" s="56"/>
      <c r="AS22" s="56"/>
      <c r="AT22" s="56"/>
      <c r="AU22" s="56"/>
      <c r="AV22" s="56"/>
      <c r="AW22" s="56"/>
      <c r="AX22" s="42"/>
      <c r="AY22" s="42"/>
      <c r="AZ22" s="45"/>
      <c r="BA22" s="2" t="s">
        <v>31</v>
      </c>
      <c r="BB22" s="38"/>
    </row>
    <row r="23" spans="1:54">
      <c r="A23" s="10"/>
      <c r="B23" s="11" t="s">
        <v>31</v>
      </c>
      <c r="C23" s="58">
        <v>43110</v>
      </c>
      <c r="D23" s="58"/>
      <c r="E23" s="46" t="s">
        <v>18</v>
      </c>
      <c r="F23" s="43"/>
      <c r="G23" s="50">
        <v>1</v>
      </c>
      <c r="H23" s="55">
        <v>63</v>
      </c>
      <c r="I23" s="55"/>
      <c r="J23" s="44"/>
      <c r="K23" s="56"/>
      <c r="L23" s="56"/>
      <c r="M23" s="56"/>
      <c r="N23" s="56"/>
      <c r="O23" s="56"/>
      <c r="P23" s="56"/>
      <c r="Q23" s="56"/>
      <c r="R23" s="44"/>
      <c r="S23" s="56"/>
      <c r="T23" s="56"/>
      <c r="U23" s="56"/>
      <c r="V23" s="56"/>
      <c r="W23" s="56"/>
      <c r="X23" s="56"/>
      <c r="Y23" s="56"/>
      <c r="Z23" s="42"/>
      <c r="AA23" s="56"/>
      <c r="AB23" s="56"/>
      <c r="AC23" s="56"/>
      <c r="AD23" s="56"/>
      <c r="AE23" s="56"/>
      <c r="AF23" s="57"/>
      <c r="AG23" s="57"/>
      <c r="AH23" s="42"/>
      <c r="AI23" s="56"/>
      <c r="AJ23" s="56"/>
      <c r="AK23" s="56"/>
      <c r="AL23" s="56"/>
      <c r="AM23" s="56"/>
      <c r="AN23" s="56"/>
      <c r="AO23" s="56"/>
      <c r="AP23" s="42"/>
      <c r="AQ23" s="56"/>
      <c r="AR23" s="56"/>
      <c r="AS23" s="56"/>
      <c r="AT23" s="56"/>
      <c r="AU23" s="56"/>
      <c r="AV23" s="56"/>
      <c r="AW23" s="56"/>
      <c r="AX23" s="42"/>
      <c r="AY23" s="42"/>
      <c r="AZ23" s="45"/>
      <c r="BA23" s="2" t="s">
        <v>31</v>
      </c>
      <c r="BB23" s="38"/>
    </row>
    <row r="24" spans="1:54">
      <c r="A24" s="10"/>
      <c r="B24" s="11" t="s">
        <v>31</v>
      </c>
      <c r="C24" s="58">
        <v>43115</v>
      </c>
      <c r="D24" s="58"/>
      <c r="E24" s="46" t="s">
        <v>19</v>
      </c>
      <c r="F24" s="43"/>
      <c r="G24" s="50">
        <v>1</v>
      </c>
      <c r="H24" s="55">
        <v>655</v>
      </c>
      <c r="I24" s="55"/>
      <c r="J24" s="44"/>
      <c r="K24" s="56"/>
      <c r="L24" s="56"/>
      <c r="M24" s="56"/>
      <c r="N24" s="56"/>
      <c r="O24" s="56"/>
      <c r="P24" s="56"/>
      <c r="Q24" s="56"/>
      <c r="R24" s="44"/>
      <c r="S24" s="56"/>
      <c r="T24" s="56"/>
      <c r="U24" s="56"/>
      <c r="V24" s="56"/>
      <c r="W24" s="56"/>
      <c r="X24" s="56"/>
      <c r="Y24" s="56"/>
      <c r="Z24" s="42"/>
      <c r="AA24" s="56"/>
      <c r="AB24" s="56"/>
      <c r="AC24" s="56"/>
      <c r="AD24" s="56"/>
      <c r="AE24" s="56"/>
      <c r="AF24" s="57"/>
      <c r="AG24" s="57"/>
      <c r="AH24" s="42"/>
      <c r="AI24" s="56"/>
      <c r="AJ24" s="56"/>
      <c r="AK24" s="56"/>
      <c r="AL24" s="56"/>
      <c r="AM24" s="56"/>
      <c r="AN24" s="56"/>
      <c r="AO24" s="56"/>
      <c r="AP24" s="42"/>
      <c r="AQ24" s="56"/>
      <c r="AR24" s="56"/>
      <c r="AS24" s="56"/>
      <c r="AT24" s="56"/>
      <c r="AU24" s="56"/>
      <c r="AV24" s="56"/>
      <c r="AW24" s="56"/>
      <c r="AX24" s="42"/>
      <c r="AY24" s="42"/>
      <c r="AZ24" s="45"/>
      <c r="BA24" s="2" t="s">
        <v>31</v>
      </c>
      <c r="BB24" s="38"/>
    </row>
    <row r="25" spans="1:54">
      <c r="A25" s="10"/>
      <c r="B25" s="11" t="s">
        <v>31</v>
      </c>
      <c r="C25" s="58">
        <v>43136</v>
      </c>
      <c r="D25" s="58"/>
      <c r="E25" s="46" t="s">
        <v>20</v>
      </c>
      <c r="F25" s="43"/>
      <c r="G25" s="50">
        <v>1</v>
      </c>
      <c r="H25" s="55">
        <v>744</v>
      </c>
      <c r="I25" s="55"/>
      <c r="J25" s="44"/>
      <c r="K25" s="56"/>
      <c r="L25" s="56"/>
      <c r="M25" s="56"/>
      <c r="N25" s="56"/>
      <c r="O25" s="56"/>
      <c r="P25" s="56"/>
      <c r="Q25" s="56"/>
      <c r="R25" s="44"/>
      <c r="S25" s="56"/>
      <c r="T25" s="56"/>
      <c r="U25" s="56"/>
      <c r="V25" s="56"/>
      <c r="W25" s="56"/>
      <c r="X25" s="56"/>
      <c r="Y25" s="56"/>
      <c r="Z25" s="42"/>
      <c r="AA25" s="56"/>
      <c r="AB25" s="56"/>
      <c r="AC25" s="56"/>
      <c r="AD25" s="56"/>
      <c r="AE25" s="56"/>
      <c r="AF25" s="57"/>
      <c r="AG25" s="57"/>
      <c r="AH25" s="42"/>
      <c r="AI25" s="56"/>
      <c r="AJ25" s="56"/>
      <c r="AK25" s="56"/>
      <c r="AL25" s="56"/>
      <c r="AM25" s="56"/>
      <c r="AN25" s="56"/>
      <c r="AO25" s="56"/>
      <c r="AP25" s="42"/>
      <c r="AQ25" s="56"/>
      <c r="AR25" s="56"/>
      <c r="AS25" s="56"/>
      <c r="AT25" s="56"/>
      <c r="AU25" s="56"/>
      <c r="AV25" s="56"/>
      <c r="AW25" s="56"/>
      <c r="AX25" s="42"/>
      <c r="AY25" s="42"/>
      <c r="AZ25" s="45"/>
      <c r="BA25" s="2" t="s">
        <v>31</v>
      </c>
      <c r="BB25" s="38"/>
    </row>
    <row r="26" spans="1:54">
      <c r="A26" s="10"/>
      <c r="B26" s="11" t="s">
        <v>31</v>
      </c>
      <c r="C26" s="58">
        <v>43141</v>
      </c>
      <c r="D26" s="58"/>
      <c r="E26" s="46" t="s">
        <v>21</v>
      </c>
      <c r="F26" s="43"/>
      <c r="G26" s="50">
        <v>1</v>
      </c>
      <c r="H26" s="55">
        <v>1845</v>
      </c>
      <c r="I26" s="55"/>
      <c r="J26" s="44"/>
      <c r="K26" s="56"/>
      <c r="L26" s="56"/>
      <c r="M26" s="56"/>
      <c r="N26" s="56"/>
      <c r="O26" s="56"/>
      <c r="P26" s="56"/>
      <c r="Q26" s="56"/>
      <c r="R26" s="44"/>
      <c r="S26" s="56"/>
      <c r="T26" s="56"/>
      <c r="U26" s="56"/>
      <c r="V26" s="56"/>
      <c r="W26" s="56"/>
      <c r="X26" s="56"/>
      <c r="Y26" s="56"/>
      <c r="Z26" s="42"/>
      <c r="AA26" s="56"/>
      <c r="AB26" s="56"/>
      <c r="AC26" s="56"/>
      <c r="AD26" s="56"/>
      <c r="AE26" s="56"/>
      <c r="AF26" s="57"/>
      <c r="AG26" s="57"/>
      <c r="AH26" s="42"/>
      <c r="AI26" s="56"/>
      <c r="AJ26" s="56"/>
      <c r="AK26" s="56"/>
      <c r="AL26" s="56"/>
      <c r="AM26" s="56"/>
      <c r="AN26" s="56"/>
      <c r="AO26" s="56"/>
      <c r="AP26" s="42"/>
      <c r="AQ26" s="56"/>
      <c r="AR26" s="56"/>
      <c r="AS26" s="56"/>
      <c r="AT26" s="56"/>
      <c r="AU26" s="56"/>
      <c r="AV26" s="56"/>
      <c r="AW26" s="56"/>
      <c r="AX26" s="42"/>
      <c r="AY26" s="42"/>
      <c r="AZ26" s="45"/>
      <c r="BA26" s="2" t="s">
        <v>31</v>
      </c>
      <c r="BB26" s="38"/>
    </row>
    <row r="27" spans="1:54">
      <c r="A27" s="10"/>
      <c r="B27" s="11" t="s">
        <v>31</v>
      </c>
      <c r="C27" s="58">
        <v>43146</v>
      </c>
      <c r="D27" s="58"/>
      <c r="E27" s="46" t="s">
        <v>22</v>
      </c>
      <c r="F27" s="43"/>
      <c r="G27" s="50">
        <v>1</v>
      </c>
      <c r="H27" s="55">
        <v>655</v>
      </c>
      <c r="I27" s="55"/>
      <c r="J27" s="44"/>
      <c r="K27" s="56"/>
      <c r="L27" s="56"/>
      <c r="M27" s="56"/>
      <c r="N27" s="56"/>
      <c r="O27" s="56"/>
      <c r="P27" s="56"/>
      <c r="Q27" s="56"/>
      <c r="R27" s="44"/>
      <c r="S27" s="56"/>
      <c r="T27" s="56"/>
      <c r="U27" s="56"/>
      <c r="V27" s="56"/>
      <c r="W27" s="56"/>
      <c r="X27" s="56"/>
      <c r="Y27" s="56"/>
      <c r="Z27" s="42"/>
      <c r="AA27" s="56"/>
      <c r="AB27" s="56"/>
      <c r="AC27" s="56"/>
      <c r="AD27" s="56"/>
      <c r="AE27" s="56"/>
      <c r="AF27" s="57"/>
      <c r="AG27" s="57"/>
      <c r="AH27" s="42"/>
      <c r="AI27" s="56"/>
      <c r="AJ27" s="56"/>
      <c r="AK27" s="56"/>
      <c r="AL27" s="56"/>
      <c r="AM27" s="56"/>
      <c r="AN27" s="56"/>
      <c r="AO27" s="56"/>
      <c r="AP27" s="42"/>
      <c r="AQ27" s="56"/>
      <c r="AR27" s="56"/>
      <c r="AS27" s="56"/>
      <c r="AT27" s="56"/>
      <c r="AU27" s="56"/>
      <c r="AV27" s="56"/>
      <c r="AW27" s="56"/>
      <c r="AX27" s="42"/>
      <c r="AY27" s="42"/>
      <c r="AZ27" s="45"/>
      <c r="BA27" s="2" t="s">
        <v>31</v>
      </c>
      <c r="BB27" s="38"/>
    </row>
    <row r="28" spans="1:54">
      <c r="A28" s="10"/>
      <c r="B28" s="11" t="s">
        <v>31</v>
      </c>
      <c r="C28" s="58">
        <v>43160</v>
      </c>
      <c r="D28" s="58"/>
      <c r="E28" s="46" t="s">
        <v>23</v>
      </c>
      <c r="F28" s="43"/>
      <c r="G28" s="50">
        <v>1</v>
      </c>
      <c r="H28" s="55">
        <v>671</v>
      </c>
      <c r="I28" s="55"/>
      <c r="J28" s="44"/>
      <c r="K28" s="56"/>
      <c r="L28" s="56"/>
      <c r="M28" s="56"/>
      <c r="N28" s="56"/>
      <c r="O28" s="56"/>
      <c r="P28" s="56"/>
      <c r="Q28" s="56"/>
      <c r="R28" s="44"/>
      <c r="S28" s="56"/>
      <c r="T28" s="56"/>
      <c r="U28" s="56"/>
      <c r="V28" s="56"/>
      <c r="W28" s="56"/>
      <c r="X28" s="56"/>
      <c r="Y28" s="56"/>
      <c r="Z28" s="42"/>
      <c r="AA28" s="56"/>
      <c r="AB28" s="56"/>
      <c r="AC28" s="56"/>
      <c r="AD28" s="56"/>
      <c r="AE28" s="56"/>
      <c r="AF28" s="57"/>
      <c r="AG28" s="57"/>
      <c r="AH28" s="42"/>
      <c r="AI28" s="56"/>
      <c r="AJ28" s="56"/>
      <c r="AK28" s="56"/>
      <c r="AL28" s="56"/>
      <c r="AM28" s="56"/>
      <c r="AN28" s="56"/>
      <c r="AO28" s="56"/>
      <c r="AP28" s="42"/>
      <c r="AQ28" s="56"/>
      <c r="AR28" s="56"/>
      <c r="AS28" s="56"/>
      <c r="AT28" s="56"/>
      <c r="AU28" s="56"/>
      <c r="AV28" s="56"/>
      <c r="AW28" s="56"/>
      <c r="AX28" s="42"/>
      <c r="AY28" s="42"/>
      <c r="AZ28" s="45"/>
      <c r="BA28" s="2" t="s">
        <v>31</v>
      </c>
      <c r="BB28" s="38"/>
    </row>
    <row r="29" spans="1:54">
      <c r="A29" s="10"/>
      <c r="B29" s="11" t="s">
        <v>31</v>
      </c>
      <c r="C29" s="58">
        <v>43162</v>
      </c>
      <c r="D29" s="58"/>
      <c r="E29" s="46" t="s">
        <v>24</v>
      </c>
      <c r="F29" s="43"/>
      <c r="G29" s="50">
        <v>1</v>
      </c>
      <c r="H29" s="55">
        <v>97</v>
      </c>
      <c r="I29" s="55"/>
      <c r="J29" s="44"/>
      <c r="K29" s="56"/>
      <c r="L29" s="56"/>
      <c r="M29" s="56"/>
      <c r="N29" s="56"/>
      <c r="O29" s="56"/>
      <c r="P29" s="56"/>
      <c r="Q29" s="56"/>
      <c r="R29" s="44"/>
      <c r="S29" s="56"/>
      <c r="T29" s="56"/>
      <c r="U29" s="56"/>
      <c r="V29" s="56"/>
      <c r="W29" s="56"/>
      <c r="X29" s="56"/>
      <c r="Y29" s="56"/>
      <c r="Z29" s="42"/>
      <c r="AA29" s="56"/>
      <c r="AB29" s="56"/>
      <c r="AC29" s="56"/>
      <c r="AD29" s="56"/>
      <c r="AE29" s="56"/>
      <c r="AF29" s="57"/>
      <c r="AG29" s="57"/>
      <c r="AH29" s="42"/>
      <c r="AI29" s="56"/>
      <c r="AJ29" s="56"/>
      <c r="AK29" s="56"/>
      <c r="AL29" s="56"/>
      <c r="AM29" s="56"/>
      <c r="AN29" s="56"/>
      <c r="AO29" s="56"/>
      <c r="AP29" s="42"/>
      <c r="AQ29" s="56"/>
      <c r="AR29" s="56"/>
      <c r="AS29" s="56"/>
      <c r="AT29" s="56"/>
      <c r="AU29" s="56"/>
      <c r="AV29" s="56"/>
      <c r="AW29" s="56"/>
      <c r="AX29" s="42"/>
      <c r="AY29" s="42"/>
      <c r="AZ29" s="45"/>
      <c r="BA29" s="2" t="s">
        <v>31</v>
      </c>
      <c r="BB29" s="38"/>
    </row>
    <row r="30" spans="1:54">
      <c r="A30" s="10"/>
      <c r="B30" s="11" t="s">
        <v>31</v>
      </c>
      <c r="C30" s="58">
        <v>43162</v>
      </c>
      <c r="D30" s="58"/>
      <c r="E30" s="46" t="s">
        <v>25</v>
      </c>
      <c r="F30" s="43"/>
      <c r="G30" s="50">
        <v>0</v>
      </c>
      <c r="H30" s="55">
        <v>55</v>
      </c>
      <c r="I30" s="55"/>
      <c r="J30" s="44"/>
      <c r="K30" s="56"/>
      <c r="L30" s="56"/>
      <c r="M30" s="56"/>
      <c r="N30" s="56"/>
      <c r="O30" s="56"/>
      <c r="P30" s="56"/>
      <c r="Q30" s="56"/>
      <c r="R30" s="44"/>
      <c r="S30" s="56"/>
      <c r="T30" s="56"/>
      <c r="U30" s="56"/>
      <c r="V30" s="56"/>
      <c r="W30" s="56"/>
      <c r="X30" s="56"/>
      <c r="Y30" s="56"/>
      <c r="Z30" s="42"/>
      <c r="AA30" s="56"/>
      <c r="AB30" s="56"/>
      <c r="AC30" s="56"/>
      <c r="AD30" s="56"/>
      <c r="AE30" s="56"/>
      <c r="AF30" s="57"/>
      <c r="AG30" s="57"/>
      <c r="AH30" s="42"/>
      <c r="AI30" s="56"/>
      <c r="AJ30" s="56"/>
      <c r="AK30" s="56"/>
      <c r="AL30" s="56"/>
      <c r="AM30" s="56"/>
      <c r="AN30" s="56"/>
      <c r="AO30" s="56"/>
      <c r="AP30" s="42"/>
      <c r="AQ30" s="56"/>
      <c r="AR30" s="56"/>
      <c r="AS30" s="56"/>
      <c r="AT30" s="56"/>
      <c r="AU30" s="56"/>
      <c r="AV30" s="56"/>
      <c r="AW30" s="56"/>
      <c r="AX30" s="42"/>
      <c r="AY30" s="42"/>
      <c r="AZ30" s="45"/>
      <c r="BA30" s="2" t="s">
        <v>31</v>
      </c>
      <c r="BB30" s="38"/>
    </row>
    <row r="31" spans="1:54">
      <c r="A31" s="10"/>
      <c r="B31" s="11" t="s">
        <v>31</v>
      </c>
      <c r="C31" s="58">
        <v>43191</v>
      </c>
      <c r="D31" s="58"/>
      <c r="E31" s="46" t="s">
        <v>26</v>
      </c>
      <c r="F31" s="43"/>
      <c r="G31" s="50">
        <v>1</v>
      </c>
      <c r="H31" s="55">
        <v>655</v>
      </c>
      <c r="I31" s="55"/>
      <c r="J31" s="44"/>
      <c r="K31" s="56"/>
      <c r="L31" s="56"/>
      <c r="M31" s="56"/>
      <c r="N31" s="56"/>
      <c r="O31" s="56"/>
      <c r="P31" s="56"/>
      <c r="Q31" s="56"/>
      <c r="R31" s="44"/>
      <c r="S31" s="56"/>
      <c r="T31" s="56"/>
      <c r="U31" s="56"/>
      <c r="V31" s="56"/>
      <c r="W31" s="56"/>
      <c r="X31" s="56"/>
      <c r="Y31" s="56"/>
      <c r="Z31" s="42"/>
      <c r="AA31" s="56"/>
      <c r="AB31" s="56"/>
      <c r="AC31" s="56"/>
      <c r="AD31" s="56"/>
      <c r="AE31" s="56"/>
      <c r="AF31" s="57"/>
      <c r="AG31" s="57"/>
      <c r="AH31" s="42"/>
      <c r="AI31" s="56"/>
      <c r="AJ31" s="56"/>
      <c r="AK31" s="56"/>
      <c r="AL31" s="56"/>
      <c r="AM31" s="56"/>
      <c r="AN31" s="56"/>
      <c r="AO31" s="56"/>
      <c r="AP31" s="42"/>
      <c r="AQ31" s="56"/>
      <c r="AR31" s="56"/>
      <c r="AS31" s="56"/>
      <c r="AT31" s="56"/>
      <c r="AU31" s="56"/>
      <c r="AV31" s="56"/>
      <c r="AW31" s="56"/>
      <c r="AX31" s="42"/>
      <c r="AY31" s="42"/>
      <c r="AZ31" s="45"/>
      <c r="BA31" s="2" t="s">
        <v>31</v>
      </c>
      <c r="BB31" s="38"/>
    </row>
    <row r="32" spans="1:54">
      <c r="A32" s="10"/>
      <c r="B32" s="11" t="s">
        <v>31</v>
      </c>
      <c r="C32" s="58">
        <v>43194</v>
      </c>
      <c r="D32" s="58"/>
      <c r="E32" s="46" t="s">
        <v>27</v>
      </c>
      <c r="F32" s="43"/>
      <c r="G32" s="50">
        <v>0</v>
      </c>
      <c r="H32" s="55">
        <v>10159</v>
      </c>
      <c r="I32" s="55"/>
      <c r="J32" s="44"/>
      <c r="K32" s="56"/>
      <c r="L32" s="56"/>
      <c r="M32" s="56"/>
      <c r="N32" s="56"/>
      <c r="O32" s="56"/>
      <c r="P32" s="56"/>
      <c r="Q32" s="56"/>
      <c r="R32" s="44"/>
      <c r="S32" s="56"/>
      <c r="T32" s="56"/>
      <c r="U32" s="56"/>
      <c r="V32" s="56"/>
      <c r="W32" s="56"/>
      <c r="X32" s="56"/>
      <c r="Y32" s="56"/>
      <c r="Z32" s="42"/>
      <c r="AA32" s="56"/>
      <c r="AB32" s="56"/>
      <c r="AC32" s="56"/>
      <c r="AD32" s="56"/>
      <c r="AE32" s="56"/>
      <c r="AF32" s="57"/>
      <c r="AG32" s="57"/>
      <c r="AH32" s="42"/>
      <c r="AI32" s="56"/>
      <c r="AJ32" s="56"/>
      <c r="AK32" s="56"/>
      <c r="AL32" s="56"/>
      <c r="AM32" s="56"/>
      <c r="AN32" s="56"/>
      <c r="AO32" s="56"/>
      <c r="AP32" s="42"/>
      <c r="AQ32" s="56"/>
      <c r="AR32" s="56"/>
      <c r="AS32" s="56"/>
      <c r="AT32" s="56"/>
      <c r="AU32" s="56"/>
      <c r="AV32" s="56"/>
      <c r="AW32" s="56"/>
      <c r="AX32" s="42"/>
      <c r="AY32" s="42"/>
      <c r="AZ32" s="45"/>
      <c r="BA32" s="2" t="s">
        <v>31</v>
      </c>
      <c r="BB32" s="38"/>
    </row>
    <row r="33" spans="1:54">
      <c r="A33" s="10"/>
      <c r="B33" s="11" t="s">
        <v>31</v>
      </c>
      <c r="C33" s="58">
        <v>43195</v>
      </c>
      <c r="D33" s="58"/>
      <c r="E33" s="46" t="s">
        <v>28</v>
      </c>
      <c r="F33" s="43"/>
      <c r="G33" s="50">
        <v>1</v>
      </c>
      <c r="H33" s="55">
        <v>97</v>
      </c>
      <c r="I33" s="55"/>
      <c r="J33" s="44"/>
      <c r="K33" s="56"/>
      <c r="L33" s="56"/>
      <c r="M33" s="56"/>
      <c r="N33" s="56"/>
      <c r="O33" s="56"/>
      <c r="P33" s="56"/>
      <c r="Q33" s="56"/>
      <c r="R33" s="44"/>
      <c r="S33" s="56"/>
      <c r="T33" s="56"/>
      <c r="U33" s="56"/>
      <c r="V33" s="56"/>
      <c r="W33" s="56"/>
      <c r="X33" s="56"/>
      <c r="Y33" s="56"/>
      <c r="Z33" s="42"/>
      <c r="AA33" s="56"/>
      <c r="AB33" s="56"/>
      <c r="AC33" s="56"/>
      <c r="AD33" s="56"/>
      <c r="AE33" s="56"/>
      <c r="AF33" s="57"/>
      <c r="AG33" s="57"/>
      <c r="AH33" s="42"/>
      <c r="AI33" s="56"/>
      <c r="AJ33" s="56"/>
      <c r="AK33" s="56"/>
      <c r="AL33" s="56"/>
      <c r="AM33" s="56"/>
      <c r="AN33" s="56"/>
      <c r="AO33" s="56"/>
      <c r="AP33" s="42"/>
      <c r="AQ33" s="56"/>
      <c r="AR33" s="56"/>
      <c r="AS33" s="56"/>
      <c r="AT33" s="56"/>
      <c r="AU33" s="56"/>
      <c r="AV33" s="56"/>
      <c r="AW33" s="56"/>
      <c r="AX33" s="42"/>
      <c r="AY33" s="42"/>
      <c r="AZ33" s="45"/>
      <c r="BA33" s="2" t="s">
        <v>31</v>
      </c>
      <c r="BB33" s="38"/>
    </row>
    <row r="34" spans="1:54">
      <c r="A34" s="10"/>
      <c r="B34" s="11" t="s">
        <v>31</v>
      </c>
      <c r="C34" s="58">
        <v>43197</v>
      </c>
      <c r="D34" s="58"/>
      <c r="E34" s="46" t="s">
        <v>29</v>
      </c>
      <c r="F34" s="43"/>
      <c r="G34" s="50">
        <v>0</v>
      </c>
      <c r="H34" s="55">
        <v>986</v>
      </c>
      <c r="I34" s="55"/>
      <c r="J34" s="44"/>
      <c r="K34" s="56"/>
      <c r="L34" s="56"/>
      <c r="M34" s="56"/>
      <c r="N34" s="56"/>
      <c r="O34" s="56"/>
      <c r="P34" s="56"/>
      <c r="Q34" s="56"/>
      <c r="R34" s="44"/>
      <c r="S34" s="56"/>
      <c r="T34" s="56"/>
      <c r="U34" s="56"/>
      <c r="V34" s="56"/>
      <c r="W34" s="56"/>
      <c r="X34" s="56"/>
      <c r="Y34" s="56"/>
      <c r="Z34" s="42"/>
      <c r="AA34" s="56"/>
      <c r="AB34" s="56"/>
      <c r="AC34" s="56"/>
      <c r="AD34" s="56"/>
      <c r="AE34" s="56"/>
      <c r="AF34" s="57"/>
      <c r="AG34" s="57"/>
      <c r="AH34" s="42"/>
      <c r="AI34" s="56"/>
      <c r="AJ34" s="56"/>
      <c r="AK34" s="56"/>
      <c r="AL34" s="56"/>
      <c r="AM34" s="56"/>
      <c r="AN34" s="56"/>
      <c r="AO34" s="56"/>
      <c r="AP34" s="42"/>
      <c r="AQ34" s="56"/>
      <c r="AR34" s="56"/>
      <c r="AS34" s="56"/>
      <c r="AT34" s="56"/>
      <c r="AU34" s="56"/>
      <c r="AV34" s="56"/>
      <c r="AW34" s="56"/>
      <c r="AX34" s="42"/>
      <c r="AY34" s="42"/>
      <c r="AZ34" s="45"/>
      <c r="BA34" s="2" t="s">
        <v>31</v>
      </c>
      <c r="BB34" s="38"/>
    </row>
    <row r="35" spans="1:54">
      <c r="A35" s="10"/>
      <c r="B35" s="11" t="s">
        <v>31</v>
      </c>
      <c r="C35" s="58">
        <v>43200</v>
      </c>
      <c r="D35" s="58"/>
      <c r="E35" s="46" t="s">
        <v>30</v>
      </c>
      <c r="F35" s="43"/>
      <c r="G35" s="50">
        <v>1</v>
      </c>
      <c r="H35" s="55">
        <v>671</v>
      </c>
      <c r="I35" s="55"/>
      <c r="J35" s="44"/>
      <c r="K35" s="56"/>
      <c r="L35" s="56"/>
      <c r="M35" s="56"/>
      <c r="N35" s="56"/>
      <c r="O35" s="56"/>
      <c r="P35" s="56"/>
      <c r="Q35" s="56"/>
      <c r="R35" s="44"/>
      <c r="S35" s="56"/>
      <c r="T35" s="56"/>
      <c r="U35" s="56"/>
      <c r="V35" s="56"/>
      <c r="W35" s="56"/>
      <c r="X35" s="56"/>
      <c r="Y35" s="56"/>
      <c r="Z35" s="42"/>
      <c r="AA35" s="56"/>
      <c r="AB35" s="56"/>
      <c r="AC35" s="56"/>
      <c r="AD35" s="56"/>
      <c r="AE35" s="56"/>
      <c r="AF35" s="57"/>
      <c r="AG35" s="57"/>
      <c r="AH35" s="42"/>
      <c r="AI35" s="56"/>
      <c r="AJ35" s="56"/>
      <c r="AK35" s="56"/>
      <c r="AL35" s="56"/>
      <c r="AM35" s="56"/>
      <c r="AN35" s="56"/>
      <c r="AO35" s="56"/>
      <c r="AP35" s="42"/>
      <c r="AQ35" s="56"/>
      <c r="AR35" s="56"/>
      <c r="AS35" s="56"/>
      <c r="AT35" s="56"/>
      <c r="AU35" s="56"/>
      <c r="AV35" s="56"/>
      <c r="AW35" s="56"/>
      <c r="AX35" s="42"/>
      <c r="AY35" s="42"/>
      <c r="AZ35" s="45"/>
      <c r="BA35" s="2" t="s">
        <v>31</v>
      </c>
      <c r="BB35" s="38"/>
    </row>
    <row r="36" spans="1:54">
      <c r="A36" s="10"/>
      <c r="B36" s="11" t="s">
        <v>31</v>
      </c>
      <c r="C36" s="58">
        <v>43205</v>
      </c>
      <c r="D36" s="58"/>
      <c r="E36" s="46" t="s">
        <v>17</v>
      </c>
      <c r="F36" s="43" t="s">
        <v>8</v>
      </c>
      <c r="G36" s="50">
        <v>1</v>
      </c>
      <c r="H36" s="55">
        <v>1244</v>
      </c>
      <c r="I36" s="55"/>
      <c r="J36" s="44"/>
      <c r="K36" s="56"/>
      <c r="L36" s="56"/>
      <c r="M36" s="56"/>
      <c r="N36" s="56"/>
      <c r="O36" s="56"/>
      <c r="P36" s="56"/>
      <c r="Q36" s="56"/>
      <c r="R36" s="44"/>
      <c r="S36" s="56"/>
      <c r="T36" s="56"/>
      <c r="U36" s="56"/>
      <c r="V36" s="56"/>
      <c r="W36" s="56"/>
      <c r="X36" s="56"/>
      <c r="Y36" s="56"/>
      <c r="Z36" s="42"/>
      <c r="AA36" s="56"/>
      <c r="AB36" s="56"/>
      <c r="AC36" s="56"/>
      <c r="AD36" s="56"/>
      <c r="AE36" s="56"/>
      <c r="AF36" s="57"/>
      <c r="AG36" s="57"/>
      <c r="AH36" s="42"/>
      <c r="AI36" s="56"/>
      <c r="AJ36" s="56"/>
      <c r="AK36" s="56"/>
      <c r="AL36" s="56"/>
      <c r="AM36" s="56"/>
      <c r="AN36" s="56"/>
      <c r="AO36" s="56"/>
      <c r="AP36" s="42"/>
      <c r="AQ36" s="56"/>
      <c r="AR36" s="56"/>
      <c r="AS36" s="56"/>
      <c r="AT36" s="56"/>
      <c r="AU36" s="56"/>
      <c r="AV36" s="56"/>
      <c r="AW36" s="56"/>
      <c r="AX36" s="42"/>
      <c r="AY36" s="42"/>
      <c r="AZ36" s="45"/>
      <c r="BA36" s="2" t="s">
        <v>31</v>
      </c>
      <c r="BB36" s="38"/>
    </row>
    <row r="37" spans="1:54">
      <c r="A37" s="10"/>
      <c r="B37" s="11" t="s">
        <v>31</v>
      </c>
      <c r="C37" s="58">
        <v>43221</v>
      </c>
      <c r="D37" s="58"/>
      <c r="E37" s="46" t="s">
        <v>18</v>
      </c>
      <c r="F37" s="43"/>
      <c r="G37" s="50">
        <v>1</v>
      </c>
      <c r="H37" s="55">
        <v>671</v>
      </c>
      <c r="I37" s="55"/>
      <c r="J37" s="44"/>
      <c r="K37" s="56"/>
      <c r="L37" s="56"/>
      <c r="M37" s="56"/>
      <c r="N37" s="56"/>
      <c r="O37" s="56"/>
      <c r="P37" s="56"/>
      <c r="Q37" s="56"/>
      <c r="R37" s="44"/>
      <c r="S37" s="56"/>
      <c r="T37" s="56"/>
      <c r="U37" s="56"/>
      <c r="V37" s="56"/>
      <c r="W37" s="56"/>
      <c r="X37" s="56"/>
      <c r="Y37" s="56"/>
      <c r="Z37" s="42"/>
      <c r="AA37" s="56"/>
      <c r="AB37" s="56"/>
      <c r="AC37" s="56"/>
      <c r="AD37" s="56"/>
      <c r="AE37" s="56"/>
      <c r="AF37" s="57"/>
      <c r="AG37" s="57"/>
      <c r="AH37" s="42"/>
      <c r="AI37" s="56"/>
      <c r="AJ37" s="56"/>
      <c r="AK37" s="56"/>
      <c r="AL37" s="56"/>
      <c r="AM37" s="56"/>
      <c r="AN37" s="56"/>
      <c r="AO37" s="56"/>
      <c r="AP37" s="42"/>
      <c r="AQ37" s="56"/>
      <c r="AR37" s="56"/>
      <c r="AS37" s="56"/>
      <c r="AT37" s="56"/>
      <c r="AU37" s="56"/>
      <c r="AV37" s="56"/>
      <c r="AW37" s="56"/>
      <c r="AX37" s="42"/>
      <c r="AY37" s="42"/>
      <c r="AZ37" s="45"/>
      <c r="BA37" s="2" t="s">
        <v>31</v>
      </c>
      <c r="BB37" s="38"/>
    </row>
    <row r="38" spans="1:54">
      <c r="A38" s="10"/>
      <c r="B38" s="11" t="s">
        <v>31</v>
      </c>
      <c r="C38" s="58">
        <v>43146</v>
      </c>
      <c r="D38" s="58"/>
      <c r="E38" s="46" t="s">
        <v>19</v>
      </c>
      <c r="F38" s="43"/>
      <c r="G38" s="50">
        <v>0</v>
      </c>
      <c r="H38" s="55">
        <v>971</v>
      </c>
      <c r="I38" s="55"/>
      <c r="J38" s="44"/>
      <c r="K38" s="56"/>
      <c r="L38" s="56"/>
      <c r="M38" s="56"/>
      <c r="N38" s="56"/>
      <c r="O38" s="56"/>
      <c r="P38" s="56"/>
      <c r="Q38" s="56"/>
      <c r="R38" s="44"/>
      <c r="S38" s="56"/>
      <c r="T38" s="56"/>
      <c r="U38" s="56"/>
      <c r="V38" s="56"/>
      <c r="W38" s="56"/>
      <c r="X38" s="56"/>
      <c r="Y38" s="56"/>
      <c r="Z38" s="42"/>
      <c r="AA38" s="56"/>
      <c r="AB38" s="56"/>
      <c r="AC38" s="56"/>
      <c r="AD38" s="56"/>
      <c r="AE38" s="56"/>
      <c r="AF38" s="57"/>
      <c r="AG38" s="57"/>
      <c r="AH38" s="42"/>
      <c r="AI38" s="56"/>
      <c r="AJ38" s="56"/>
      <c r="AK38" s="56"/>
      <c r="AL38" s="56"/>
      <c r="AM38" s="56"/>
      <c r="AN38" s="56"/>
      <c r="AO38" s="56"/>
      <c r="AP38" s="42"/>
      <c r="AQ38" s="56"/>
      <c r="AR38" s="56"/>
      <c r="AS38" s="56"/>
      <c r="AT38" s="56"/>
      <c r="AU38" s="56"/>
      <c r="AV38" s="56"/>
      <c r="AW38" s="56"/>
      <c r="AX38" s="42"/>
      <c r="AY38" s="42"/>
      <c r="AZ38" s="45"/>
      <c r="BA38" s="2" t="s">
        <v>31</v>
      </c>
      <c r="BB38" s="38"/>
    </row>
    <row r="39" spans="1:54">
      <c r="A39" s="10"/>
      <c r="B39" s="11" t="s">
        <v>31</v>
      </c>
      <c r="C39" s="58">
        <v>43252</v>
      </c>
      <c r="D39" s="58"/>
      <c r="E39" s="46" t="s">
        <v>20</v>
      </c>
      <c r="F39" s="43"/>
      <c r="G39" s="50">
        <v>1</v>
      </c>
      <c r="H39" s="55">
        <v>113</v>
      </c>
      <c r="I39" s="55"/>
      <c r="J39" s="44"/>
      <c r="K39" s="56"/>
      <c r="L39" s="56"/>
      <c r="M39" s="56"/>
      <c r="N39" s="56"/>
      <c r="O39" s="56"/>
      <c r="P39" s="56"/>
      <c r="Q39" s="56"/>
      <c r="R39" s="44"/>
      <c r="S39" s="56"/>
      <c r="T39" s="56"/>
      <c r="U39" s="56"/>
      <c r="V39" s="56"/>
      <c r="W39" s="56"/>
      <c r="X39" s="56"/>
      <c r="Y39" s="56"/>
      <c r="Z39" s="42"/>
      <c r="AA39" s="56"/>
      <c r="AB39" s="56"/>
      <c r="AC39" s="56"/>
      <c r="AD39" s="56"/>
      <c r="AE39" s="56"/>
      <c r="AF39" s="57"/>
      <c r="AG39" s="57"/>
      <c r="AH39" s="42"/>
      <c r="AI39" s="56"/>
      <c r="AJ39" s="56"/>
      <c r="AK39" s="56"/>
      <c r="AL39" s="56"/>
      <c r="AM39" s="56"/>
      <c r="AN39" s="56"/>
      <c r="AO39" s="56"/>
      <c r="AP39" s="42"/>
      <c r="AQ39" s="56"/>
      <c r="AR39" s="56"/>
      <c r="AS39" s="56"/>
      <c r="AT39" s="56"/>
      <c r="AU39" s="56"/>
      <c r="AV39" s="56"/>
      <c r="AW39" s="56"/>
      <c r="AX39" s="42"/>
      <c r="AY39" s="42"/>
      <c r="AZ39" s="45"/>
      <c r="BA39" s="2" t="s">
        <v>31</v>
      </c>
      <c r="BB39" s="38"/>
    </row>
    <row r="40" spans="1:54">
      <c r="A40" s="10"/>
      <c r="B40" s="11" t="s">
        <v>31</v>
      </c>
      <c r="C40" s="58">
        <v>43257</v>
      </c>
      <c r="D40" s="58"/>
      <c r="E40" s="46" t="s">
        <v>21</v>
      </c>
      <c r="F40" s="43"/>
      <c r="G40" s="50">
        <v>0</v>
      </c>
      <c r="H40" s="55">
        <v>43</v>
      </c>
      <c r="I40" s="55"/>
      <c r="J40" s="44"/>
      <c r="K40" s="56"/>
      <c r="L40" s="56"/>
      <c r="M40" s="56"/>
      <c r="N40" s="56"/>
      <c r="O40" s="56"/>
      <c r="P40" s="56"/>
      <c r="Q40" s="56"/>
      <c r="R40" s="44"/>
      <c r="S40" s="56"/>
      <c r="T40" s="56"/>
      <c r="U40" s="56"/>
      <c r="V40" s="56"/>
      <c r="W40" s="56"/>
      <c r="X40" s="56"/>
      <c r="Y40" s="56"/>
      <c r="Z40" s="42"/>
      <c r="AA40" s="56"/>
      <c r="AB40" s="56"/>
      <c r="AC40" s="56"/>
      <c r="AD40" s="56"/>
      <c r="AE40" s="56"/>
      <c r="AF40" s="57"/>
      <c r="AG40" s="57"/>
      <c r="AH40" s="42"/>
      <c r="AI40" s="56"/>
      <c r="AJ40" s="56"/>
      <c r="AK40" s="56"/>
      <c r="AL40" s="56"/>
      <c r="AM40" s="56"/>
      <c r="AN40" s="56"/>
      <c r="AO40" s="56"/>
      <c r="AP40" s="42"/>
      <c r="AQ40" s="56"/>
      <c r="AR40" s="56"/>
      <c r="AS40" s="56"/>
      <c r="AT40" s="56"/>
      <c r="AU40" s="56"/>
      <c r="AV40" s="56"/>
      <c r="AW40" s="56"/>
      <c r="AX40" s="42"/>
      <c r="AY40" s="42"/>
      <c r="AZ40" s="45"/>
      <c r="BA40" s="2" t="s">
        <v>31</v>
      </c>
      <c r="BB40" s="38"/>
    </row>
    <row r="41" spans="1:54">
      <c r="A41" s="10"/>
      <c r="B41" s="11" t="s">
        <v>31</v>
      </c>
      <c r="C41" s="58">
        <v>43282</v>
      </c>
      <c r="D41" s="58"/>
      <c r="E41" s="46" t="s">
        <v>22</v>
      </c>
      <c r="F41" s="43"/>
      <c r="G41" s="50">
        <v>1</v>
      </c>
      <c r="H41" s="55">
        <v>63</v>
      </c>
      <c r="I41" s="55"/>
      <c r="J41" s="44"/>
      <c r="K41" s="56"/>
      <c r="L41" s="56"/>
      <c r="M41" s="56"/>
      <c r="N41" s="56"/>
      <c r="O41" s="56"/>
      <c r="P41" s="56"/>
      <c r="Q41" s="56"/>
      <c r="R41" s="44"/>
      <c r="S41" s="56"/>
      <c r="T41" s="56"/>
      <c r="U41" s="56"/>
      <c r="V41" s="56"/>
      <c r="W41" s="56"/>
      <c r="X41" s="56"/>
      <c r="Y41" s="56"/>
      <c r="Z41" s="42"/>
      <c r="AA41" s="56"/>
      <c r="AB41" s="56"/>
      <c r="AC41" s="56"/>
      <c r="AD41" s="56"/>
      <c r="AE41" s="56"/>
      <c r="AF41" s="57"/>
      <c r="AG41" s="57"/>
      <c r="AH41" s="42"/>
      <c r="AI41" s="56"/>
      <c r="AJ41" s="56"/>
      <c r="AK41" s="56"/>
      <c r="AL41" s="56"/>
      <c r="AM41" s="56"/>
      <c r="AN41" s="56"/>
      <c r="AO41" s="56"/>
      <c r="AP41" s="42"/>
      <c r="AQ41" s="56"/>
      <c r="AR41" s="56"/>
      <c r="AS41" s="56"/>
      <c r="AT41" s="56"/>
      <c r="AU41" s="56"/>
      <c r="AV41" s="56"/>
      <c r="AW41" s="56"/>
      <c r="AX41" s="42"/>
      <c r="AY41" s="42"/>
      <c r="AZ41" s="45"/>
      <c r="BA41" s="2" t="s">
        <v>31</v>
      </c>
      <c r="BB41" s="38"/>
    </row>
    <row r="42" spans="1:54">
      <c r="A42" s="10"/>
      <c r="B42" s="11" t="s">
        <v>31</v>
      </c>
      <c r="C42" s="58">
        <v>43288</v>
      </c>
      <c r="D42" s="58"/>
      <c r="E42" s="46" t="s">
        <v>23</v>
      </c>
      <c r="F42" s="43"/>
      <c r="G42" s="50">
        <v>1</v>
      </c>
      <c r="H42" s="55">
        <v>214</v>
      </c>
      <c r="I42" s="55"/>
      <c r="J42" s="44"/>
      <c r="K42" s="56"/>
      <c r="L42" s="56"/>
      <c r="M42" s="56"/>
      <c r="N42" s="56"/>
      <c r="O42" s="56"/>
      <c r="P42" s="56"/>
      <c r="Q42" s="56"/>
      <c r="R42" s="44"/>
      <c r="S42" s="56"/>
      <c r="T42" s="56"/>
      <c r="U42" s="56"/>
      <c r="V42" s="56"/>
      <c r="W42" s="56"/>
      <c r="X42" s="56"/>
      <c r="Y42" s="56"/>
      <c r="Z42" s="42"/>
      <c r="AA42" s="56"/>
      <c r="AB42" s="56"/>
      <c r="AC42" s="56"/>
      <c r="AD42" s="56"/>
      <c r="AE42" s="56"/>
      <c r="AF42" s="57"/>
      <c r="AG42" s="57"/>
      <c r="AH42" s="42"/>
      <c r="AI42" s="56"/>
      <c r="AJ42" s="56"/>
      <c r="AK42" s="56"/>
      <c r="AL42" s="56"/>
      <c r="AM42" s="56"/>
      <c r="AN42" s="56"/>
      <c r="AO42" s="56"/>
      <c r="AP42" s="42"/>
      <c r="AQ42" s="56"/>
      <c r="AR42" s="56"/>
      <c r="AS42" s="56"/>
      <c r="AT42" s="56"/>
      <c r="AU42" s="56"/>
      <c r="AV42" s="56"/>
      <c r="AW42" s="56"/>
      <c r="AX42" s="42"/>
      <c r="AY42" s="42"/>
      <c r="AZ42" s="45"/>
      <c r="BA42" s="2" t="s">
        <v>31</v>
      </c>
      <c r="BB42" s="38"/>
    </row>
    <row r="43" spans="1:54">
      <c r="A43" s="10"/>
      <c r="B43" s="11" t="s">
        <v>31</v>
      </c>
      <c r="C43" s="58">
        <v>43313</v>
      </c>
      <c r="D43" s="58"/>
      <c r="E43" s="46" t="s">
        <v>24</v>
      </c>
      <c r="F43" s="43"/>
      <c r="G43" s="50">
        <v>1</v>
      </c>
      <c r="H43" s="55">
        <v>971</v>
      </c>
      <c r="I43" s="55"/>
      <c r="J43" s="44"/>
      <c r="K43" s="56"/>
      <c r="L43" s="56"/>
      <c r="M43" s="56"/>
      <c r="N43" s="56"/>
      <c r="O43" s="56"/>
      <c r="P43" s="56"/>
      <c r="Q43" s="56"/>
      <c r="R43" s="44"/>
      <c r="S43" s="56"/>
      <c r="T43" s="56"/>
      <c r="U43" s="56"/>
      <c r="V43" s="56"/>
      <c r="W43" s="56"/>
      <c r="X43" s="56"/>
      <c r="Y43" s="56"/>
      <c r="Z43" s="42"/>
      <c r="AA43" s="56"/>
      <c r="AB43" s="56"/>
      <c r="AC43" s="56"/>
      <c r="AD43" s="56"/>
      <c r="AE43" s="56"/>
      <c r="AF43" s="57"/>
      <c r="AG43" s="57"/>
      <c r="AH43" s="42"/>
      <c r="AI43" s="56"/>
      <c r="AJ43" s="56"/>
      <c r="AK43" s="56"/>
      <c r="AL43" s="56"/>
      <c r="AM43" s="56"/>
      <c r="AN43" s="56"/>
      <c r="AO43" s="56"/>
      <c r="AP43" s="42"/>
      <c r="AQ43" s="56"/>
      <c r="AR43" s="56"/>
      <c r="AS43" s="56"/>
      <c r="AT43" s="56"/>
      <c r="AU43" s="56"/>
      <c r="AV43" s="56"/>
      <c r="AW43" s="56"/>
      <c r="AX43" s="42"/>
      <c r="AY43" s="42"/>
      <c r="AZ43" s="45"/>
      <c r="BA43" s="2" t="s">
        <v>31</v>
      </c>
      <c r="BB43" s="38"/>
    </row>
    <row r="44" spans="1:54">
      <c r="A44" s="10"/>
      <c r="B44" s="11" t="s">
        <v>31</v>
      </c>
      <c r="C44" s="58">
        <v>43320</v>
      </c>
      <c r="D44" s="58"/>
      <c r="E44" s="46" t="s">
        <v>25</v>
      </c>
      <c r="F44" s="43"/>
      <c r="G44" s="50">
        <v>1</v>
      </c>
      <c r="H44" s="55">
        <v>671</v>
      </c>
      <c r="I44" s="55"/>
      <c r="J44" s="44"/>
      <c r="K44" s="56"/>
      <c r="L44" s="56"/>
      <c r="M44" s="56"/>
      <c r="N44" s="56"/>
      <c r="O44" s="56"/>
      <c r="P44" s="56"/>
      <c r="Q44" s="56"/>
      <c r="R44" s="44"/>
      <c r="S44" s="56"/>
      <c r="T44" s="56"/>
      <c r="U44" s="56"/>
      <c r="V44" s="56"/>
      <c r="W44" s="56"/>
      <c r="X44" s="56"/>
      <c r="Y44" s="56"/>
      <c r="Z44" s="42"/>
      <c r="AA44" s="56"/>
      <c r="AB44" s="56"/>
      <c r="AC44" s="56"/>
      <c r="AD44" s="56"/>
      <c r="AE44" s="56"/>
      <c r="AF44" s="57"/>
      <c r="AG44" s="57"/>
      <c r="AH44" s="42"/>
      <c r="AI44" s="56"/>
      <c r="AJ44" s="56"/>
      <c r="AK44" s="56"/>
      <c r="AL44" s="56"/>
      <c r="AM44" s="56"/>
      <c r="AN44" s="56"/>
      <c r="AO44" s="56"/>
      <c r="AP44" s="42"/>
      <c r="AQ44" s="56"/>
      <c r="AR44" s="56"/>
      <c r="AS44" s="56"/>
      <c r="AT44" s="56"/>
      <c r="AU44" s="56"/>
      <c r="AV44" s="56"/>
      <c r="AW44" s="56"/>
      <c r="AX44" s="42"/>
      <c r="AY44" s="42"/>
      <c r="AZ44" s="45"/>
      <c r="BA44" s="2" t="s">
        <v>31</v>
      </c>
      <c r="BB44" s="38"/>
    </row>
    <row r="45" spans="1:54">
      <c r="A45" s="10"/>
      <c r="B45" s="11" t="s">
        <v>31</v>
      </c>
      <c r="C45" s="58">
        <v>43344</v>
      </c>
      <c r="D45" s="58"/>
      <c r="E45" s="46" t="s">
        <v>26</v>
      </c>
      <c r="F45" s="43"/>
      <c r="G45" s="50">
        <v>1</v>
      </c>
      <c r="H45" s="55">
        <v>113</v>
      </c>
      <c r="I45" s="55"/>
      <c r="J45" s="44"/>
      <c r="K45" s="56"/>
      <c r="L45" s="56"/>
      <c r="M45" s="56"/>
      <c r="N45" s="56"/>
      <c r="O45" s="56"/>
      <c r="P45" s="56"/>
      <c r="Q45" s="56"/>
      <c r="R45" s="44"/>
      <c r="S45" s="56"/>
      <c r="T45" s="56"/>
      <c r="U45" s="56"/>
      <c r="V45" s="56"/>
      <c r="W45" s="56"/>
      <c r="X45" s="56"/>
      <c r="Y45" s="56"/>
      <c r="Z45" s="42"/>
      <c r="AA45" s="56"/>
      <c r="AB45" s="56"/>
      <c r="AC45" s="56"/>
      <c r="AD45" s="56"/>
      <c r="AE45" s="56"/>
      <c r="AF45" s="57"/>
      <c r="AG45" s="57"/>
      <c r="AH45" s="42"/>
      <c r="AI45" s="56"/>
      <c r="AJ45" s="56"/>
      <c r="AK45" s="56"/>
      <c r="AL45" s="56"/>
      <c r="AM45" s="56"/>
      <c r="AN45" s="56"/>
      <c r="AO45" s="56"/>
      <c r="AP45" s="42"/>
      <c r="AQ45" s="56"/>
      <c r="AR45" s="56"/>
      <c r="AS45" s="56"/>
      <c r="AT45" s="56"/>
      <c r="AU45" s="56"/>
      <c r="AV45" s="56"/>
      <c r="AW45" s="56"/>
      <c r="AX45" s="42"/>
      <c r="AY45" s="42"/>
      <c r="AZ45" s="45"/>
      <c r="BA45" s="2" t="s">
        <v>31</v>
      </c>
      <c r="BB45" s="38"/>
    </row>
    <row r="46" spans="1:54">
      <c r="A46" s="10"/>
      <c r="B46" s="11" t="s">
        <v>31</v>
      </c>
      <c r="C46" s="58">
        <v>43352</v>
      </c>
      <c r="D46" s="58"/>
      <c r="E46" s="46" t="s">
        <v>27</v>
      </c>
      <c r="F46" s="43" t="s">
        <v>8</v>
      </c>
      <c r="G46" s="50">
        <v>1</v>
      </c>
      <c r="H46" s="55">
        <v>113</v>
      </c>
      <c r="I46" s="55"/>
      <c r="J46" s="44"/>
      <c r="K46" s="56"/>
      <c r="L46" s="56"/>
      <c r="M46" s="56"/>
      <c r="N46" s="56"/>
      <c r="O46" s="56"/>
      <c r="P46" s="56"/>
      <c r="Q46" s="56"/>
      <c r="R46" s="44"/>
      <c r="S46" s="56"/>
      <c r="T46" s="56"/>
      <c r="U46" s="56"/>
      <c r="V46" s="56"/>
      <c r="W46" s="56"/>
      <c r="X46" s="56"/>
      <c r="Y46" s="56"/>
      <c r="Z46" s="42"/>
      <c r="AA46" s="56"/>
      <c r="AB46" s="56"/>
      <c r="AC46" s="56"/>
      <c r="AD46" s="56"/>
      <c r="AE46" s="56"/>
      <c r="AF46" s="57"/>
      <c r="AG46" s="57"/>
      <c r="AH46" s="42"/>
      <c r="AI46" s="56"/>
      <c r="AJ46" s="56"/>
      <c r="AK46" s="56"/>
      <c r="AL46" s="56"/>
      <c r="AM46" s="56"/>
      <c r="AN46" s="56"/>
      <c r="AO46" s="56"/>
      <c r="AP46" s="42"/>
      <c r="AQ46" s="56"/>
      <c r="AR46" s="56"/>
      <c r="AS46" s="56"/>
      <c r="AT46" s="56"/>
      <c r="AU46" s="56"/>
      <c r="AV46" s="56"/>
      <c r="AW46" s="56"/>
      <c r="AX46" s="42"/>
      <c r="AY46" s="42"/>
      <c r="AZ46" s="45"/>
      <c r="BA46" s="2" t="s">
        <v>31</v>
      </c>
      <c r="BB46" s="38"/>
    </row>
    <row r="47" spans="1:54">
      <c r="A47" s="10"/>
      <c r="B47" s="11" t="s">
        <v>31</v>
      </c>
      <c r="C47" s="58">
        <v>43374</v>
      </c>
      <c r="D47" s="58"/>
      <c r="E47" s="46" t="s">
        <v>28</v>
      </c>
      <c r="F47" s="43"/>
      <c r="G47" s="50">
        <v>1</v>
      </c>
      <c r="H47" s="55">
        <v>971</v>
      </c>
      <c r="I47" s="55"/>
      <c r="J47" s="44"/>
      <c r="K47" s="56"/>
      <c r="L47" s="56"/>
      <c r="M47" s="56"/>
      <c r="N47" s="56"/>
      <c r="O47" s="56"/>
      <c r="P47" s="56"/>
      <c r="Q47" s="56"/>
      <c r="R47" s="44"/>
      <c r="S47" s="56"/>
      <c r="T47" s="56"/>
      <c r="U47" s="56"/>
      <c r="V47" s="56"/>
      <c r="W47" s="56"/>
      <c r="X47" s="56"/>
      <c r="Y47" s="56"/>
      <c r="Z47" s="42"/>
      <c r="AA47" s="56"/>
      <c r="AB47" s="56"/>
      <c r="AC47" s="56"/>
      <c r="AD47" s="56"/>
      <c r="AE47" s="56"/>
      <c r="AF47" s="57"/>
      <c r="AG47" s="57"/>
      <c r="AH47" s="42"/>
      <c r="AI47" s="56"/>
      <c r="AJ47" s="56"/>
      <c r="AK47" s="56"/>
      <c r="AL47" s="56"/>
      <c r="AM47" s="56"/>
      <c r="AN47" s="56"/>
      <c r="AO47" s="56"/>
      <c r="AP47" s="42"/>
      <c r="AQ47" s="56"/>
      <c r="AR47" s="56"/>
      <c r="AS47" s="56"/>
      <c r="AT47" s="56"/>
      <c r="AU47" s="56"/>
      <c r="AV47" s="56"/>
      <c r="AW47" s="56"/>
      <c r="AX47" s="42"/>
      <c r="AY47" s="42"/>
      <c r="AZ47" s="45"/>
      <c r="BA47" s="2" t="s">
        <v>31</v>
      </c>
      <c r="BB47" s="38"/>
    </row>
    <row r="48" spans="1:54">
      <c r="A48" s="10"/>
      <c r="B48" s="11" t="s">
        <v>31</v>
      </c>
      <c r="C48" s="58">
        <v>43383</v>
      </c>
      <c r="D48" s="58"/>
      <c r="E48" s="46" t="s">
        <v>29</v>
      </c>
      <c r="F48" s="43"/>
      <c r="G48" s="50">
        <v>1</v>
      </c>
      <c r="H48" s="55">
        <v>671</v>
      </c>
      <c r="I48" s="55"/>
      <c r="J48" s="44"/>
      <c r="K48" s="56"/>
      <c r="L48" s="56"/>
      <c r="M48" s="56"/>
      <c r="N48" s="56"/>
      <c r="O48" s="56"/>
      <c r="P48" s="56"/>
      <c r="Q48" s="56"/>
      <c r="R48" s="44"/>
      <c r="S48" s="56"/>
      <c r="T48" s="56"/>
      <c r="U48" s="56"/>
      <c r="V48" s="56"/>
      <c r="W48" s="56"/>
      <c r="X48" s="56"/>
      <c r="Y48" s="56"/>
      <c r="Z48" s="42"/>
      <c r="AA48" s="56"/>
      <c r="AB48" s="56"/>
      <c r="AC48" s="56"/>
      <c r="AD48" s="56"/>
      <c r="AE48" s="56"/>
      <c r="AF48" s="57"/>
      <c r="AG48" s="57"/>
      <c r="AH48" s="42"/>
      <c r="AI48" s="56"/>
      <c r="AJ48" s="56"/>
      <c r="AK48" s="56"/>
      <c r="AL48" s="56"/>
      <c r="AM48" s="56"/>
      <c r="AN48" s="56"/>
      <c r="AO48" s="56"/>
      <c r="AP48" s="42"/>
      <c r="AQ48" s="56"/>
      <c r="AR48" s="56"/>
      <c r="AS48" s="56"/>
      <c r="AT48" s="56"/>
      <c r="AU48" s="56"/>
      <c r="AV48" s="56"/>
      <c r="AW48" s="56"/>
      <c r="AX48" s="42"/>
      <c r="AY48" s="42"/>
      <c r="AZ48" s="45"/>
      <c r="BA48" s="2" t="s">
        <v>31</v>
      </c>
      <c r="BB48" s="38"/>
    </row>
    <row r="49" spans="1:54">
      <c r="A49" s="10"/>
      <c r="B49" s="11" t="s">
        <v>31</v>
      </c>
      <c r="C49" s="58">
        <v>43116</v>
      </c>
      <c r="D49" s="58"/>
      <c r="E49" s="46" t="s">
        <v>30</v>
      </c>
      <c r="F49" s="43"/>
      <c r="G49" s="50">
        <v>1</v>
      </c>
      <c r="H49" s="55">
        <v>53</v>
      </c>
      <c r="I49" s="55"/>
      <c r="J49" s="44"/>
      <c r="K49" s="56"/>
      <c r="L49" s="56"/>
      <c r="M49" s="56"/>
      <c r="N49" s="56"/>
      <c r="O49" s="56"/>
      <c r="P49" s="56"/>
      <c r="Q49" s="56"/>
      <c r="R49" s="44"/>
      <c r="S49" s="56"/>
      <c r="T49" s="56"/>
      <c r="U49" s="56"/>
      <c r="V49" s="56"/>
      <c r="W49" s="56"/>
      <c r="X49" s="56"/>
      <c r="Y49" s="56"/>
      <c r="Z49" s="42"/>
      <c r="AA49" s="56"/>
      <c r="AB49" s="56"/>
      <c r="AC49" s="56"/>
      <c r="AD49" s="56"/>
      <c r="AE49" s="56"/>
      <c r="AF49" s="57"/>
      <c r="AG49" s="57"/>
      <c r="AH49" s="42"/>
      <c r="AI49" s="56"/>
      <c r="AJ49" s="56"/>
      <c r="AK49" s="56"/>
      <c r="AL49" s="56"/>
      <c r="AM49" s="56"/>
      <c r="AN49" s="56"/>
      <c r="AO49" s="56"/>
      <c r="AP49" s="42"/>
      <c r="AQ49" s="56"/>
      <c r="AR49" s="56"/>
      <c r="AS49" s="56"/>
      <c r="AT49" s="56"/>
      <c r="AU49" s="56"/>
      <c r="AV49" s="56"/>
      <c r="AW49" s="56"/>
      <c r="AX49" s="42"/>
      <c r="AY49" s="42"/>
      <c r="AZ49" s="45"/>
      <c r="BA49" s="2" t="s">
        <v>31</v>
      </c>
      <c r="BB49" s="38"/>
    </row>
    <row r="50" spans="1:54">
      <c r="A50" s="10"/>
      <c r="B50" s="11" t="s">
        <v>31</v>
      </c>
      <c r="C50" s="58">
        <v>43415</v>
      </c>
      <c r="D50" s="58"/>
      <c r="E50" s="46" t="s">
        <v>29</v>
      </c>
      <c r="F50" s="43"/>
      <c r="G50" s="50">
        <v>1</v>
      </c>
      <c r="H50" s="55">
        <v>655</v>
      </c>
      <c r="I50" s="55"/>
      <c r="J50" s="44"/>
      <c r="K50" s="56"/>
      <c r="L50" s="56"/>
      <c r="M50" s="56"/>
      <c r="N50" s="56"/>
      <c r="O50" s="56"/>
      <c r="P50" s="56"/>
      <c r="Q50" s="56"/>
      <c r="R50" s="44"/>
      <c r="S50" s="56"/>
      <c r="T50" s="56"/>
      <c r="U50" s="56"/>
      <c r="V50" s="56"/>
      <c r="W50" s="56"/>
      <c r="X50" s="56"/>
      <c r="Y50" s="56"/>
      <c r="Z50" s="42"/>
      <c r="AA50" s="56"/>
      <c r="AB50" s="56"/>
      <c r="AC50" s="56"/>
      <c r="AD50" s="56"/>
      <c r="AE50" s="56"/>
      <c r="AF50" s="57"/>
      <c r="AG50" s="57"/>
      <c r="AH50" s="42"/>
      <c r="AI50" s="56"/>
      <c r="AJ50" s="56"/>
      <c r="AK50" s="56"/>
      <c r="AL50" s="56"/>
      <c r="AM50" s="56"/>
      <c r="AN50" s="56"/>
      <c r="AO50" s="56"/>
      <c r="AP50" s="42"/>
      <c r="AQ50" s="56"/>
      <c r="AR50" s="56"/>
      <c r="AS50" s="56"/>
      <c r="AT50" s="56"/>
      <c r="AU50" s="56"/>
      <c r="AV50" s="56"/>
      <c r="AW50" s="56"/>
      <c r="AX50" s="42"/>
      <c r="AY50" s="42"/>
      <c r="AZ50" s="45"/>
      <c r="BA50" s="2" t="s">
        <v>31</v>
      </c>
      <c r="BB50" s="38"/>
    </row>
    <row r="51" spans="1:54">
      <c r="A51" s="10"/>
      <c r="B51" s="11" t="s">
        <v>31</v>
      </c>
      <c r="C51" s="58">
        <v>43435</v>
      </c>
      <c r="D51" s="58"/>
      <c r="E51" s="46" t="s">
        <v>30</v>
      </c>
      <c r="F51" s="43"/>
      <c r="G51" s="50">
        <v>1</v>
      </c>
      <c r="H51" s="55">
        <v>75</v>
      </c>
      <c r="I51" s="55"/>
      <c r="J51" s="44"/>
      <c r="K51" s="56"/>
      <c r="L51" s="56"/>
      <c r="M51" s="56"/>
      <c r="N51" s="56"/>
      <c r="O51" s="56"/>
      <c r="P51" s="56"/>
      <c r="Q51" s="56"/>
      <c r="R51" s="44"/>
      <c r="S51" s="56"/>
      <c r="T51" s="56"/>
      <c r="U51" s="56"/>
      <c r="V51" s="56"/>
      <c r="W51" s="56"/>
      <c r="X51" s="56"/>
      <c r="Y51" s="56"/>
      <c r="Z51" s="42"/>
      <c r="AA51" s="56"/>
      <c r="AB51" s="56"/>
      <c r="AC51" s="56"/>
      <c r="AD51" s="56"/>
      <c r="AE51" s="56"/>
      <c r="AF51" s="57"/>
      <c r="AG51" s="57"/>
      <c r="AH51" s="42"/>
      <c r="AI51" s="56"/>
      <c r="AJ51" s="56"/>
      <c r="AK51" s="56"/>
      <c r="AL51" s="56"/>
      <c r="AM51" s="56"/>
      <c r="AN51" s="56"/>
      <c r="AO51" s="56"/>
      <c r="AP51" s="42"/>
      <c r="AQ51" s="56"/>
      <c r="AR51" s="56"/>
      <c r="AS51" s="56"/>
      <c r="AT51" s="56"/>
      <c r="AU51" s="56"/>
      <c r="AV51" s="56"/>
      <c r="AW51" s="56"/>
      <c r="AX51" s="42"/>
      <c r="AY51" s="42"/>
      <c r="AZ51" s="45"/>
      <c r="BA51" s="2" t="s">
        <v>31</v>
      </c>
      <c r="BB51" s="38"/>
    </row>
    <row r="52" spans="1:54">
      <c r="A52" s="10"/>
      <c r="B52" s="11" t="s">
        <v>31</v>
      </c>
      <c r="C52" s="58">
        <v>43446</v>
      </c>
      <c r="D52" s="58"/>
      <c r="E52" s="46" t="s">
        <v>17</v>
      </c>
      <c r="F52" s="43"/>
      <c r="G52" s="50">
        <v>1</v>
      </c>
      <c r="H52" s="55">
        <v>1794</v>
      </c>
      <c r="I52" s="55"/>
      <c r="J52" s="44"/>
      <c r="K52" s="56"/>
      <c r="L52" s="56"/>
      <c r="M52" s="56"/>
      <c r="N52" s="56"/>
      <c r="O52" s="56"/>
      <c r="P52" s="56"/>
      <c r="Q52" s="56"/>
      <c r="R52" s="44"/>
      <c r="S52" s="56"/>
      <c r="T52" s="56"/>
      <c r="U52" s="56"/>
      <c r="V52" s="56"/>
      <c r="W52" s="56"/>
      <c r="X52" s="56"/>
      <c r="Y52" s="56"/>
      <c r="Z52" s="42"/>
      <c r="AA52" s="56"/>
      <c r="AB52" s="56"/>
      <c r="AC52" s="56"/>
      <c r="AD52" s="56"/>
      <c r="AE52" s="56"/>
      <c r="AF52" s="57"/>
      <c r="AG52" s="57"/>
      <c r="AH52" s="42"/>
      <c r="AI52" s="56"/>
      <c r="AJ52" s="56"/>
      <c r="AK52" s="56"/>
      <c r="AL52" s="56"/>
      <c r="AM52" s="56"/>
      <c r="AN52" s="56"/>
      <c r="AO52" s="56"/>
      <c r="AP52" s="42"/>
      <c r="AQ52" s="56"/>
      <c r="AR52" s="56"/>
      <c r="AS52" s="56"/>
      <c r="AT52" s="56"/>
      <c r="AU52" s="56"/>
      <c r="AV52" s="56"/>
      <c r="AW52" s="56"/>
      <c r="AX52" s="42"/>
      <c r="AY52" s="42"/>
      <c r="AZ52" s="45"/>
      <c r="BA52" s="2" t="s">
        <v>31</v>
      </c>
      <c r="BB52" s="38"/>
    </row>
    <row r="53" spans="1:54">
      <c r="A53" s="10"/>
      <c r="B53" s="11" t="s">
        <v>31</v>
      </c>
      <c r="C53" s="58">
        <v>43458</v>
      </c>
      <c r="D53" s="58"/>
      <c r="E53" s="46" t="s">
        <v>18</v>
      </c>
      <c r="F53" s="43"/>
      <c r="G53" s="50">
        <v>1</v>
      </c>
      <c r="H53" s="55">
        <v>671</v>
      </c>
      <c r="I53" s="55"/>
      <c r="J53" s="44"/>
      <c r="K53" s="56"/>
      <c r="L53" s="56"/>
      <c r="M53" s="56"/>
      <c r="N53" s="56"/>
      <c r="O53" s="56"/>
      <c r="P53" s="56"/>
      <c r="Q53" s="56"/>
      <c r="R53" s="44"/>
      <c r="S53" s="56"/>
      <c r="T53" s="56"/>
      <c r="U53" s="56"/>
      <c r="V53" s="56"/>
      <c r="W53" s="56"/>
      <c r="X53" s="56"/>
      <c r="Y53" s="56"/>
      <c r="Z53" s="42"/>
      <c r="AA53" s="56"/>
      <c r="AB53" s="56"/>
      <c r="AC53" s="56"/>
      <c r="AD53" s="56"/>
      <c r="AE53" s="56"/>
      <c r="AF53" s="57"/>
      <c r="AG53" s="57"/>
      <c r="AH53" s="42"/>
      <c r="AI53" s="56"/>
      <c r="AJ53" s="56"/>
      <c r="AK53" s="56"/>
      <c r="AL53" s="56"/>
      <c r="AM53" s="56"/>
      <c r="AN53" s="56"/>
      <c r="AO53" s="56"/>
      <c r="AP53" s="42"/>
      <c r="AQ53" s="56"/>
      <c r="AR53" s="56"/>
      <c r="AS53" s="56"/>
      <c r="AT53" s="56"/>
      <c r="AU53" s="56"/>
      <c r="AV53" s="56"/>
      <c r="AW53" s="56"/>
      <c r="AX53" s="42"/>
      <c r="AY53" s="42"/>
      <c r="AZ53" s="45"/>
      <c r="BA53" s="2" t="s">
        <v>31</v>
      </c>
      <c r="BB53" s="38"/>
    </row>
    <row r="54" spans="1:54">
      <c r="A54" s="10"/>
      <c r="B54" s="11" t="s">
        <v>31</v>
      </c>
      <c r="C54" s="58">
        <v>43174</v>
      </c>
      <c r="D54" s="58"/>
      <c r="E54" s="46" t="s">
        <v>19</v>
      </c>
      <c r="F54" s="43"/>
      <c r="G54" s="50">
        <v>0</v>
      </c>
      <c r="H54" s="55"/>
      <c r="I54" s="55"/>
      <c r="J54" s="44"/>
      <c r="K54" s="56"/>
      <c r="L54" s="56"/>
      <c r="M54" s="56"/>
      <c r="N54" s="56"/>
      <c r="O54" s="56"/>
      <c r="P54" s="56"/>
      <c r="Q54" s="56"/>
      <c r="R54" s="44"/>
      <c r="S54" s="56"/>
      <c r="T54" s="56"/>
      <c r="U54" s="56"/>
      <c r="V54" s="56"/>
      <c r="W54" s="56"/>
      <c r="X54" s="56"/>
      <c r="Y54" s="56"/>
      <c r="Z54" s="42"/>
      <c r="AA54" s="56"/>
      <c r="AB54" s="56"/>
      <c r="AC54" s="56"/>
      <c r="AD54" s="56"/>
      <c r="AE54" s="56"/>
      <c r="AF54" s="57"/>
      <c r="AG54" s="57"/>
      <c r="AH54" s="42"/>
      <c r="AI54" s="56"/>
      <c r="AJ54" s="56"/>
      <c r="AK54" s="56"/>
      <c r="AL54" s="56"/>
      <c r="AM54" s="56"/>
      <c r="AN54" s="56"/>
      <c r="AO54" s="56"/>
      <c r="AP54" s="42"/>
      <c r="AQ54" s="56"/>
      <c r="AR54" s="56"/>
      <c r="AS54" s="56"/>
      <c r="AT54" s="56"/>
      <c r="AU54" s="56"/>
      <c r="AV54" s="56"/>
      <c r="AW54" s="56"/>
      <c r="AX54" s="42"/>
      <c r="AY54" s="42"/>
      <c r="AZ54" s="45"/>
      <c r="BA54" s="2" t="s">
        <v>31</v>
      </c>
      <c r="BB54" s="38"/>
    </row>
    <row r="55" spans="1:54">
      <c r="A55" s="10"/>
      <c r="B55" s="11" t="s">
        <v>31</v>
      </c>
      <c r="C55" s="58">
        <v>43205</v>
      </c>
      <c r="D55" s="58"/>
      <c r="E55" s="46" t="s">
        <v>19</v>
      </c>
      <c r="F55" s="43"/>
      <c r="G55" s="50">
        <v>1</v>
      </c>
      <c r="H55" s="55"/>
      <c r="I55" s="55"/>
      <c r="J55" s="44"/>
      <c r="K55" s="56"/>
      <c r="L55" s="56"/>
      <c r="M55" s="56"/>
      <c r="N55" s="56"/>
      <c r="O55" s="56"/>
      <c r="P55" s="56"/>
      <c r="Q55" s="56"/>
      <c r="R55" s="44"/>
      <c r="S55" s="56"/>
      <c r="T55" s="56"/>
      <c r="U55" s="56"/>
      <c r="V55" s="56"/>
      <c r="W55" s="56"/>
      <c r="X55" s="56"/>
      <c r="Y55" s="56"/>
      <c r="Z55" s="42"/>
      <c r="AA55" s="56"/>
      <c r="AB55" s="56"/>
      <c r="AC55" s="56"/>
      <c r="AD55" s="56"/>
      <c r="AE55" s="56"/>
      <c r="AF55" s="57"/>
      <c r="AG55" s="57"/>
      <c r="AH55" s="42"/>
      <c r="AI55" s="56"/>
      <c r="AJ55" s="56"/>
      <c r="AK55" s="56"/>
      <c r="AL55" s="56"/>
      <c r="AM55" s="56"/>
      <c r="AN55" s="56"/>
      <c r="AO55" s="56"/>
      <c r="AP55" s="42"/>
      <c r="AQ55" s="56"/>
      <c r="AR55" s="56"/>
      <c r="AS55" s="56"/>
      <c r="AT55" s="56"/>
      <c r="AU55" s="56"/>
      <c r="AV55" s="56"/>
      <c r="AW55" s="56"/>
      <c r="AX55" s="42"/>
      <c r="AY55" s="42"/>
      <c r="AZ55" s="45"/>
      <c r="BA55" s="2" t="s">
        <v>31</v>
      </c>
      <c r="BB55" s="38"/>
    </row>
    <row r="56" spans="1:54">
      <c r="A56" s="10"/>
      <c r="B56" s="11" t="s">
        <v>31</v>
      </c>
      <c r="C56" s="58">
        <v>43235</v>
      </c>
      <c r="D56" s="58"/>
      <c r="E56" s="46" t="s">
        <v>19</v>
      </c>
      <c r="F56" s="43"/>
      <c r="G56" s="50">
        <v>1</v>
      </c>
      <c r="H56" s="55"/>
      <c r="I56" s="55"/>
      <c r="J56" s="44"/>
      <c r="K56" s="56"/>
      <c r="L56" s="56"/>
      <c r="M56" s="56"/>
      <c r="N56" s="56"/>
      <c r="O56" s="56"/>
      <c r="P56" s="56"/>
      <c r="Q56" s="56"/>
      <c r="R56" s="44"/>
      <c r="S56" s="56"/>
      <c r="T56" s="56"/>
      <c r="U56" s="56"/>
      <c r="V56" s="56"/>
      <c r="W56" s="56"/>
      <c r="X56" s="56"/>
      <c r="Y56" s="56"/>
      <c r="Z56" s="42"/>
      <c r="AA56" s="56"/>
      <c r="AB56" s="56"/>
      <c r="AC56" s="56"/>
      <c r="AD56" s="56"/>
      <c r="AE56" s="56"/>
      <c r="AF56" s="57"/>
      <c r="AG56" s="57"/>
      <c r="AH56" s="42"/>
      <c r="AI56" s="56"/>
      <c r="AJ56" s="56"/>
      <c r="AK56" s="56"/>
      <c r="AL56" s="56"/>
      <c r="AM56" s="56"/>
      <c r="AN56" s="56"/>
      <c r="AO56" s="56"/>
      <c r="AP56" s="42"/>
      <c r="AQ56" s="56"/>
      <c r="AR56" s="56"/>
      <c r="AS56" s="56"/>
      <c r="AT56" s="56"/>
      <c r="AU56" s="56"/>
      <c r="AV56" s="56"/>
      <c r="AW56" s="56"/>
      <c r="AX56" s="42"/>
      <c r="AY56" s="42"/>
      <c r="AZ56" s="45"/>
      <c r="BA56" s="2" t="s">
        <v>31</v>
      </c>
      <c r="BB56" s="38"/>
    </row>
    <row r="57" spans="1:54">
      <c r="A57" s="10"/>
      <c r="B57" s="11" t="s">
        <v>31</v>
      </c>
      <c r="C57" s="58">
        <v>43266</v>
      </c>
      <c r="D57" s="58"/>
      <c r="E57" s="46" t="s">
        <v>19</v>
      </c>
      <c r="F57" s="43"/>
      <c r="G57" s="50">
        <v>0</v>
      </c>
      <c r="H57" s="55"/>
      <c r="I57" s="55"/>
      <c r="J57" s="44"/>
      <c r="K57" s="56"/>
      <c r="L57" s="56"/>
      <c r="M57" s="56"/>
      <c r="N57" s="56"/>
      <c r="O57" s="56"/>
      <c r="P57" s="56"/>
      <c r="Q57" s="56"/>
      <c r="R57" s="44"/>
      <c r="S57" s="56"/>
      <c r="T57" s="56"/>
      <c r="U57" s="56"/>
      <c r="V57" s="56"/>
      <c r="W57" s="56"/>
      <c r="X57" s="56"/>
      <c r="Y57" s="56"/>
      <c r="Z57" s="42"/>
      <c r="AA57" s="56"/>
      <c r="AB57" s="56"/>
      <c r="AC57" s="56"/>
      <c r="AD57" s="56"/>
      <c r="AE57" s="56"/>
      <c r="AF57" s="57"/>
      <c r="AG57" s="57"/>
      <c r="AH57" s="42"/>
      <c r="AI57" s="56"/>
      <c r="AJ57" s="56"/>
      <c r="AK57" s="56"/>
      <c r="AL57" s="56"/>
      <c r="AM57" s="56"/>
      <c r="AN57" s="56"/>
      <c r="AO57" s="56"/>
      <c r="AP57" s="42"/>
      <c r="AQ57" s="56"/>
      <c r="AR57" s="56"/>
      <c r="AS57" s="56"/>
      <c r="AT57" s="56"/>
      <c r="AU57" s="56"/>
      <c r="AV57" s="56"/>
      <c r="AW57" s="56"/>
      <c r="AX57" s="42"/>
      <c r="AY57" s="42"/>
      <c r="AZ57" s="45"/>
      <c r="BA57" s="2" t="s">
        <v>31</v>
      </c>
      <c r="BB57" s="38"/>
    </row>
    <row r="58" spans="1:54">
      <c r="A58" s="10"/>
      <c r="B58" s="11" t="s">
        <v>31</v>
      </c>
      <c r="C58" s="58">
        <v>43296</v>
      </c>
      <c r="D58" s="58"/>
      <c r="E58" s="46" t="s">
        <v>19</v>
      </c>
      <c r="F58" s="43"/>
      <c r="G58" s="50">
        <v>0</v>
      </c>
      <c r="H58" s="55"/>
      <c r="I58" s="55"/>
      <c r="J58" s="44"/>
      <c r="K58" s="56"/>
      <c r="L58" s="56"/>
      <c r="M58" s="56"/>
      <c r="N58" s="56"/>
      <c r="O58" s="56"/>
      <c r="P58" s="56"/>
      <c r="Q58" s="56"/>
      <c r="R58" s="44"/>
      <c r="S58" s="56"/>
      <c r="T58" s="56"/>
      <c r="U58" s="56"/>
      <c r="V58" s="56"/>
      <c r="W58" s="56"/>
      <c r="X58" s="56"/>
      <c r="Y58" s="56"/>
      <c r="Z58" s="42"/>
      <c r="AA58" s="56"/>
      <c r="AB58" s="56"/>
      <c r="AC58" s="56"/>
      <c r="AD58" s="56"/>
      <c r="AE58" s="56"/>
      <c r="AF58" s="57"/>
      <c r="AG58" s="57"/>
      <c r="AH58" s="42"/>
      <c r="AI58" s="56"/>
      <c r="AJ58" s="56"/>
      <c r="AK58" s="56"/>
      <c r="AL58" s="56"/>
      <c r="AM58" s="56"/>
      <c r="AN58" s="56"/>
      <c r="AO58" s="56"/>
      <c r="AP58" s="42"/>
      <c r="AQ58" s="56"/>
      <c r="AR58" s="56"/>
      <c r="AS58" s="56"/>
      <c r="AT58" s="56"/>
      <c r="AU58" s="56"/>
      <c r="AV58" s="56"/>
      <c r="AW58" s="56"/>
      <c r="AX58" s="42"/>
      <c r="AY58" s="42"/>
      <c r="AZ58" s="45"/>
      <c r="BA58" s="2" t="s">
        <v>31</v>
      </c>
      <c r="BB58" s="38"/>
    </row>
    <row r="59" spans="1:54">
      <c r="A59" s="10"/>
      <c r="B59" s="11" t="s">
        <v>31</v>
      </c>
      <c r="C59" s="58">
        <v>43327</v>
      </c>
      <c r="D59" s="58"/>
      <c r="E59" s="46" t="s">
        <v>19</v>
      </c>
      <c r="F59" s="43"/>
      <c r="G59" s="50">
        <v>0</v>
      </c>
      <c r="H59" s="55"/>
      <c r="I59" s="55"/>
      <c r="J59" s="44"/>
      <c r="K59" s="56"/>
      <c r="L59" s="56"/>
      <c r="M59" s="56"/>
      <c r="N59" s="56"/>
      <c r="O59" s="56"/>
      <c r="P59" s="56"/>
      <c r="Q59" s="56"/>
      <c r="R59" s="44"/>
      <c r="S59" s="56"/>
      <c r="T59" s="56"/>
      <c r="U59" s="56"/>
      <c r="V59" s="56"/>
      <c r="W59" s="56"/>
      <c r="X59" s="56"/>
      <c r="Y59" s="56"/>
      <c r="Z59" s="42"/>
      <c r="AA59" s="56"/>
      <c r="AB59" s="56"/>
      <c r="AC59" s="56"/>
      <c r="AD59" s="56"/>
      <c r="AE59" s="56"/>
      <c r="AF59" s="57"/>
      <c r="AG59" s="57"/>
      <c r="AH59" s="42"/>
      <c r="AI59" s="56"/>
      <c r="AJ59" s="56"/>
      <c r="AK59" s="56"/>
      <c r="AL59" s="56"/>
      <c r="AM59" s="56"/>
      <c r="AN59" s="56"/>
      <c r="AO59" s="56"/>
      <c r="AP59" s="42"/>
      <c r="AQ59" s="56"/>
      <c r="AR59" s="56"/>
      <c r="AS59" s="56"/>
      <c r="AT59" s="56"/>
      <c r="AU59" s="56"/>
      <c r="AV59" s="56"/>
      <c r="AW59" s="56"/>
      <c r="AX59" s="42"/>
      <c r="AY59" s="42"/>
      <c r="AZ59" s="45"/>
      <c r="BA59" s="2" t="s">
        <v>31</v>
      </c>
      <c r="BB59" s="38"/>
    </row>
    <row r="60" spans="1:54">
      <c r="A60" s="10"/>
      <c r="B60" s="11" t="s">
        <v>31</v>
      </c>
      <c r="C60" s="58">
        <v>43358</v>
      </c>
      <c r="D60" s="58"/>
      <c r="E60" s="46" t="s">
        <v>19</v>
      </c>
      <c r="F60" s="43"/>
      <c r="G60" s="50">
        <v>1</v>
      </c>
      <c r="H60" s="55"/>
      <c r="I60" s="55"/>
      <c r="J60" s="44"/>
      <c r="K60" s="56"/>
      <c r="L60" s="56"/>
      <c r="M60" s="56"/>
      <c r="N60" s="56"/>
      <c r="O60" s="56"/>
      <c r="P60" s="56"/>
      <c r="Q60" s="56"/>
      <c r="R60" s="44"/>
      <c r="S60" s="56"/>
      <c r="T60" s="56"/>
      <c r="U60" s="56"/>
      <c r="V60" s="56"/>
      <c r="W60" s="56"/>
      <c r="X60" s="56"/>
      <c r="Y60" s="56"/>
      <c r="Z60" s="42"/>
      <c r="AA60" s="56"/>
      <c r="AB60" s="56"/>
      <c r="AC60" s="56"/>
      <c r="AD60" s="56"/>
      <c r="AE60" s="56"/>
      <c r="AF60" s="57"/>
      <c r="AG60" s="57"/>
      <c r="AH60" s="42"/>
      <c r="AI60" s="56"/>
      <c r="AJ60" s="56"/>
      <c r="AK60" s="56"/>
      <c r="AL60" s="56"/>
      <c r="AM60" s="56"/>
      <c r="AN60" s="56"/>
      <c r="AO60" s="56"/>
      <c r="AP60" s="42"/>
      <c r="AQ60" s="56"/>
      <c r="AR60" s="56"/>
      <c r="AS60" s="56"/>
      <c r="AT60" s="56"/>
      <c r="AU60" s="56"/>
      <c r="AV60" s="56"/>
      <c r="AW60" s="56"/>
      <c r="AX60" s="42"/>
      <c r="AY60" s="42"/>
      <c r="AZ60" s="45"/>
      <c r="BA60" s="2" t="s">
        <v>31</v>
      </c>
      <c r="BB60" s="38"/>
    </row>
    <row r="61" spans="1:54">
      <c r="A61" s="10"/>
      <c r="B61" s="11" t="s">
        <v>31</v>
      </c>
      <c r="C61" s="58">
        <v>43388</v>
      </c>
      <c r="D61" s="58"/>
      <c r="E61" s="46" t="s">
        <v>19</v>
      </c>
      <c r="F61" s="43"/>
      <c r="G61" s="50">
        <v>1</v>
      </c>
      <c r="H61" s="55"/>
      <c r="I61" s="55"/>
      <c r="J61" s="44"/>
      <c r="K61" s="56"/>
      <c r="L61" s="56"/>
      <c r="M61" s="56"/>
      <c r="N61" s="56"/>
      <c r="O61" s="56"/>
      <c r="P61" s="56"/>
      <c r="Q61" s="56"/>
      <c r="R61" s="44"/>
      <c r="S61" s="56"/>
      <c r="T61" s="56"/>
      <c r="U61" s="56"/>
      <c r="V61" s="56"/>
      <c r="W61" s="56"/>
      <c r="X61" s="56"/>
      <c r="Y61" s="56"/>
      <c r="Z61" s="42"/>
      <c r="AA61" s="56"/>
      <c r="AB61" s="56"/>
      <c r="AC61" s="56"/>
      <c r="AD61" s="56"/>
      <c r="AE61" s="56"/>
      <c r="AF61" s="57"/>
      <c r="AG61" s="57"/>
      <c r="AH61" s="42"/>
      <c r="AI61" s="56"/>
      <c r="AJ61" s="56"/>
      <c r="AK61" s="56"/>
      <c r="AL61" s="56"/>
      <c r="AM61" s="56"/>
      <c r="AN61" s="56"/>
      <c r="AO61" s="56"/>
      <c r="AP61" s="42"/>
      <c r="AQ61" s="56"/>
      <c r="AR61" s="56"/>
      <c r="AS61" s="56"/>
      <c r="AT61" s="56"/>
      <c r="AU61" s="56"/>
      <c r="AV61" s="56"/>
      <c r="AW61" s="56"/>
      <c r="AX61" s="42"/>
      <c r="AY61" s="42"/>
      <c r="AZ61" s="45"/>
      <c r="BA61" s="2" t="s">
        <v>31</v>
      </c>
      <c r="BB61" s="38"/>
    </row>
    <row r="62" spans="1:54">
      <c r="A62" s="10"/>
      <c r="B62" s="11" t="s">
        <v>31</v>
      </c>
      <c r="C62" s="58">
        <v>43419</v>
      </c>
      <c r="D62" s="58"/>
      <c r="E62" s="46" t="s">
        <v>19</v>
      </c>
      <c r="F62" s="43"/>
      <c r="G62" s="50">
        <v>1</v>
      </c>
      <c r="H62" s="55"/>
      <c r="I62" s="55"/>
      <c r="J62" s="44"/>
      <c r="K62" s="56"/>
      <c r="L62" s="56"/>
      <c r="M62" s="56"/>
      <c r="N62" s="56"/>
      <c r="O62" s="56"/>
      <c r="P62" s="56"/>
      <c r="Q62" s="56"/>
      <c r="R62" s="44"/>
      <c r="S62" s="56"/>
      <c r="T62" s="56"/>
      <c r="U62" s="56"/>
      <c r="V62" s="56"/>
      <c r="W62" s="56"/>
      <c r="X62" s="56"/>
      <c r="Y62" s="56"/>
      <c r="Z62" s="42"/>
      <c r="AA62" s="56"/>
      <c r="AB62" s="56"/>
      <c r="AC62" s="56"/>
      <c r="AD62" s="56"/>
      <c r="AE62" s="56"/>
      <c r="AF62" s="57"/>
      <c r="AG62" s="57"/>
      <c r="AH62" s="42"/>
      <c r="AI62" s="56"/>
      <c r="AJ62" s="56"/>
      <c r="AK62" s="56"/>
      <c r="AL62" s="56"/>
      <c r="AM62" s="56"/>
      <c r="AN62" s="56"/>
      <c r="AO62" s="56"/>
      <c r="AP62" s="42"/>
      <c r="AQ62" s="56"/>
      <c r="AR62" s="56"/>
      <c r="AS62" s="56"/>
      <c r="AT62" s="56"/>
      <c r="AU62" s="56"/>
      <c r="AV62" s="56"/>
      <c r="AW62" s="56"/>
      <c r="AX62" s="42"/>
      <c r="AY62" s="42"/>
      <c r="AZ62" s="45"/>
      <c r="BA62" s="2" t="s">
        <v>31</v>
      </c>
      <c r="BB62" s="38"/>
    </row>
    <row r="63" spans="1:54">
      <c r="A63" s="10"/>
      <c r="B63" s="11" t="s">
        <v>31</v>
      </c>
      <c r="C63" s="58">
        <v>43449</v>
      </c>
      <c r="D63" s="58"/>
      <c r="E63" s="46" t="s">
        <v>19</v>
      </c>
      <c r="F63" s="43"/>
      <c r="G63" s="50">
        <v>1</v>
      </c>
      <c r="H63" s="55"/>
      <c r="I63" s="55"/>
      <c r="J63" s="44"/>
      <c r="K63" s="56"/>
      <c r="L63" s="56"/>
      <c r="M63" s="56"/>
      <c r="N63" s="56"/>
      <c r="O63" s="56"/>
      <c r="P63" s="56"/>
      <c r="Q63" s="56"/>
      <c r="R63" s="44"/>
      <c r="S63" s="56"/>
      <c r="T63" s="56"/>
      <c r="U63" s="56"/>
      <c r="V63" s="56"/>
      <c r="W63" s="56"/>
      <c r="X63" s="56"/>
      <c r="Y63" s="56"/>
      <c r="Z63" s="42"/>
      <c r="AA63" s="56"/>
      <c r="AB63" s="56"/>
      <c r="AC63" s="56"/>
      <c r="AD63" s="56"/>
      <c r="AE63" s="56"/>
      <c r="AF63" s="57"/>
      <c r="AG63" s="57"/>
      <c r="AH63" s="42"/>
      <c r="AI63" s="56"/>
      <c r="AJ63" s="56"/>
      <c r="AK63" s="56"/>
      <c r="AL63" s="56"/>
      <c r="AM63" s="56"/>
      <c r="AN63" s="56"/>
      <c r="AO63" s="56"/>
      <c r="AP63" s="42"/>
      <c r="AQ63" s="56"/>
      <c r="AR63" s="56"/>
      <c r="AS63" s="56"/>
      <c r="AT63" s="56"/>
      <c r="AU63" s="56"/>
      <c r="AV63" s="56"/>
      <c r="AW63" s="56"/>
      <c r="AX63" s="42"/>
      <c r="AY63" s="42"/>
      <c r="AZ63" s="45"/>
      <c r="BA63" s="2" t="s">
        <v>31</v>
      </c>
      <c r="BB63" s="38"/>
    </row>
    <row r="64" spans="1:54">
      <c r="A64" s="10"/>
      <c r="B64" s="11" t="s">
        <v>31</v>
      </c>
      <c r="C64" s="61"/>
      <c r="D64" s="61"/>
      <c r="E64" s="42"/>
      <c r="F64" s="43"/>
      <c r="G64" s="50"/>
      <c r="H64" s="55"/>
      <c r="I64" s="55"/>
      <c r="J64" s="44"/>
      <c r="K64" s="56"/>
      <c r="L64" s="56"/>
      <c r="M64" s="56"/>
      <c r="N64" s="56"/>
      <c r="O64" s="56"/>
      <c r="P64" s="56"/>
      <c r="Q64" s="56"/>
      <c r="R64" s="44"/>
      <c r="S64" s="56"/>
      <c r="T64" s="56"/>
      <c r="U64" s="56"/>
      <c r="V64" s="56"/>
      <c r="W64" s="56"/>
      <c r="X64" s="56"/>
      <c r="Y64" s="56"/>
      <c r="Z64" s="42"/>
      <c r="AA64" s="56"/>
      <c r="AB64" s="56"/>
      <c r="AC64" s="56"/>
      <c r="AD64" s="56"/>
      <c r="AE64" s="56"/>
      <c r="AF64" s="57"/>
      <c r="AG64" s="57"/>
      <c r="AH64" s="42"/>
      <c r="AI64" s="56"/>
      <c r="AJ64" s="56"/>
      <c r="AK64" s="56"/>
      <c r="AL64" s="56"/>
      <c r="AM64" s="56"/>
      <c r="AN64" s="56"/>
      <c r="AO64" s="56"/>
      <c r="AP64" s="42"/>
      <c r="AQ64" s="56"/>
      <c r="AR64" s="56"/>
      <c r="AS64" s="56"/>
      <c r="AT64" s="56"/>
      <c r="AU64" s="56"/>
      <c r="AV64" s="56"/>
      <c r="AW64" s="56"/>
      <c r="AX64" s="42"/>
      <c r="AY64" s="42"/>
      <c r="AZ64" s="45"/>
      <c r="BA64" s="2" t="s">
        <v>31</v>
      </c>
      <c r="BB64" s="38"/>
    </row>
    <row r="65" spans="1:54">
      <c r="A65" s="10"/>
      <c r="B65" s="11" t="s">
        <v>31</v>
      </c>
      <c r="C65" s="61"/>
      <c r="D65" s="61"/>
      <c r="E65" s="42"/>
      <c r="F65" s="43"/>
      <c r="G65" s="50"/>
      <c r="H65" s="55"/>
      <c r="I65" s="55"/>
      <c r="J65" s="44"/>
      <c r="K65" s="56"/>
      <c r="L65" s="56"/>
      <c r="M65" s="56"/>
      <c r="N65" s="56"/>
      <c r="O65" s="56"/>
      <c r="P65" s="56"/>
      <c r="Q65" s="56"/>
      <c r="R65" s="44"/>
      <c r="S65" s="56"/>
      <c r="T65" s="56"/>
      <c r="U65" s="56"/>
      <c r="V65" s="56"/>
      <c r="W65" s="56"/>
      <c r="X65" s="56"/>
      <c r="Y65" s="56"/>
      <c r="Z65" s="42"/>
      <c r="AA65" s="56"/>
      <c r="AB65" s="56"/>
      <c r="AC65" s="56"/>
      <c r="AD65" s="56"/>
      <c r="AE65" s="56"/>
      <c r="AF65" s="57"/>
      <c r="AG65" s="57"/>
      <c r="AH65" s="42"/>
      <c r="AI65" s="56"/>
      <c r="AJ65" s="56"/>
      <c r="AK65" s="56"/>
      <c r="AL65" s="56"/>
      <c r="AM65" s="56"/>
      <c r="AN65" s="56"/>
      <c r="AO65" s="56"/>
      <c r="AP65" s="42"/>
      <c r="AQ65" s="56"/>
      <c r="AR65" s="56"/>
      <c r="AS65" s="56"/>
      <c r="AT65" s="56"/>
      <c r="AU65" s="56"/>
      <c r="AV65" s="56"/>
      <c r="AW65" s="56"/>
      <c r="AX65" s="42"/>
      <c r="AY65" s="42"/>
      <c r="AZ65" s="45"/>
      <c r="BA65" s="2" t="s">
        <v>31</v>
      </c>
      <c r="BB65" s="38"/>
    </row>
    <row r="66" spans="1:54">
      <c r="A66" s="10"/>
      <c r="B66" s="11" t="s">
        <v>31</v>
      </c>
      <c r="C66" s="61"/>
      <c r="D66" s="61"/>
      <c r="E66" s="42"/>
      <c r="F66" s="43"/>
      <c r="G66" s="50"/>
      <c r="H66" s="55"/>
      <c r="I66" s="55"/>
      <c r="J66" s="44"/>
      <c r="K66" s="56"/>
      <c r="L66" s="56"/>
      <c r="M66" s="56"/>
      <c r="N66" s="56"/>
      <c r="O66" s="56"/>
      <c r="P66" s="56"/>
      <c r="Q66" s="56"/>
      <c r="R66" s="44"/>
      <c r="S66" s="56"/>
      <c r="T66" s="56"/>
      <c r="U66" s="56"/>
      <c r="V66" s="56"/>
      <c r="W66" s="56"/>
      <c r="X66" s="56"/>
      <c r="Y66" s="56"/>
      <c r="Z66" s="42"/>
      <c r="AA66" s="56"/>
      <c r="AB66" s="56"/>
      <c r="AC66" s="56"/>
      <c r="AD66" s="56"/>
      <c r="AE66" s="56"/>
      <c r="AF66" s="57"/>
      <c r="AG66" s="57"/>
      <c r="AH66" s="42"/>
      <c r="AI66" s="56"/>
      <c r="AJ66" s="56"/>
      <c r="AK66" s="56"/>
      <c r="AL66" s="56"/>
      <c r="AM66" s="56"/>
      <c r="AN66" s="56"/>
      <c r="AO66" s="56"/>
      <c r="AP66" s="42"/>
      <c r="AQ66" s="56"/>
      <c r="AR66" s="56"/>
      <c r="AS66" s="56"/>
      <c r="AT66" s="56"/>
      <c r="AU66" s="56"/>
      <c r="AV66" s="56"/>
      <c r="AW66" s="56"/>
      <c r="AX66" s="42"/>
      <c r="AY66" s="42"/>
      <c r="AZ66" s="45"/>
      <c r="BA66" s="2" t="s">
        <v>31</v>
      </c>
      <c r="BB66" s="38"/>
    </row>
    <row r="67" spans="1:54">
      <c r="A67" s="10"/>
      <c r="B67" s="11" t="s">
        <v>31</v>
      </c>
      <c r="C67" s="61"/>
      <c r="D67" s="61"/>
      <c r="E67" s="42"/>
      <c r="F67" s="43"/>
      <c r="G67" s="50"/>
      <c r="H67" s="55"/>
      <c r="I67" s="55"/>
      <c r="J67" s="44"/>
      <c r="K67" s="56"/>
      <c r="L67" s="56"/>
      <c r="M67" s="56"/>
      <c r="N67" s="56"/>
      <c r="O67" s="56"/>
      <c r="P67" s="56"/>
      <c r="Q67" s="56"/>
      <c r="R67" s="44"/>
      <c r="S67" s="56"/>
      <c r="T67" s="56"/>
      <c r="U67" s="56"/>
      <c r="V67" s="56"/>
      <c r="W67" s="56"/>
      <c r="X67" s="56"/>
      <c r="Y67" s="56"/>
      <c r="Z67" s="42"/>
      <c r="AA67" s="56"/>
      <c r="AB67" s="56"/>
      <c r="AC67" s="56"/>
      <c r="AD67" s="56"/>
      <c r="AE67" s="56"/>
      <c r="AF67" s="57"/>
      <c r="AG67" s="57"/>
      <c r="AH67" s="42"/>
      <c r="AI67" s="56"/>
      <c r="AJ67" s="56"/>
      <c r="AK67" s="56"/>
      <c r="AL67" s="56"/>
      <c r="AM67" s="56"/>
      <c r="AN67" s="56"/>
      <c r="AO67" s="56"/>
      <c r="AP67" s="42"/>
      <c r="AQ67" s="56"/>
      <c r="AR67" s="56"/>
      <c r="AS67" s="56"/>
      <c r="AT67" s="56"/>
      <c r="AU67" s="56"/>
      <c r="AV67" s="56"/>
      <c r="AW67" s="56"/>
      <c r="AX67" s="42"/>
      <c r="AY67" s="42"/>
      <c r="AZ67" s="45"/>
      <c r="BA67" s="2" t="s">
        <v>31</v>
      </c>
      <c r="BB67" s="38"/>
    </row>
    <row r="68" spans="1:54">
      <c r="A68" s="10"/>
      <c r="B68" s="11" t="s">
        <v>31</v>
      </c>
      <c r="C68" s="61"/>
      <c r="D68" s="61"/>
      <c r="E68" s="42"/>
      <c r="F68" s="43"/>
      <c r="G68" s="50"/>
      <c r="H68" s="55"/>
      <c r="I68" s="55"/>
      <c r="J68" s="44"/>
      <c r="K68" s="56"/>
      <c r="L68" s="56"/>
      <c r="M68" s="56"/>
      <c r="N68" s="56"/>
      <c r="O68" s="56"/>
      <c r="P68" s="56"/>
      <c r="Q68" s="56"/>
      <c r="R68" s="44"/>
      <c r="S68" s="56"/>
      <c r="T68" s="56"/>
      <c r="U68" s="56"/>
      <c r="V68" s="56"/>
      <c r="W68" s="56"/>
      <c r="X68" s="56"/>
      <c r="Y68" s="56"/>
      <c r="Z68" s="42"/>
      <c r="AA68" s="56"/>
      <c r="AB68" s="56"/>
      <c r="AC68" s="56"/>
      <c r="AD68" s="56"/>
      <c r="AE68" s="56"/>
      <c r="AF68" s="57"/>
      <c r="AG68" s="57"/>
      <c r="AH68" s="42"/>
      <c r="AI68" s="56"/>
      <c r="AJ68" s="56"/>
      <c r="AK68" s="56"/>
      <c r="AL68" s="56"/>
      <c r="AM68" s="56"/>
      <c r="AN68" s="56"/>
      <c r="AO68" s="56"/>
      <c r="AP68" s="42"/>
      <c r="AQ68" s="56"/>
      <c r="AR68" s="56"/>
      <c r="AS68" s="56"/>
      <c r="AT68" s="56"/>
      <c r="AU68" s="56"/>
      <c r="AV68" s="56"/>
      <c r="AW68" s="56"/>
      <c r="AX68" s="42"/>
      <c r="AY68" s="42"/>
      <c r="AZ68" s="45"/>
      <c r="BA68" s="2" t="s">
        <v>31</v>
      </c>
      <c r="BB68" s="38"/>
    </row>
    <row r="69" spans="1:54">
      <c r="A69" s="10"/>
      <c r="B69" s="11" t="s">
        <v>31</v>
      </c>
      <c r="C69" s="61"/>
      <c r="D69" s="61"/>
      <c r="E69" s="42"/>
      <c r="F69" s="43"/>
      <c r="G69" s="50"/>
      <c r="H69" s="55"/>
      <c r="I69" s="55"/>
      <c r="J69" s="44"/>
      <c r="K69" s="56"/>
      <c r="L69" s="56"/>
      <c r="M69" s="56"/>
      <c r="N69" s="56"/>
      <c r="O69" s="56"/>
      <c r="P69" s="56"/>
      <c r="Q69" s="56"/>
      <c r="R69" s="44"/>
      <c r="S69" s="56"/>
      <c r="T69" s="56"/>
      <c r="U69" s="56"/>
      <c r="V69" s="56"/>
      <c r="W69" s="56"/>
      <c r="X69" s="56"/>
      <c r="Y69" s="56"/>
      <c r="Z69" s="42"/>
      <c r="AA69" s="56"/>
      <c r="AB69" s="56"/>
      <c r="AC69" s="56"/>
      <c r="AD69" s="56"/>
      <c r="AE69" s="56"/>
      <c r="AF69" s="57"/>
      <c r="AG69" s="57"/>
      <c r="AH69" s="42"/>
      <c r="AI69" s="56"/>
      <c r="AJ69" s="56"/>
      <c r="AK69" s="56"/>
      <c r="AL69" s="56"/>
      <c r="AM69" s="56"/>
      <c r="AN69" s="56"/>
      <c r="AO69" s="56"/>
      <c r="AP69" s="42"/>
      <c r="AQ69" s="56"/>
      <c r="AR69" s="56"/>
      <c r="AS69" s="56"/>
      <c r="AT69" s="56"/>
      <c r="AU69" s="56"/>
      <c r="AV69" s="56"/>
      <c r="AW69" s="56"/>
      <c r="AX69" s="42"/>
      <c r="AY69" s="42"/>
      <c r="AZ69" s="45"/>
      <c r="BA69" s="2" t="s">
        <v>31</v>
      </c>
      <c r="BB69" s="38"/>
    </row>
    <row r="70" spans="1:54">
      <c r="A70" s="10"/>
      <c r="B70" s="11" t="s">
        <v>31</v>
      </c>
      <c r="C70" s="61"/>
      <c r="D70" s="61"/>
      <c r="E70" s="42"/>
      <c r="F70" s="43"/>
      <c r="G70" s="50"/>
      <c r="H70" s="55"/>
      <c r="I70" s="55"/>
      <c r="J70" s="44"/>
      <c r="K70" s="56"/>
      <c r="L70" s="56"/>
      <c r="M70" s="56"/>
      <c r="N70" s="56"/>
      <c r="O70" s="56"/>
      <c r="P70" s="56"/>
      <c r="Q70" s="56"/>
      <c r="R70" s="44"/>
      <c r="S70" s="56"/>
      <c r="T70" s="56"/>
      <c r="U70" s="56"/>
      <c r="V70" s="56"/>
      <c r="W70" s="56"/>
      <c r="X70" s="56"/>
      <c r="Y70" s="56"/>
      <c r="Z70" s="42"/>
      <c r="AA70" s="56"/>
      <c r="AB70" s="56"/>
      <c r="AC70" s="56"/>
      <c r="AD70" s="56"/>
      <c r="AE70" s="56"/>
      <c r="AF70" s="57"/>
      <c r="AG70" s="57"/>
      <c r="AH70" s="42"/>
      <c r="AI70" s="56"/>
      <c r="AJ70" s="56"/>
      <c r="AK70" s="56"/>
      <c r="AL70" s="56"/>
      <c r="AM70" s="56"/>
      <c r="AN70" s="56"/>
      <c r="AO70" s="56"/>
      <c r="AP70" s="42"/>
      <c r="AQ70" s="56"/>
      <c r="AR70" s="56"/>
      <c r="AS70" s="56"/>
      <c r="AT70" s="56"/>
      <c r="AU70" s="56"/>
      <c r="AV70" s="56"/>
      <c r="AW70" s="56"/>
      <c r="AX70" s="42"/>
      <c r="AY70" s="42"/>
      <c r="AZ70" s="45"/>
      <c r="BA70" s="2" t="s">
        <v>31</v>
      </c>
      <c r="BB70" s="38"/>
    </row>
    <row r="71" spans="1:54">
      <c r="A71" s="10"/>
      <c r="B71" s="11" t="s">
        <v>31</v>
      </c>
      <c r="C71" s="61"/>
      <c r="D71" s="61"/>
      <c r="E71" s="42"/>
      <c r="F71" s="43"/>
      <c r="G71" s="50"/>
      <c r="H71" s="55"/>
      <c r="I71" s="55"/>
      <c r="J71" s="44"/>
      <c r="K71" s="56"/>
      <c r="L71" s="56"/>
      <c r="M71" s="56"/>
      <c r="N71" s="56"/>
      <c r="O71" s="56"/>
      <c r="P71" s="56"/>
      <c r="Q71" s="56"/>
      <c r="R71" s="44"/>
      <c r="S71" s="56"/>
      <c r="T71" s="56"/>
      <c r="U71" s="56"/>
      <c r="V71" s="56"/>
      <c r="W71" s="56"/>
      <c r="X71" s="56"/>
      <c r="Y71" s="56"/>
      <c r="Z71" s="42"/>
      <c r="AA71" s="56"/>
      <c r="AB71" s="56"/>
      <c r="AC71" s="56"/>
      <c r="AD71" s="56"/>
      <c r="AE71" s="56"/>
      <c r="AF71" s="57"/>
      <c r="AG71" s="57"/>
      <c r="AH71" s="42"/>
      <c r="AI71" s="56"/>
      <c r="AJ71" s="56"/>
      <c r="AK71" s="56"/>
      <c r="AL71" s="56"/>
      <c r="AM71" s="56"/>
      <c r="AN71" s="56"/>
      <c r="AO71" s="56"/>
      <c r="AP71" s="42"/>
      <c r="AQ71" s="56"/>
      <c r="AR71" s="56"/>
      <c r="AS71" s="56"/>
      <c r="AT71" s="56"/>
      <c r="AU71" s="56"/>
      <c r="AV71" s="56"/>
      <c r="AW71" s="56"/>
      <c r="AX71" s="42"/>
      <c r="AY71" s="42"/>
      <c r="AZ71" s="45"/>
      <c r="BA71" s="2" t="s">
        <v>31</v>
      </c>
      <c r="BB71" s="38"/>
    </row>
    <row r="72" spans="1:54">
      <c r="A72" s="10"/>
      <c r="B72" s="11" t="s">
        <v>31</v>
      </c>
      <c r="C72" s="61"/>
      <c r="D72" s="61"/>
      <c r="E72" s="42"/>
      <c r="F72" s="43"/>
      <c r="G72" s="50"/>
      <c r="H72" s="55"/>
      <c r="I72" s="55"/>
      <c r="J72" s="44"/>
      <c r="K72" s="56"/>
      <c r="L72" s="56"/>
      <c r="M72" s="56"/>
      <c r="N72" s="56"/>
      <c r="O72" s="56"/>
      <c r="P72" s="56"/>
      <c r="Q72" s="56"/>
      <c r="R72" s="44"/>
      <c r="S72" s="56"/>
      <c r="T72" s="56"/>
      <c r="U72" s="56"/>
      <c r="V72" s="56"/>
      <c r="W72" s="56"/>
      <c r="X72" s="56"/>
      <c r="Y72" s="56"/>
      <c r="Z72" s="42"/>
      <c r="AA72" s="56"/>
      <c r="AB72" s="56"/>
      <c r="AC72" s="56"/>
      <c r="AD72" s="56"/>
      <c r="AE72" s="56"/>
      <c r="AF72" s="57"/>
      <c r="AG72" s="57"/>
      <c r="AH72" s="42"/>
      <c r="AI72" s="56"/>
      <c r="AJ72" s="56"/>
      <c r="AK72" s="56"/>
      <c r="AL72" s="56"/>
      <c r="AM72" s="56"/>
      <c r="AN72" s="56"/>
      <c r="AO72" s="56"/>
      <c r="AP72" s="42"/>
      <c r="AQ72" s="56"/>
      <c r="AR72" s="56"/>
      <c r="AS72" s="56"/>
      <c r="AT72" s="56"/>
      <c r="AU72" s="56"/>
      <c r="AV72" s="56"/>
      <c r="AW72" s="56"/>
      <c r="AX72" s="42"/>
      <c r="AY72" s="42"/>
      <c r="AZ72" s="45"/>
      <c r="BA72" s="2" t="s">
        <v>31</v>
      </c>
      <c r="BB72" s="38"/>
    </row>
    <row r="73" spans="1:54">
      <c r="A73" s="10"/>
      <c r="B73" s="11" t="s">
        <v>31</v>
      </c>
      <c r="C73" s="61"/>
      <c r="D73" s="61"/>
      <c r="E73" s="42"/>
      <c r="F73" s="43"/>
      <c r="G73" s="50"/>
      <c r="H73" s="55"/>
      <c r="I73" s="55"/>
      <c r="J73" s="44"/>
      <c r="K73" s="56"/>
      <c r="L73" s="56"/>
      <c r="M73" s="56"/>
      <c r="N73" s="56"/>
      <c r="O73" s="56"/>
      <c r="P73" s="56"/>
      <c r="Q73" s="56"/>
      <c r="R73" s="44"/>
      <c r="S73" s="56"/>
      <c r="T73" s="56"/>
      <c r="U73" s="56"/>
      <c r="V73" s="56"/>
      <c r="W73" s="56"/>
      <c r="X73" s="56"/>
      <c r="Y73" s="56"/>
      <c r="Z73" s="42"/>
      <c r="AA73" s="56"/>
      <c r="AB73" s="56"/>
      <c r="AC73" s="56"/>
      <c r="AD73" s="56"/>
      <c r="AE73" s="56"/>
      <c r="AF73" s="57"/>
      <c r="AG73" s="57"/>
      <c r="AH73" s="42"/>
      <c r="AI73" s="56"/>
      <c r="AJ73" s="56"/>
      <c r="AK73" s="56"/>
      <c r="AL73" s="56"/>
      <c r="AM73" s="56"/>
      <c r="AN73" s="56"/>
      <c r="AO73" s="56"/>
      <c r="AP73" s="42"/>
      <c r="AQ73" s="56"/>
      <c r="AR73" s="56"/>
      <c r="AS73" s="56"/>
      <c r="AT73" s="56"/>
      <c r="AU73" s="56"/>
      <c r="AV73" s="56"/>
      <c r="AW73" s="56"/>
      <c r="AX73" s="42"/>
      <c r="AY73" s="42"/>
      <c r="AZ73" s="45"/>
      <c r="BA73" s="2" t="s">
        <v>31</v>
      </c>
      <c r="BB73" s="38"/>
    </row>
    <row r="74" spans="1:54">
      <c r="A74" s="10"/>
      <c r="B74" s="11" t="s">
        <v>31</v>
      </c>
      <c r="C74" s="61"/>
      <c r="D74" s="61"/>
      <c r="E74" s="42"/>
      <c r="F74" s="43"/>
      <c r="G74" s="50"/>
      <c r="H74" s="55"/>
      <c r="I74" s="55"/>
      <c r="J74" s="44"/>
      <c r="K74" s="56"/>
      <c r="L74" s="56"/>
      <c r="M74" s="56"/>
      <c r="N74" s="56"/>
      <c r="O74" s="56"/>
      <c r="P74" s="56"/>
      <c r="Q74" s="56"/>
      <c r="R74" s="44"/>
      <c r="S74" s="56"/>
      <c r="T74" s="56"/>
      <c r="U74" s="56"/>
      <c r="V74" s="56"/>
      <c r="W74" s="56"/>
      <c r="X74" s="56"/>
      <c r="Y74" s="56"/>
      <c r="Z74" s="42"/>
      <c r="AA74" s="56"/>
      <c r="AB74" s="56"/>
      <c r="AC74" s="56"/>
      <c r="AD74" s="56"/>
      <c r="AE74" s="56"/>
      <c r="AF74" s="57"/>
      <c r="AG74" s="57"/>
      <c r="AH74" s="42"/>
      <c r="AI74" s="56"/>
      <c r="AJ74" s="56"/>
      <c r="AK74" s="56"/>
      <c r="AL74" s="56"/>
      <c r="AM74" s="56"/>
      <c r="AN74" s="56"/>
      <c r="AO74" s="56"/>
      <c r="AP74" s="42"/>
      <c r="AQ74" s="56"/>
      <c r="AR74" s="56"/>
      <c r="AS74" s="56"/>
      <c r="AT74" s="56"/>
      <c r="AU74" s="56"/>
      <c r="AV74" s="56"/>
      <c r="AW74" s="56"/>
      <c r="AX74" s="42"/>
      <c r="AY74" s="42"/>
      <c r="AZ74" s="45"/>
      <c r="BA74" s="2" t="s">
        <v>31</v>
      </c>
      <c r="BB74" s="38"/>
    </row>
    <row r="75" spans="1:54">
      <c r="A75" s="10"/>
      <c r="B75" s="11" t="s">
        <v>31</v>
      </c>
      <c r="C75" s="61"/>
      <c r="D75" s="61"/>
      <c r="E75" s="42"/>
      <c r="F75" s="43"/>
      <c r="G75" s="50"/>
      <c r="H75" s="55"/>
      <c r="I75" s="55"/>
      <c r="J75" s="44"/>
      <c r="K75" s="56"/>
      <c r="L75" s="56"/>
      <c r="M75" s="56"/>
      <c r="N75" s="56"/>
      <c r="O75" s="56"/>
      <c r="P75" s="56"/>
      <c r="Q75" s="56"/>
      <c r="R75" s="44"/>
      <c r="S75" s="56"/>
      <c r="T75" s="56"/>
      <c r="U75" s="56"/>
      <c r="V75" s="56"/>
      <c r="W75" s="56"/>
      <c r="X75" s="56"/>
      <c r="Y75" s="56"/>
      <c r="Z75" s="42"/>
      <c r="AA75" s="56"/>
      <c r="AB75" s="56"/>
      <c r="AC75" s="56"/>
      <c r="AD75" s="56"/>
      <c r="AE75" s="56"/>
      <c r="AF75" s="57"/>
      <c r="AG75" s="57"/>
      <c r="AH75" s="42"/>
      <c r="AI75" s="56"/>
      <c r="AJ75" s="56"/>
      <c r="AK75" s="56"/>
      <c r="AL75" s="56"/>
      <c r="AM75" s="56"/>
      <c r="AN75" s="56"/>
      <c r="AO75" s="56"/>
      <c r="AP75" s="42"/>
      <c r="AQ75" s="56"/>
      <c r="AR75" s="56"/>
      <c r="AS75" s="56"/>
      <c r="AT75" s="56"/>
      <c r="AU75" s="56"/>
      <c r="AV75" s="56"/>
      <c r="AW75" s="56"/>
      <c r="AX75" s="42"/>
      <c r="AY75" s="42"/>
      <c r="AZ75" s="45"/>
      <c r="BA75" s="2" t="s">
        <v>31</v>
      </c>
      <c r="BB75" s="38"/>
    </row>
    <row r="76" spans="1:54">
      <c r="A76" s="10"/>
      <c r="B76" s="11" t="s">
        <v>31</v>
      </c>
      <c r="C76" s="61"/>
      <c r="D76" s="61"/>
      <c r="E76" s="42"/>
      <c r="F76" s="43"/>
      <c r="G76" s="50"/>
      <c r="H76" s="55"/>
      <c r="I76" s="55"/>
      <c r="J76" s="44"/>
      <c r="K76" s="56"/>
      <c r="L76" s="56"/>
      <c r="M76" s="56"/>
      <c r="N76" s="56"/>
      <c r="O76" s="56"/>
      <c r="P76" s="56"/>
      <c r="Q76" s="56"/>
      <c r="R76" s="44"/>
      <c r="S76" s="56"/>
      <c r="T76" s="56"/>
      <c r="U76" s="56"/>
      <c r="V76" s="56"/>
      <c r="W76" s="56"/>
      <c r="X76" s="56"/>
      <c r="Y76" s="56"/>
      <c r="Z76" s="42"/>
      <c r="AA76" s="56"/>
      <c r="AB76" s="56"/>
      <c r="AC76" s="56"/>
      <c r="AD76" s="56"/>
      <c r="AE76" s="56"/>
      <c r="AF76" s="57"/>
      <c r="AG76" s="57"/>
      <c r="AH76" s="42"/>
      <c r="AI76" s="56"/>
      <c r="AJ76" s="56"/>
      <c r="AK76" s="56"/>
      <c r="AL76" s="56"/>
      <c r="AM76" s="56"/>
      <c r="AN76" s="56"/>
      <c r="AO76" s="56"/>
      <c r="AP76" s="42"/>
      <c r="AQ76" s="56"/>
      <c r="AR76" s="56"/>
      <c r="AS76" s="56"/>
      <c r="AT76" s="56"/>
      <c r="AU76" s="56"/>
      <c r="AV76" s="56"/>
      <c r="AW76" s="56"/>
      <c r="AX76" s="42"/>
      <c r="AY76" s="42"/>
      <c r="AZ76" s="45"/>
      <c r="BA76" s="2" t="s">
        <v>31</v>
      </c>
      <c r="BB76" s="38"/>
    </row>
    <row r="77" spans="1:54">
      <c r="A77" s="10"/>
      <c r="B77" s="11" t="s">
        <v>31</v>
      </c>
      <c r="C77" s="61"/>
      <c r="D77" s="61"/>
      <c r="E77" s="42"/>
      <c r="F77" s="43"/>
      <c r="G77" s="50"/>
      <c r="H77" s="55"/>
      <c r="I77" s="55"/>
      <c r="J77" s="44"/>
      <c r="K77" s="56"/>
      <c r="L77" s="56"/>
      <c r="M77" s="56"/>
      <c r="N77" s="56"/>
      <c r="O77" s="56"/>
      <c r="P77" s="56"/>
      <c r="Q77" s="56"/>
      <c r="R77" s="44"/>
      <c r="S77" s="56"/>
      <c r="T77" s="56"/>
      <c r="U77" s="56"/>
      <c r="V77" s="56"/>
      <c r="W77" s="56"/>
      <c r="X77" s="56"/>
      <c r="Y77" s="56"/>
      <c r="Z77" s="42"/>
      <c r="AA77" s="56"/>
      <c r="AB77" s="56"/>
      <c r="AC77" s="56"/>
      <c r="AD77" s="56"/>
      <c r="AE77" s="56"/>
      <c r="AF77" s="57"/>
      <c r="AG77" s="57"/>
      <c r="AH77" s="42"/>
      <c r="AI77" s="56"/>
      <c r="AJ77" s="56"/>
      <c r="AK77" s="56"/>
      <c r="AL77" s="56"/>
      <c r="AM77" s="56"/>
      <c r="AN77" s="56"/>
      <c r="AO77" s="56"/>
      <c r="AP77" s="42"/>
      <c r="AQ77" s="56"/>
      <c r="AR77" s="56"/>
      <c r="AS77" s="56"/>
      <c r="AT77" s="56"/>
      <c r="AU77" s="56"/>
      <c r="AV77" s="56"/>
      <c r="AW77" s="56"/>
      <c r="AX77" s="42"/>
      <c r="AY77" s="42"/>
      <c r="AZ77" s="45"/>
      <c r="BA77" s="2" t="s">
        <v>31</v>
      </c>
      <c r="BB77" s="38"/>
    </row>
    <row r="78" spans="1:54">
      <c r="A78" s="10"/>
      <c r="B78" s="11" t="s">
        <v>31</v>
      </c>
      <c r="C78" s="61"/>
      <c r="D78" s="61"/>
      <c r="E78" s="42"/>
      <c r="F78" s="43"/>
      <c r="G78" s="50"/>
      <c r="H78" s="55"/>
      <c r="I78" s="55"/>
      <c r="J78" s="44"/>
      <c r="K78" s="56"/>
      <c r="L78" s="56"/>
      <c r="M78" s="56"/>
      <c r="N78" s="56"/>
      <c r="O78" s="56"/>
      <c r="P78" s="56"/>
      <c r="Q78" s="56"/>
      <c r="R78" s="44"/>
      <c r="S78" s="56"/>
      <c r="T78" s="56"/>
      <c r="U78" s="56"/>
      <c r="V78" s="56"/>
      <c r="W78" s="56"/>
      <c r="X78" s="56"/>
      <c r="Y78" s="56"/>
      <c r="Z78" s="42"/>
      <c r="AA78" s="56"/>
      <c r="AB78" s="56"/>
      <c r="AC78" s="56"/>
      <c r="AD78" s="56"/>
      <c r="AE78" s="56"/>
      <c r="AF78" s="57"/>
      <c r="AG78" s="57"/>
      <c r="AH78" s="42"/>
      <c r="AI78" s="56"/>
      <c r="AJ78" s="56"/>
      <c r="AK78" s="56"/>
      <c r="AL78" s="56"/>
      <c r="AM78" s="56"/>
      <c r="AN78" s="56"/>
      <c r="AO78" s="56"/>
      <c r="AP78" s="42"/>
      <c r="AQ78" s="56"/>
      <c r="AR78" s="56"/>
      <c r="AS78" s="56"/>
      <c r="AT78" s="56"/>
      <c r="AU78" s="56"/>
      <c r="AV78" s="56"/>
      <c r="AW78" s="56"/>
      <c r="AX78" s="42"/>
      <c r="AY78" s="42"/>
      <c r="AZ78" s="45"/>
      <c r="BA78" s="2" t="s">
        <v>31</v>
      </c>
      <c r="BB78" s="38"/>
    </row>
    <row r="79" spans="1:54">
      <c r="A79" s="10"/>
      <c r="B79" s="11" t="s">
        <v>31</v>
      </c>
      <c r="C79" s="61"/>
      <c r="D79" s="61"/>
      <c r="E79" s="42"/>
      <c r="F79" s="43"/>
      <c r="G79" s="50"/>
      <c r="H79" s="55"/>
      <c r="I79" s="55"/>
      <c r="J79" s="44"/>
      <c r="K79" s="56"/>
      <c r="L79" s="56"/>
      <c r="M79" s="56"/>
      <c r="N79" s="56"/>
      <c r="O79" s="56"/>
      <c r="P79" s="56"/>
      <c r="Q79" s="56"/>
      <c r="R79" s="44"/>
      <c r="S79" s="56"/>
      <c r="T79" s="56"/>
      <c r="U79" s="56"/>
      <c r="V79" s="56"/>
      <c r="W79" s="56"/>
      <c r="X79" s="56"/>
      <c r="Y79" s="56"/>
      <c r="Z79" s="42"/>
      <c r="AA79" s="56"/>
      <c r="AB79" s="56"/>
      <c r="AC79" s="56"/>
      <c r="AD79" s="56"/>
      <c r="AE79" s="56"/>
      <c r="AF79" s="57"/>
      <c r="AG79" s="57"/>
      <c r="AH79" s="42"/>
      <c r="AI79" s="56"/>
      <c r="AJ79" s="56"/>
      <c r="AK79" s="56"/>
      <c r="AL79" s="56"/>
      <c r="AM79" s="56"/>
      <c r="AN79" s="56"/>
      <c r="AO79" s="56"/>
      <c r="AP79" s="42"/>
      <c r="AQ79" s="56"/>
      <c r="AR79" s="56"/>
      <c r="AS79" s="56"/>
      <c r="AT79" s="56"/>
      <c r="AU79" s="56"/>
      <c r="AV79" s="56"/>
      <c r="AW79" s="56"/>
      <c r="AX79" s="42"/>
      <c r="AY79" s="42"/>
      <c r="AZ79" s="45"/>
      <c r="BA79" s="2" t="s">
        <v>31</v>
      </c>
      <c r="BB79" s="38"/>
    </row>
    <row r="80" spans="1:54">
      <c r="A80" s="10"/>
      <c r="B80" s="11" t="s">
        <v>31</v>
      </c>
      <c r="C80" s="61"/>
      <c r="D80" s="61"/>
      <c r="E80" s="42"/>
      <c r="F80" s="43"/>
      <c r="G80" s="50"/>
      <c r="H80" s="55"/>
      <c r="I80" s="55"/>
      <c r="J80" s="44"/>
      <c r="K80" s="56"/>
      <c r="L80" s="56"/>
      <c r="M80" s="56"/>
      <c r="N80" s="56"/>
      <c r="O80" s="56"/>
      <c r="P80" s="56"/>
      <c r="Q80" s="56"/>
      <c r="R80" s="44"/>
      <c r="S80" s="56"/>
      <c r="T80" s="56"/>
      <c r="U80" s="56"/>
      <c r="V80" s="56"/>
      <c r="W80" s="56"/>
      <c r="X80" s="56"/>
      <c r="Y80" s="56"/>
      <c r="Z80" s="42"/>
      <c r="AA80" s="56"/>
      <c r="AB80" s="56"/>
      <c r="AC80" s="56"/>
      <c r="AD80" s="56"/>
      <c r="AE80" s="56"/>
      <c r="AF80" s="57"/>
      <c r="AG80" s="57"/>
      <c r="AH80" s="42"/>
      <c r="AI80" s="56"/>
      <c r="AJ80" s="56"/>
      <c r="AK80" s="56"/>
      <c r="AL80" s="56"/>
      <c r="AM80" s="56"/>
      <c r="AN80" s="56"/>
      <c r="AO80" s="56"/>
      <c r="AP80" s="42"/>
      <c r="AQ80" s="56"/>
      <c r="AR80" s="56"/>
      <c r="AS80" s="56"/>
      <c r="AT80" s="56"/>
      <c r="AU80" s="56"/>
      <c r="AV80" s="56"/>
      <c r="AW80" s="56"/>
      <c r="AX80" s="42"/>
      <c r="AY80" s="42"/>
      <c r="AZ80" s="45"/>
      <c r="BA80" s="2" t="s">
        <v>31</v>
      </c>
      <c r="BB80" s="38"/>
    </row>
    <row r="81" spans="1:54">
      <c r="A81" s="10"/>
      <c r="B81" s="11" t="s">
        <v>31</v>
      </c>
      <c r="C81" s="61"/>
      <c r="D81" s="61"/>
      <c r="E81" s="42"/>
      <c r="F81" s="43"/>
      <c r="G81" s="50"/>
      <c r="H81" s="55"/>
      <c r="I81" s="55"/>
      <c r="J81" s="44"/>
      <c r="K81" s="56"/>
      <c r="L81" s="56"/>
      <c r="M81" s="56"/>
      <c r="N81" s="56"/>
      <c r="O81" s="56"/>
      <c r="P81" s="56"/>
      <c r="Q81" s="56"/>
      <c r="R81" s="44"/>
      <c r="S81" s="56"/>
      <c r="T81" s="56"/>
      <c r="U81" s="56"/>
      <c r="V81" s="56"/>
      <c r="W81" s="56"/>
      <c r="X81" s="56"/>
      <c r="Y81" s="56"/>
      <c r="Z81" s="42"/>
      <c r="AA81" s="56"/>
      <c r="AB81" s="56"/>
      <c r="AC81" s="56"/>
      <c r="AD81" s="56"/>
      <c r="AE81" s="56"/>
      <c r="AF81" s="57"/>
      <c r="AG81" s="57"/>
      <c r="AH81" s="42"/>
      <c r="AI81" s="56"/>
      <c r="AJ81" s="56"/>
      <c r="AK81" s="56"/>
      <c r="AL81" s="56"/>
      <c r="AM81" s="56"/>
      <c r="AN81" s="56"/>
      <c r="AO81" s="56"/>
      <c r="AP81" s="42"/>
      <c r="AQ81" s="56"/>
      <c r="AR81" s="56"/>
      <c r="AS81" s="56"/>
      <c r="AT81" s="56"/>
      <c r="AU81" s="56"/>
      <c r="AV81" s="56"/>
      <c r="AW81" s="56"/>
      <c r="AX81" s="42"/>
      <c r="AY81" s="42"/>
      <c r="AZ81" s="45"/>
      <c r="BA81" s="2" t="s">
        <v>31</v>
      </c>
      <c r="BB81" s="38"/>
    </row>
    <row r="82" spans="1:54">
      <c r="A82" s="10"/>
      <c r="B82" s="11" t="s">
        <v>31</v>
      </c>
      <c r="C82" s="61"/>
      <c r="D82" s="61"/>
      <c r="E82" s="42"/>
      <c r="F82" s="43"/>
      <c r="G82" s="50"/>
      <c r="H82" s="55"/>
      <c r="I82" s="55"/>
      <c r="J82" s="44"/>
      <c r="K82" s="56"/>
      <c r="L82" s="56"/>
      <c r="M82" s="56"/>
      <c r="N82" s="56"/>
      <c r="O82" s="56"/>
      <c r="P82" s="56"/>
      <c r="Q82" s="56"/>
      <c r="R82" s="44"/>
      <c r="S82" s="56"/>
      <c r="T82" s="56"/>
      <c r="U82" s="56"/>
      <c r="V82" s="56"/>
      <c r="W82" s="56"/>
      <c r="X82" s="56"/>
      <c r="Y82" s="56"/>
      <c r="Z82" s="42"/>
      <c r="AA82" s="56"/>
      <c r="AB82" s="56"/>
      <c r="AC82" s="56"/>
      <c r="AD82" s="56"/>
      <c r="AE82" s="56"/>
      <c r="AF82" s="57"/>
      <c r="AG82" s="57"/>
      <c r="AH82" s="42"/>
      <c r="AI82" s="56"/>
      <c r="AJ82" s="56"/>
      <c r="AK82" s="56"/>
      <c r="AL82" s="56"/>
      <c r="AM82" s="56"/>
      <c r="AN82" s="56"/>
      <c r="AO82" s="56"/>
      <c r="AP82" s="42"/>
      <c r="AQ82" s="56"/>
      <c r="AR82" s="56"/>
      <c r="AS82" s="56"/>
      <c r="AT82" s="56"/>
      <c r="AU82" s="56"/>
      <c r="AV82" s="56"/>
      <c r="AW82" s="56"/>
      <c r="AX82" s="42"/>
      <c r="AY82" s="42"/>
      <c r="AZ82" s="45"/>
      <c r="BA82" s="2" t="s">
        <v>31</v>
      </c>
      <c r="BB82" s="38"/>
    </row>
    <row r="83" spans="1:54">
      <c r="A83" s="10"/>
      <c r="B83" s="11" t="s">
        <v>31</v>
      </c>
      <c r="C83" s="61"/>
      <c r="D83" s="61"/>
      <c r="E83" s="42"/>
      <c r="F83" s="43"/>
      <c r="G83" s="50"/>
      <c r="H83" s="55"/>
      <c r="I83" s="55"/>
      <c r="J83" s="44"/>
      <c r="K83" s="56"/>
      <c r="L83" s="56"/>
      <c r="M83" s="56"/>
      <c r="N83" s="56"/>
      <c r="O83" s="56"/>
      <c r="P83" s="56"/>
      <c r="Q83" s="56"/>
      <c r="R83" s="44"/>
      <c r="S83" s="56"/>
      <c r="T83" s="56"/>
      <c r="U83" s="56"/>
      <c r="V83" s="56"/>
      <c r="W83" s="56"/>
      <c r="X83" s="56"/>
      <c r="Y83" s="56"/>
      <c r="Z83" s="42"/>
      <c r="AA83" s="56"/>
      <c r="AB83" s="56"/>
      <c r="AC83" s="56"/>
      <c r="AD83" s="56"/>
      <c r="AE83" s="56"/>
      <c r="AF83" s="57"/>
      <c r="AG83" s="57"/>
      <c r="AH83" s="42"/>
      <c r="AI83" s="56"/>
      <c r="AJ83" s="56"/>
      <c r="AK83" s="56"/>
      <c r="AL83" s="56"/>
      <c r="AM83" s="56"/>
      <c r="AN83" s="56"/>
      <c r="AO83" s="56"/>
      <c r="AP83" s="42"/>
      <c r="AQ83" s="56"/>
      <c r="AR83" s="56"/>
      <c r="AS83" s="56"/>
      <c r="AT83" s="56"/>
      <c r="AU83" s="56"/>
      <c r="AV83" s="56"/>
      <c r="AW83" s="56"/>
      <c r="AX83" s="42"/>
      <c r="AY83" s="42"/>
      <c r="AZ83" s="45"/>
      <c r="BA83" s="2" t="s">
        <v>31</v>
      </c>
      <c r="BB83" s="38"/>
    </row>
    <row r="84" spans="1:54">
      <c r="A84" s="10"/>
      <c r="B84" s="11" t="s">
        <v>31</v>
      </c>
      <c r="C84" s="61"/>
      <c r="D84" s="61"/>
      <c r="E84" s="42"/>
      <c r="F84" s="43"/>
      <c r="G84" s="50"/>
      <c r="H84" s="55"/>
      <c r="I84" s="55"/>
      <c r="J84" s="44"/>
      <c r="K84" s="56"/>
      <c r="L84" s="56"/>
      <c r="M84" s="56"/>
      <c r="N84" s="56"/>
      <c r="O84" s="56"/>
      <c r="P84" s="56"/>
      <c r="Q84" s="56"/>
      <c r="R84" s="44"/>
      <c r="S84" s="56"/>
      <c r="T84" s="56"/>
      <c r="U84" s="56"/>
      <c r="V84" s="56"/>
      <c r="W84" s="56"/>
      <c r="X84" s="56"/>
      <c r="Y84" s="56"/>
      <c r="Z84" s="42"/>
      <c r="AA84" s="56"/>
      <c r="AB84" s="56"/>
      <c r="AC84" s="56"/>
      <c r="AD84" s="56"/>
      <c r="AE84" s="56"/>
      <c r="AF84" s="57"/>
      <c r="AG84" s="57"/>
      <c r="AH84" s="42"/>
      <c r="AI84" s="56"/>
      <c r="AJ84" s="56"/>
      <c r="AK84" s="56"/>
      <c r="AL84" s="56"/>
      <c r="AM84" s="56"/>
      <c r="AN84" s="56"/>
      <c r="AO84" s="56"/>
      <c r="AP84" s="42"/>
      <c r="AQ84" s="56"/>
      <c r="AR84" s="56"/>
      <c r="AS84" s="56"/>
      <c r="AT84" s="56"/>
      <c r="AU84" s="56"/>
      <c r="AV84" s="56"/>
      <c r="AW84" s="56"/>
      <c r="AX84" s="42"/>
      <c r="AY84" s="42"/>
      <c r="AZ84" s="45"/>
      <c r="BA84" s="2" t="s">
        <v>31</v>
      </c>
      <c r="BB84" s="38"/>
    </row>
    <row r="85" spans="1:54">
      <c r="A85" s="10"/>
      <c r="B85" s="11" t="s">
        <v>31</v>
      </c>
      <c r="C85" s="61"/>
      <c r="D85" s="61"/>
      <c r="E85" s="42"/>
      <c r="F85" s="43"/>
      <c r="G85" s="50"/>
      <c r="H85" s="55"/>
      <c r="I85" s="55"/>
      <c r="J85" s="44"/>
      <c r="K85" s="56"/>
      <c r="L85" s="56"/>
      <c r="M85" s="56"/>
      <c r="N85" s="56"/>
      <c r="O85" s="56"/>
      <c r="P85" s="56"/>
      <c r="Q85" s="56"/>
      <c r="R85" s="44"/>
      <c r="S85" s="56"/>
      <c r="T85" s="56"/>
      <c r="U85" s="56"/>
      <c r="V85" s="56"/>
      <c r="W85" s="56"/>
      <c r="X85" s="56"/>
      <c r="Y85" s="56"/>
      <c r="Z85" s="42"/>
      <c r="AA85" s="56"/>
      <c r="AB85" s="56"/>
      <c r="AC85" s="56"/>
      <c r="AD85" s="56"/>
      <c r="AE85" s="56"/>
      <c r="AF85" s="57"/>
      <c r="AG85" s="57"/>
      <c r="AH85" s="42"/>
      <c r="AI85" s="56"/>
      <c r="AJ85" s="56"/>
      <c r="AK85" s="56"/>
      <c r="AL85" s="56"/>
      <c r="AM85" s="56"/>
      <c r="AN85" s="56"/>
      <c r="AO85" s="56"/>
      <c r="AP85" s="42"/>
      <c r="AQ85" s="56"/>
      <c r="AR85" s="56"/>
      <c r="AS85" s="56"/>
      <c r="AT85" s="56"/>
      <c r="AU85" s="56"/>
      <c r="AV85" s="56"/>
      <c r="AW85" s="56"/>
      <c r="AX85" s="42"/>
      <c r="AY85" s="42"/>
      <c r="AZ85" s="45"/>
      <c r="BA85" s="2" t="s">
        <v>31</v>
      </c>
      <c r="BB85" s="38"/>
    </row>
    <row r="86" spans="1:54">
      <c r="A86" s="10"/>
      <c r="B86" s="11" t="s">
        <v>31</v>
      </c>
      <c r="C86" s="61"/>
      <c r="D86" s="61"/>
      <c r="E86" s="42"/>
      <c r="F86" s="43"/>
      <c r="G86" s="50"/>
      <c r="H86" s="55"/>
      <c r="I86" s="55"/>
      <c r="J86" s="44"/>
      <c r="K86" s="56"/>
      <c r="L86" s="56"/>
      <c r="M86" s="56"/>
      <c r="N86" s="56"/>
      <c r="O86" s="56"/>
      <c r="P86" s="56"/>
      <c r="Q86" s="56"/>
      <c r="R86" s="44"/>
      <c r="S86" s="56"/>
      <c r="T86" s="56"/>
      <c r="U86" s="56"/>
      <c r="V86" s="56"/>
      <c r="W86" s="56"/>
      <c r="X86" s="56"/>
      <c r="Y86" s="56"/>
      <c r="Z86" s="42"/>
      <c r="AA86" s="56"/>
      <c r="AB86" s="56"/>
      <c r="AC86" s="56"/>
      <c r="AD86" s="56"/>
      <c r="AE86" s="56"/>
      <c r="AF86" s="57"/>
      <c r="AG86" s="57"/>
      <c r="AH86" s="42"/>
      <c r="AI86" s="56"/>
      <c r="AJ86" s="56"/>
      <c r="AK86" s="56"/>
      <c r="AL86" s="56"/>
      <c r="AM86" s="56"/>
      <c r="AN86" s="56"/>
      <c r="AO86" s="56"/>
      <c r="AP86" s="42"/>
      <c r="AQ86" s="56"/>
      <c r="AR86" s="56"/>
      <c r="AS86" s="56"/>
      <c r="AT86" s="56"/>
      <c r="AU86" s="56"/>
      <c r="AV86" s="56"/>
      <c r="AW86" s="56"/>
      <c r="AX86" s="42"/>
      <c r="AY86" s="42"/>
      <c r="AZ86" s="45"/>
      <c r="BA86" s="2" t="s">
        <v>31</v>
      </c>
      <c r="BB86" s="38"/>
    </row>
    <row r="87" spans="1:54">
      <c r="A87" s="10"/>
      <c r="B87" s="11" t="s">
        <v>31</v>
      </c>
      <c r="C87" s="61"/>
      <c r="D87" s="61"/>
      <c r="E87" s="42"/>
      <c r="F87" s="43"/>
      <c r="G87" s="50"/>
      <c r="H87" s="55"/>
      <c r="I87" s="55"/>
      <c r="J87" s="44"/>
      <c r="K87" s="56"/>
      <c r="L87" s="56"/>
      <c r="M87" s="56"/>
      <c r="N87" s="56"/>
      <c r="O87" s="56"/>
      <c r="P87" s="56"/>
      <c r="Q87" s="56"/>
      <c r="R87" s="44"/>
      <c r="S87" s="56"/>
      <c r="T87" s="56"/>
      <c r="U87" s="56"/>
      <c r="V87" s="56"/>
      <c r="W87" s="56"/>
      <c r="X87" s="56"/>
      <c r="Y87" s="56"/>
      <c r="Z87" s="42"/>
      <c r="AA87" s="56"/>
      <c r="AB87" s="56"/>
      <c r="AC87" s="56"/>
      <c r="AD87" s="56"/>
      <c r="AE87" s="56"/>
      <c r="AF87" s="57"/>
      <c r="AG87" s="57"/>
      <c r="AH87" s="42"/>
      <c r="AI87" s="56"/>
      <c r="AJ87" s="56"/>
      <c r="AK87" s="56"/>
      <c r="AL87" s="56"/>
      <c r="AM87" s="56"/>
      <c r="AN87" s="56"/>
      <c r="AO87" s="56"/>
      <c r="AP87" s="42"/>
      <c r="AQ87" s="56"/>
      <c r="AR87" s="56"/>
      <c r="AS87" s="56"/>
      <c r="AT87" s="56"/>
      <c r="AU87" s="56"/>
      <c r="AV87" s="56"/>
      <c r="AW87" s="56"/>
      <c r="AX87" s="42"/>
      <c r="AY87" s="42"/>
      <c r="AZ87" s="45"/>
      <c r="BA87" s="2" t="s">
        <v>31</v>
      </c>
      <c r="BB87" s="38"/>
    </row>
    <row r="88" spans="1:54">
      <c r="A88" s="10"/>
      <c r="B88" s="11" t="s">
        <v>31</v>
      </c>
      <c r="C88" s="61"/>
      <c r="D88" s="61"/>
      <c r="E88" s="42"/>
      <c r="F88" s="43"/>
      <c r="G88" s="50"/>
      <c r="H88" s="55"/>
      <c r="I88" s="55"/>
      <c r="J88" s="44"/>
      <c r="K88" s="56"/>
      <c r="L88" s="56"/>
      <c r="M88" s="56"/>
      <c r="N88" s="56"/>
      <c r="O88" s="56"/>
      <c r="P88" s="56"/>
      <c r="Q88" s="56"/>
      <c r="R88" s="44"/>
      <c r="S88" s="56"/>
      <c r="T88" s="56"/>
      <c r="U88" s="56"/>
      <c r="V88" s="56"/>
      <c r="W88" s="56"/>
      <c r="X88" s="56"/>
      <c r="Y88" s="56"/>
      <c r="Z88" s="42"/>
      <c r="AA88" s="56"/>
      <c r="AB88" s="56"/>
      <c r="AC88" s="56"/>
      <c r="AD88" s="56"/>
      <c r="AE88" s="56"/>
      <c r="AF88" s="57"/>
      <c r="AG88" s="57"/>
      <c r="AH88" s="42"/>
      <c r="AI88" s="56"/>
      <c r="AJ88" s="56"/>
      <c r="AK88" s="56"/>
      <c r="AL88" s="56"/>
      <c r="AM88" s="56"/>
      <c r="AN88" s="56"/>
      <c r="AO88" s="56"/>
      <c r="AP88" s="42"/>
      <c r="AQ88" s="56"/>
      <c r="AR88" s="56"/>
      <c r="AS88" s="56"/>
      <c r="AT88" s="56"/>
      <c r="AU88" s="56"/>
      <c r="AV88" s="56"/>
      <c r="AW88" s="56"/>
      <c r="AX88" s="42"/>
      <c r="AY88" s="42"/>
      <c r="AZ88" s="45"/>
      <c r="BA88" s="2" t="s">
        <v>31</v>
      </c>
      <c r="BB88" s="38"/>
    </row>
    <row r="89" spans="1:54">
      <c r="A89" s="10"/>
      <c r="B89" s="11" t="s">
        <v>31</v>
      </c>
      <c r="C89" s="61"/>
      <c r="D89" s="61"/>
      <c r="E89" s="42"/>
      <c r="F89" s="43"/>
      <c r="G89" s="50"/>
      <c r="H89" s="55"/>
      <c r="I89" s="55"/>
      <c r="J89" s="44"/>
      <c r="K89" s="56"/>
      <c r="L89" s="56"/>
      <c r="M89" s="56"/>
      <c r="N89" s="56"/>
      <c r="O89" s="56"/>
      <c r="P89" s="56"/>
      <c r="Q89" s="56"/>
      <c r="R89" s="44"/>
      <c r="S89" s="56"/>
      <c r="T89" s="56"/>
      <c r="U89" s="56"/>
      <c r="V89" s="56"/>
      <c r="W89" s="56"/>
      <c r="X89" s="56"/>
      <c r="Y89" s="56"/>
      <c r="Z89" s="42"/>
      <c r="AA89" s="56"/>
      <c r="AB89" s="56"/>
      <c r="AC89" s="56"/>
      <c r="AD89" s="56"/>
      <c r="AE89" s="56"/>
      <c r="AF89" s="57"/>
      <c r="AG89" s="57"/>
      <c r="AH89" s="42"/>
      <c r="AI89" s="56"/>
      <c r="AJ89" s="56"/>
      <c r="AK89" s="56"/>
      <c r="AL89" s="56"/>
      <c r="AM89" s="56"/>
      <c r="AN89" s="56"/>
      <c r="AO89" s="56"/>
      <c r="AP89" s="42"/>
      <c r="AQ89" s="56"/>
      <c r="AR89" s="56"/>
      <c r="AS89" s="56"/>
      <c r="AT89" s="56"/>
      <c r="AU89" s="56"/>
      <c r="AV89" s="56"/>
      <c r="AW89" s="56"/>
      <c r="AX89" s="42"/>
      <c r="AY89" s="42"/>
      <c r="AZ89" s="45"/>
      <c r="BA89" s="2" t="s">
        <v>31</v>
      </c>
      <c r="BB89" s="38"/>
    </row>
    <row r="90" spans="1:54">
      <c r="A90" s="10"/>
      <c r="B90" s="11" t="s">
        <v>31</v>
      </c>
      <c r="C90" s="61"/>
      <c r="D90" s="61"/>
      <c r="E90" s="42"/>
      <c r="F90" s="43"/>
      <c r="G90" s="50"/>
      <c r="H90" s="55"/>
      <c r="I90" s="55"/>
      <c r="J90" s="44"/>
      <c r="K90" s="56"/>
      <c r="L90" s="56"/>
      <c r="M90" s="56"/>
      <c r="N90" s="56"/>
      <c r="O90" s="56"/>
      <c r="P90" s="56"/>
      <c r="Q90" s="56"/>
      <c r="R90" s="44"/>
      <c r="S90" s="56"/>
      <c r="T90" s="56"/>
      <c r="U90" s="56"/>
      <c r="V90" s="56"/>
      <c r="W90" s="56"/>
      <c r="X90" s="56"/>
      <c r="Y90" s="56"/>
      <c r="Z90" s="42"/>
      <c r="AA90" s="56"/>
      <c r="AB90" s="56"/>
      <c r="AC90" s="56"/>
      <c r="AD90" s="56"/>
      <c r="AE90" s="56"/>
      <c r="AF90" s="57"/>
      <c r="AG90" s="57"/>
      <c r="AH90" s="42"/>
      <c r="AI90" s="56"/>
      <c r="AJ90" s="56"/>
      <c r="AK90" s="56"/>
      <c r="AL90" s="56"/>
      <c r="AM90" s="56"/>
      <c r="AN90" s="56"/>
      <c r="AO90" s="56"/>
      <c r="AP90" s="42"/>
      <c r="AQ90" s="56"/>
      <c r="AR90" s="56"/>
      <c r="AS90" s="56"/>
      <c r="AT90" s="56"/>
      <c r="AU90" s="56"/>
      <c r="AV90" s="56"/>
      <c r="AW90" s="56"/>
      <c r="AX90" s="42"/>
      <c r="AY90" s="42"/>
      <c r="AZ90" s="45"/>
      <c r="BA90" s="2" t="s">
        <v>31</v>
      </c>
      <c r="BB90" s="38"/>
    </row>
    <row r="91" spans="1:54">
      <c r="A91" s="10"/>
      <c r="B91" s="11" t="s">
        <v>31</v>
      </c>
      <c r="C91" s="61"/>
      <c r="D91" s="61"/>
      <c r="E91" s="42"/>
      <c r="F91" s="43"/>
      <c r="G91" s="50"/>
      <c r="H91" s="55"/>
      <c r="I91" s="55"/>
      <c r="J91" s="44"/>
      <c r="K91" s="56"/>
      <c r="L91" s="56"/>
      <c r="M91" s="56"/>
      <c r="N91" s="56"/>
      <c r="O91" s="56"/>
      <c r="P91" s="56"/>
      <c r="Q91" s="56"/>
      <c r="R91" s="44"/>
      <c r="S91" s="56"/>
      <c r="T91" s="56"/>
      <c r="U91" s="56"/>
      <c r="V91" s="56"/>
      <c r="W91" s="56"/>
      <c r="X91" s="56"/>
      <c r="Y91" s="56"/>
      <c r="Z91" s="42"/>
      <c r="AA91" s="56"/>
      <c r="AB91" s="56"/>
      <c r="AC91" s="56"/>
      <c r="AD91" s="56"/>
      <c r="AE91" s="56"/>
      <c r="AF91" s="57"/>
      <c r="AG91" s="57"/>
      <c r="AH91" s="42"/>
      <c r="AI91" s="56"/>
      <c r="AJ91" s="56"/>
      <c r="AK91" s="56"/>
      <c r="AL91" s="56"/>
      <c r="AM91" s="56"/>
      <c r="AN91" s="56"/>
      <c r="AO91" s="56"/>
      <c r="AP91" s="42"/>
      <c r="AQ91" s="56"/>
      <c r="AR91" s="56"/>
      <c r="AS91" s="56"/>
      <c r="AT91" s="56"/>
      <c r="AU91" s="56"/>
      <c r="AV91" s="56"/>
      <c r="AW91" s="56"/>
      <c r="AX91" s="42"/>
      <c r="AY91" s="42"/>
      <c r="AZ91" s="45"/>
      <c r="BA91" s="2" t="s">
        <v>31</v>
      </c>
      <c r="BB91" s="38"/>
    </row>
    <row r="92" spans="1:54">
      <c r="A92" s="10"/>
      <c r="B92" s="11" t="s">
        <v>31</v>
      </c>
      <c r="C92" s="61"/>
      <c r="D92" s="61"/>
      <c r="E92" s="42"/>
      <c r="F92" s="43"/>
      <c r="G92" s="50"/>
      <c r="H92" s="55"/>
      <c r="I92" s="55"/>
      <c r="J92" s="44"/>
      <c r="K92" s="56"/>
      <c r="L92" s="56"/>
      <c r="M92" s="56"/>
      <c r="N92" s="56"/>
      <c r="O92" s="56"/>
      <c r="P92" s="56"/>
      <c r="Q92" s="56"/>
      <c r="R92" s="44"/>
      <c r="S92" s="56"/>
      <c r="T92" s="56"/>
      <c r="U92" s="56"/>
      <c r="V92" s="56"/>
      <c r="W92" s="56"/>
      <c r="X92" s="56"/>
      <c r="Y92" s="56"/>
      <c r="Z92" s="42"/>
      <c r="AA92" s="56"/>
      <c r="AB92" s="56"/>
      <c r="AC92" s="56"/>
      <c r="AD92" s="56"/>
      <c r="AE92" s="56"/>
      <c r="AF92" s="57"/>
      <c r="AG92" s="57"/>
      <c r="AH92" s="42"/>
      <c r="AI92" s="56"/>
      <c r="AJ92" s="56"/>
      <c r="AK92" s="56"/>
      <c r="AL92" s="56"/>
      <c r="AM92" s="56"/>
      <c r="AN92" s="56"/>
      <c r="AO92" s="56"/>
      <c r="AP92" s="42"/>
      <c r="AQ92" s="56"/>
      <c r="AR92" s="56"/>
      <c r="AS92" s="56"/>
      <c r="AT92" s="56"/>
      <c r="AU92" s="56"/>
      <c r="AV92" s="56"/>
      <c r="AW92" s="56"/>
      <c r="AX92" s="42"/>
      <c r="AY92" s="42"/>
      <c r="AZ92" s="45"/>
      <c r="BA92" s="2" t="s">
        <v>31</v>
      </c>
      <c r="BB92" s="38"/>
    </row>
    <row r="93" spans="1:54">
      <c r="A93" s="10"/>
      <c r="B93" s="11" t="s">
        <v>31</v>
      </c>
      <c r="C93" s="61"/>
      <c r="D93" s="61"/>
      <c r="E93" s="42"/>
      <c r="F93" s="43"/>
      <c r="G93" s="50"/>
      <c r="H93" s="55"/>
      <c r="I93" s="55"/>
      <c r="J93" s="44"/>
      <c r="K93" s="56"/>
      <c r="L93" s="56"/>
      <c r="M93" s="56"/>
      <c r="N93" s="56"/>
      <c r="O93" s="56"/>
      <c r="P93" s="56"/>
      <c r="Q93" s="56"/>
      <c r="R93" s="44"/>
      <c r="S93" s="56"/>
      <c r="T93" s="56"/>
      <c r="U93" s="56"/>
      <c r="V93" s="56"/>
      <c r="W93" s="56"/>
      <c r="X93" s="56"/>
      <c r="Y93" s="56"/>
      <c r="Z93" s="42"/>
      <c r="AA93" s="56"/>
      <c r="AB93" s="56"/>
      <c r="AC93" s="56"/>
      <c r="AD93" s="56"/>
      <c r="AE93" s="56"/>
      <c r="AF93" s="57"/>
      <c r="AG93" s="57"/>
      <c r="AH93" s="42"/>
      <c r="AI93" s="56"/>
      <c r="AJ93" s="56"/>
      <c r="AK93" s="56"/>
      <c r="AL93" s="56"/>
      <c r="AM93" s="56"/>
      <c r="AN93" s="56"/>
      <c r="AO93" s="56"/>
      <c r="AP93" s="42"/>
      <c r="AQ93" s="56"/>
      <c r="AR93" s="56"/>
      <c r="AS93" s="56"/>
      <c r="AT93" s="56"/>
      <c r="AU93" s="56"/>
      <c r="AV93" s="56"/>
      <c r="AW93" s="56"/>
      <c r="AX93" s="42"/>
      <c r="AY93" s="42"/>
      <c r="AZ93" s="45"/>
      <c r="BA93" s="2" t="s">
        <v>31</v>
      </c>
      <c r="BB93" s="38"/>
    </row>
    <row r="94" spans="1:54">
      <c r="A94" s="10"/>
      <c r="B94" s="11" t="s">
        <v>31</v>
      </c>
      <c r="C94" s="61"/>
      <c r="D94" s="61"/>
      <c r="E94" s="42"/>
      <c r="F94" s="43"/>
      <c r="G94" s="50"/>
      <c r="H94" s="55"/>
      <c r="I94" s="55"/>
      <c r="J94" s="44"/>
      <c r="K94" s="56"/>
      <c r="L94" s="56"/>
      <c r="M94" s="56"/>
      <c r="N94" s="56"/>
      <c r="O94" s="56"/>
      <c r="P94" s="56"/>
      <c r="Q94" s="56"/>
      <c r="R94" s="44"/>
      <c r="S94" s="56"/>
      <c r="T94" s="56"/>
      <c r="U94" s="56"/>
      <c r="V94" s="56"/>
      <c r="W94" s="56"/>
      <c r="X94" s="56"/>
      <c r="Y94" s="56"/>
      <c r="Z94" s="42"/>
      <c r="AA94" s="56"/>
      <c r="AB94" s="56"/>
      <c r="AC94" s="56"/>
      <c r="AD94" s="56"/>
      <c r="AE94" s="56"/>
      <c r="AF94" s="57"/>
      <c r="AG94" s="57"/>
      <c r="AH94" s="42"/>
      <c r="AI94" s="56"/>
      <c r="AJ94" s="56"/>
      <c r="AK94" s="56"/>
      <c r="AL94" s="56"/>
      <c r="AM94" s="56"/>
      <c r="AN94" s="56"/>
      <c r="AO94" s="56"/>
      <c r="AP94" s="42"/>
      <c r="AQ94" s="56"/>
      <c r="AR94" s="56"/>
      <c r="AS94" s="56"/>
      <c r="AT94" s="56"/>
      <c r="AU94" s="56"/>
      <c r="AV94" s="56"/>
      <c r="AW94" s="56"/>
      <c r="AX94" s="42"/>
      <c r="AY94" s="42"/>
      <c r="AZ94" s="45"/>
      <c r="BA94" s="2" t="s">
        <v>31</v>
      </c>
      <c r="BB94" s="38"/>
    </row>
    <row r="95" spans="1:54">
      <c r="A95" s="10"/>
      <c r="B95" s="11" t="s">
        <v>31</v>
      </c>
      <c r="C95" s="61"/>
      <c r="D95" s="61"/>
      <c r="E95" s="42"/>
      <c r="F95" s="43"/>
      <c r="G95" s="50"/>
      <c r="H95" s="55"/>
      <c r="I95" s="55"/>
      <c r="J95" s="44"/>
      <c r="K95" s="56"/>
      <c r="L95" s="56"/>
      <c r="M95" s="56"/>
      <c r="N95" s="56"/>
      <c r="O95" s="56"/>
      <c r="P95" s="56"/>
      <c r="Q95" s="56"/>
      <c r="R95" s="44"/>
      <c r="S95" s="56"/>
      <c r="T95" s="56"/>
      <c r="U95" s="56"/>
      <c r="V95" s="56"/>
      <c r="W95" s="56"/>
      <c r="X95" s="56"/>
      <c r="Y95" s="56"/>
      <c r="Z95" s="42"/>
      <c r="AA95" s="56"/>
      <c r="AB95" s="56"/>
      <c r="AC95" s="56"/>
      <c r="AD95" s="56"/>
      <c r="AE95" s="56"/>
      <c r="AF95" s="57"/>
      <c r="AG95" s="57"/>
      <c r="AH95" s="42"/>
      <c r="AI95" s="56"/>
      <c r="AJ95" s="56"/>
      <c r="AK95" s="56"/>
      <c r="AL95" s="56"/>
      <c r="AM95" s="56"/>
      <c r="AN95" s="56"/>
      <c r="AO95" s="56"/>
      <c r="AP95" s="42"/>
      <c r="AQ95" s="56"/>
      <c r="AR95" s="56"/>
      <c r="AS95" s="56"/>
      <c r="AT95" s="56"/>
      <c r="AU95" s="56"/>
      <c r="AV95" s="56"/>
      <c r="AW95" s="56"/>
      <c r="AX95" s="42"/>
      <c r="AY95" s="42"/>
      <c r="AZ95" s="45"/>
      <c r="BA95" s="2" t="s">
        <v>31</v>
      </c>
      <c r="BB95" s="38"/>
    </row>
    <row r="96" spans="1:54">
      <c r="A96" s="10"/>
      <c r="B96" s="11" t="s">
        <v>31</v>
      </c>
      <c r="C96" s="61"/>
      <c r="D96" s="61"/>
      <c r="E96" s="42"/>
      <c r="F96" s="43"/>
      <c r="G96" s="50"/>
      <c r="H96" s="55"/>
      <c r="I96" s="55"/>
      <c r="J96" s="44"/>
      <c r="K96" s="56"/>
      <c r="L96" s="56"/>
      <c r="M96" s="56"/>
      <c r="N96" s="56"/>
      <c r="O96" s="56"/>
      <c r="P96" s="56"/>
      <c r="Q96" s="56"/>
      <c r="R96" s="44"/>
      <c r="S96" s="56"/>
      <c r="T96" s="56"/>
      <c r="U96" s="56"/>
      <c r="V96" s="56"/>
      <c r="W96" s="56"/>
      <c r="X96" s="56"/>
      <c r="Y96" s="56"/>
      <c r="Z96" s="42"/>
      <c r="AA96" s="56"/>
      <c r="AB96" s="56"/>
      <c r="AC96" s="56"/>
      <c r="AD96" s="56"/>
      <c r="AE96" s="56"/>
      <c r="AF96" s="57"/>
      <c r="AG96" s="57"/>
      <c r="AH96" s="42"/>
      <c r="AI96" s="56"/>
      <c r="AJ96" s="56"/>
      <c r="AK96" s="56"/>
      <c r="AL96" s="56"/>
      <c r="AM96" s="56"/>
      <c r="AN96" s="56"/>
      <c r="AO96" s="56"/>
      <c r="AP96" s="42"/>
      <c r="AQ96" s="56"/>
      <c r="AR96" s="56"/>
      <c r="AS96" s="56"/>
      <c r="AT96" s="56"/>
      <c r="AU96" s="56"/>
      <c r="AV96" s="56"/>
      <c r="AW96" s="56"/>
      <c r="AX96" s="42"/>
      <c r="AY96" s="42"/>
      <c r="AZ96" s="45"/>
      <c r="BA96" s="2" t="s">
        <v>31</v>
      </c>
      <c r="BB96" s="38"/>
    </row>
    <row r="97" spans="1:54">
      <c r="A97" s="10"/>
      <c r="B97" s="11" t="s">
        <v>31</v>
      </c>
      <c r="C97" s="61"/>
      <c r="D97" s="61"/>
      <c r="E97" s="42"/>
      <c r="F97" s="43"/>
      <c r="G97" s="50"/>
      <c r="H97" s="55"/>
      <c r="I97" s="55"/>
      <c r="J97" s="44"/>
      <c r="K97" s="56"/>
      <c r="L97" s="56"/>
      <c r="M97" s="56"/>
      <c r="N97" s="56"/>
      <c r="O97" s="56"/>
      <c r="P97" s="56"/>
      <c r="Q97" s="56"/>
      <c r="R97" s="44"/>
      <c r="S97" s="56"/>
      <c r="T97" s="56"/>
      <c r="U97" s="56"/>
      <c r="V97" s="56"/>
      <c r="W97" s="56"/>
      <c r="X97" s="56"/>
      <c r="Y97" s="56"/>
      <c r="Z97" s="42"/>
      <c r="AA97" s="56"/>
      <c r="AB97" s="56"/>
      <c r="AC97" s="56"/>
      <c r="AD97" s="56"/>
      <c r="AE97" s="56"/>
      <c r="AF97" s="57"/>
      <c r="AG97" s="57"/>
      <c r="AH97" s="42"/>
      <c r="AI97" s="56"/>
      <c r="AJ97" s="56"/>
      <c r="AK97" s="56"/>
      <c r="AL97" s="56"/>
      <c r="AM97" s="56"/>
      <c r="AN97" s="56"/>
      <c r="AO97" s="56"/>
      <c r="AP97" s="42"/>
      <c r="AQ97" s="56"/>
      <c r="AR97" s="56"/>
      <c r="AS97" s="56"/>
      <c r="AT97" s="56"/>
      <c r="AU97" s="56"/>
      <c r="AV97" s="56"/>
      <c r="AW97" s="56"/>
      <c r="AX97" s="42"/>
      <c r="AY97" s="42"/>
      <c r="AZ97" s="45"/>
      <c r="BA97" s="2" t="s">
        <v>31</v>
      </c>
      <c r="BB97" s="38"/>
    </row>
    <row r="98" spans="1:54">
      <c r="A98" s="10"/>
      <c r="B98" s="11" t="s">
        <v>31</v>
      </c>
      <c r="C98" s="61"/>
      <c r="D98" s="61"/>
      <c r="E98" s="42"/>
      <c r="F98" s="43"/>
      <c r="G98" s="50"/>
      <c r="H98" s="55"/>
      <c r="I98" s="55"/>
      <c r="J98" s="44"/>
      <c r="K98" s="56"/>
      <c r="L98" s="56"/>
      <c r="M98" s="56"/>
      <c r="N98" s="56"/>
      <c r="O98" s="56"/>
      <c r="P98" s="56"/>
      <c r="Q98" s="56"/>
      <c r="R98" s="44"/>
      <c r="S98" s="56"/>
      <c r="T98" s="56"/>
      <c r="U98" s="56"/>
      <c r="V98" s="56"/>
      <c r="W98" s="56"/>
      <c r="X98" s="56"/>
      <c r="Y98" s="56"/>
      <c r="Z98" s="42"/>
      <c r="AA98" s="56"/>
      <c r="AB98" s="56"/>
      <c r="AC98" s="56"/>
      <c r="AD98" s="56"/>
      <c r="AE98" s="56"/>
      <c r="AF98" s="57"/>
      <c r="AG98" s="57"/>
      <c r="AH98" s="42"/>
      <c r="AI98" s="56"/>
      <c r="AJ98" s="56"/>
      <c r="AK98" s="56"/>
      <c r="AL98" s="56"/>
      <c r="AM98" s="56"/>
      <c r="AN98" s="56"/>
      <c r="AO98" s="56"/>
      <c r="AP98" s="42"/>
      <c r="AQ98" s="56"/>
      <c r="AR98" s="56"/>
      <c r="AS98" s="56"/>
      <c r="AT98" s="56"/>
      <c r="AU98" s="56"/>
      <c r="AV98" s="56"/>
      <c r="AW98" s="56"/>
      <c r="AX98" s="42"/>
      <c r="AY98" s="42"/>
      <c r="AZ98" s="45"/>
      <c r="BA98" s="2" t="s">
        <v>31</v>
      </c>
      <c r="BB98" s="38"/>
    </row>
    <row r="99" spans="1:54">
      <c r="A99" s="10"/>
      <c r="B99" s="11" t="s">
        <v>31</v>
      </c>
      <c r="C99" s="61"/>
      <c r="D99" s="61"/>
      <c r="E99" s="42"/>
      <c r="F99" s="43"/>
      <c r="G99" s="50"/>
      <c r="H99" s="55"/>
      <c r="I99" s="55"/>
      <c r="J99" s="44"/>
      <c r="K99" s="56"/>
      <c r="L99" s="56"/>
      <c r="M99" s="56"/>
      <c r="N99" s="56"/>
      <c r="O99" s="56"/>
      <c r="P99" s="56"/>
      <c r="Q99" s="56"/>
      <c r="R99" s="44"/>
      <c r="S99" s="56"/>
      <c r="T99" s="56"/>
      <c r="U99" s="56"/>
      <c r="V99" s="56"/>
      <c r="W99" s="56"/>
      <c r="X99" s="56"/>
      <c r="Y99" s="56"/>
      <c r="Z99" s="42"/>
      <c r="AA99" s="56"/>
      <c r="AB99" s="56"/>
      <c r="AC99" s="56"/>
      <c r="AD99" s="56"/>
      <c r="AE99" s="56"/>
      <c r="AF99" s="57"/>
      <c r="AG99" s="57"/>
      <c r="AH99" s="42"/>
      <c r="AI99" s="56"/>
      <c r="AJ99" s="56"/>
      <c r="AK99" s="56"/>
      <c r="AL99" s="56"/>
      <c r="AM99" s="56"/>
      <c r="AN99" s="56"/>
      <c r="AO99" s="56"/>
      <c r="AP99" s="42"/>
      <c r="AQ99" s="56"/>
      <c r="AR99" s="56"/>
      <c r="AS99" s="56"/>
      <c r="AT99" s="56"/>
      <c r="AU99" s="56"/>
      <c r="AV99" s="56"/>
      <c r="AW99" s="56"/>
      <c r="AX99" s="42"/>
      <c r="AY99" s="42"/>
      <c r="AZ99" s="45"/>
      <c r="BA99" s="2" t="s">
        <v>31</v>
      </c>
      <c r="BB99" s="38"/>
    </row>
    <row r="100" spans="1:54">
      <c r="A100" s="10"/>
      <c r="B100" s="11" t="s">
        <v>31</v>
      </c>
      <c r="C100" s="61"/>
      <c r="D100" s="61"/>
      <c r="E100" s="42"/>
      <c r="F100" s="43"/>
      <c r="G100" s="50"/>
      <c r="H100" s="55"/>
      <c r="I100" s="55"/>
      <c r="J100" s="44"/>
      <c r="K100" s="56"/>
      <c r="L100" s="56"/>
      <c r="M100" s="56"/>
      <c r="N100" s="56"/>
      <c r="O100" s="56"/>
      <c r="P100" s="56"/>
      <c r="Q100" s="56"/>
      <c r="R100" s="44"/>
      <c r="S100" s="56"/>
      <c r="T100" s="56"/>
      <c r="U100" s="56"/>
      <c r="V100" s="56"/>
      <c r="W100" s="56"/>
      <c r="X100" s="56"/>
      <c r="Y100" s="56"/>
      <c r="Z100" s="42"/>
      <c r="AA100" s="56"/>
      <c r="AB100" s="56"/>
      <c r="AC100" s="56"/>
      <c r="AD100" s="56"/>
      <c r="AE100" s="56"/>
      <c r="AF100" s="57"/>
      <c r="AG100" s="57"/>
      <c r="AH100" s="42"/>
      <c r="AI100" s="56"/>
      <c r="AJ100" s="56"/>
      <c r="AK100" s="56"/>
      <c r="AL100" s="56"/>
      <c r="AM100" s="56"/>
      <c r="AN100" s="56"/>
      <c r="AO100" s="56"/>
      <c r="AP100" s="42"/>
      <c r="AQ100" s="56"/>
      <c r="AR100" s="56"/>
      <c r="AS100" s="56"/>
      <c r="AT100" s="56"/>
      <c r="AU100" s="56"/>
      <c r="AV100" s="56"/>
      <c r="AW100" s="56"/>
      <c r="AX100" s="42"/>
      <c r="AY100" s="42"/>
      <c r="AZ100" s="45"/>
      <c r="BA100" s="2" t="s">
        <v>31</v>
      </c>
      <c r="BB100" s="38"/>
    </row>
    <row r="101" spans="1:54" ht="16.5">
      <c r="A101" s="25"/>
      <c r="B101" s="26"/>
      <c r="C101" s="67"/>
      <c r="D101" s="67"/>
      <c r="E101" s="23"/>
      <c r="F101" s="24"/>
      <c r="G101" s="50"/>
      <c r="H101" s="55"/>
      <c r="I101" s="55"/>
      <c r="J101" s="36"/>
      <c r="K101" s="64"/>
      <c r="L101" s="64"/>
      <c r="M101" s="64"/>
      <c r="N101" s="64"/>
      <c r="O101" s="64"/>
      <c r="P101" s="64"/>
      <c r="Q101" s="64"/>
      <c r="R101" s="36"/>
      <c r="S101" s="64"/>
      <c r="T101" s="64"/>
      <c r="U101" s="64"/>
      <c r="V101" s="64"/>
      <c r="W101" s="64"/>
      <c r="X101" s="64"/>
      <c r="Y101" s="64"/>
      <c r="Z101" s="23"/>
      <c r="AA101" s="64"/>
      <c r="AB101" s="64"/>
      <c r="AC101" s="64"/>
      <c r="AD101" s="64"/>
      <c r="AE101" s="64"/>
      <c r="AF101" s="65"/>
      <c r="AG101" s="65"/>
      <c r="AH101" s="23"/>
      <c r="AI101" s="64"/>
      <c r="AJ101" s="64"/>
      <c r="AK101" s="64"/>
      <c r="AL101" s="64"/>
      <c r="AM101" s="64"/>
      <c r="AN101" s="64"/>
      <c r="AO101" s="64"/>
      <c r="AP101" s="23"/>
      <c r="AQ101" s="64"/>
      <c r="AR101" s="64"/>
      <c r="AS101" s="64"/>
      <c r="AT101" s="64"/>
      <c r="AU101" s="64"/>
      <c r="AV101" s="64"/>
      <c r="AW101" s="64"/>
      <c r="AX101" s="23"/>
      <c r="AY101" s="23"/>
      <c r="AZ101" s="41"/>
      <c r="BA101" s="26"/>
      <c r="BB101" s="26"/>
    </row>
    <row r="102" spans="1:54" ht="16.5">
      <c r="A102" s="25"/>
      <c r="B102" s="26"/>
      <c r="C102" s="68"/>
      <c r="D102" s="68"/>
      <c r="E102" s="27"/>
      <c r="F102" s="28"/>
      <c r="G102" s="50"/>
      <c r="H102" s="49"/>
      <c r="I102" s="49"/>
      <c r="J102" s="30"/>
      <c r="K102" s="31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9"/>
      <c r="AG102" s="29"/>
      <c r="AH102" s="29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37"/>
      <c r="BA102" s="26"/>
      <c r="BB102" s="26"/>
    </row>
    <row r="103" spans="1:54" ht="16.5">
      <c r="A103" s="25"/>
      <c r="B103" s="26"/>
      <c r="C103" s="68"/>
      <c r="D103" s="68"/>
      <c r="E103" s="27"/>
      <c r="F103" s="28"/>
      <c r="G103" s="50"/>
      <c r="H103" s="49"/>
      <c r="I103" s="49"/>
      <c r="J103" s="30"/>
      <c r="K103" s="31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9"/>
      <c r="AG103" s="29"/>
      <c r="AH103" s="29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37"/>
      <c r="BA103" s="26"/>
      <c r="BB103" s="26"/>
    </row>
    <row r="104" spans="1:54" ht="16.5">
      <c r="A104" s="25"/>
      <c r="B104" s="26"/>
      <c r="C104" s="68"/>
      <c r="D104" s="68"/>
      <c r="E104" s="27"/>
      <c r="F104" s="28"/>
      <c r="G104" s="50"/>
      <c r="H104" s="49"/>
      <c r="I104" s="49"/>
      <c r="J104" s="30"/>
      <c r="K104" s="31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9"/>
      <c r="AG104" s="29"/>
      <c r="AH104" s="29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37"/>
      <c r="BA104" s="26"/>
      <c r="BB104" s="26"/>
    </row>
    <row r="105" spans="1:54" ht="16.5">
      <c r="A105" s="25"/>
      <c r="B105" s="26"/>
      <c r="C105" s="68"/>
      <c r="D105" s="68"/>
      <c r="E105" s="27"/>
      <c r="F105" s="28"/>
      <c r="G105" s="50"/>
      <c r="H105" s="49"/>
      <c r="I105" s="49"/>
      <c r="J105" s="30"/>
      <c r="K105" s="31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9"/>
      <c r="AG105" s="29"/>
      <c r="AH105" s="29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37"/>
      <c r="BA105" s="26"/>
      <c r="BB105" s="26"/>
    </row>
    <row r="106" spans="1:54" ht="16.5">
      <c r="A106" s="25"/>
      <c r="B106" s="26"/>
      <c r="C106" s="68"/>
      <c r="D106" s="68"/>
      <c r="E106" s="27"/>
      <c r="F106" s="28"/>
      <c r="G106" s="51"/>
      <c r="H106" s="49"/>
      <c r="I106" s="49"/>
      <c r="J106" s="30"/>
      <c r="K106" s="31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9"/>
      <c r="AG106" s="29"/>
      <c r="AH106" s="29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37"/>
      <c r="BA106" s="26"/>
      <c r="BB106" s="26"/>
    </row>
    <row r="107" spans="1:54" ht="16.5">
      <c r="A107" s="25"/>
      <c r="B107" s="26"/>
      <c r="C107" s="68"/>
      <c r="D107" s="68"/>
      <c r="E107" s="27"/>
      <c r="F107" s="28"/>
      <c r="G107" s="51"/>
      <c r="H107" s="49"/>
      <c r="I107" s="49"/>
      <c r="J107" s="30"/>
      <c r="K107" s="31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9"/>
      <c r="AG107" s="29"/>
      <c r="AH107" s="29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37"/>
      <c r="BA107" s="26"/>
      <c r="BB107" s="26"/>
    </row>
    <row r="108" spans="1:54" ht="16.5">
      <c r="A108" s="25"/>
      <c r="B108" s="26"/>
      <c r="C108" s="68"/>
      <c r="D108" s="68"/>
      <c r="E108" s="27"/>
      <c r="F108" s="28"/>
      <c r="G108" s="51"/>
      <c r="H108" s="49"/>
      <c r="I108" s="49"/>
      <c r="J108" s="30"/>
      <c r="K108" s="31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9"/>
      <c r="AG108" s="29"/>
      <c r="AH108" s="29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37"/>
      <c r="BA108" s="26"/>
      <c r="BB108" s="26"/>
    </row>
    <row r="109" spans="1:54" ht="16.5">
      <c r="A109" s="25"/>
      <c r="B109" s="26"/>
      <c r="C109" s="68"/>
      <c r="D109" s="68"/>
      <c r="E109" s="27"/>
      <c r="F109" s="28"/>
      <c r="G109" s="51"/>
      <c r="H109" s="49"/>
      <c r="I109" s="49"/>
      <c r="J109" s="30"/>
      <c r="K109" s="31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9"/>
      <c r="AG109" s="29"/>
      <c r="AH109" s="29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37"/>
      <c r="BA109" s="26"/>
      <c r="BB109" s="26"/>
    </row>
    <row r="110" spans="1:54" ht="16.5">
      <c r="A110" s="25"/>
      <c r="B110" s="26"/>
      <c r="C110" s="68"/>
      <c r="D110" s="68"/>
      <c r="E110" s="27"/>
      <c r="F110" s="28"/>
      <c r="G110" s="51"/>
      <c r="H110" s="49"/>
      <c r="I110" s="49"/>
      <c r="J110" s="30"/>
      <c r="K110" s="31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9"/>
      <c r="AG110" s="29"/>
      <c r="AH110" s="29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37"/>
      <c r="BA110" s="26"/>
      <c r="BB110" s="26"/>
    </row>
    <row r="111" spans="1:54" ht="16.5">
      <c r="A111" s="25"/>
      <c r="B111" s="26"/>
      <c r="C111" s="68"/>
      <c r="D111" s="68"/>
      <c r="E111" s="27"/>
      <c r="F111" s="28"/>
      <c r="G111" s="51"/>
      <c r="H111" s="49"/>
      <c r="I111" s="49"/>
      <c r="J111" s="30"/>
      <c r="K111" s="31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9"/>
      <c r="AG111" s="29"/>
      <c r="AH111" s="29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37"/>
      <c r="BA111" s="26"/>
      <c r="BB111" s="26"/>
    </row>
    <row r="112" spans="1:54" ht="16.5">
      <c r="A112" s="25"/>
      <c r="B112" s="26"/>
      <c r="C112" s="68"/>
      <c r="D112" s="68"/>
      <c r="E112" s="27"/>
      <c r="F112" s="28"/>
      <c r="G112" s="51"/>
      <c r="H112" s="49"/>
      <c r="I112" s="49"/>
      <c r="J112" s="30"/>
      <c r="K112" s="31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9"/>
      <c r="AG112" s="29"/>
      <c r="AH112" s="29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37"/>
      <c r="BA112" s="26"/>
      <c r="BB112" s="26"/>
    </row>
    <row r="113" spans="1:54" ht="16.5">
      <c r="A113" s="25"/>
      <c r="B113" s="26"/>
      <c r="C113" s="68"/>
      <c r="D113" s="68"/>
      <c r="E113" s="27"/>
      <c r="F113" s="28"/>
      <c r="G113" s="51"/>
      <c r="H113" s="49"/>
      <c r="I113" s="49"/>
      <c r="J113" s="30"/>
      <c r="K113" s="31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9"/>
      <c r="AG113" s="29"/>
      <c r="AH113" s="29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37"/>
      <c r="BA113" s="26"/>
      <c r="BB113" s="26"/>
    </row>
    <row r="114" spans="1:54" ht="16.5">
      <c r="A114" s="25"/>
      <c r="B114" s="26"/>
      <c r="C114" s="68"/>
      <c r="D114" s="68"/>
      <c r="E114" s="27"/>
      <c r="F114" s="28"/>
      <c r="G114" s="51"/>
      <c r="H114" s="49"/>
      <c r="I114" s="49"/>
      <c r="J114" s="30"/>
      <c r="K114" s="31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9"/>
      <c r="AG114" s="29"/>
      <c r="AH114" s="29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37"/>
      <c r="BA114" s="26"/>
      <c r="BB114" s="26"/>
    </row>
    <row r="115" spans="1:54" ht="16.5">
      <c r="A115" s="25"/>
      <c r="B115" s="26"/>
      <c r="C115" s="68"/>
      <c r="D115" s="68"/>
      <c r="E115" s="27"/>
      <c r="F115" s="28"/>
      <c r="G115" s="51"/>
      <c r="H115" s="49"/>
      <c r="I115" s="49"/>
      <c r="J115" s="30"/>
      <c r="K115" s="31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9"/>
      <c r="AG115" s="29"/>
      <c r="AH115" s="29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37"/>
      <c r="BA115" s="26"/>
      <c r="BB115" s="26"/>
    </row>
    <row r="116" spans="1:54" ht="16.5">
      <c r="A116" s="25"/>
      <c r="B116" s="26"/>
      <c r="C116" s="68"/>
      <c r="D116" s="68"/>
      <c r="E116" s="27"/>
      <c r="F116" s="28"/>
      <c r="G116" s="51"/>
      <c r="H116" s="49"/>
      <c r="I116" s="49"/>
      <c r="J116" s="30"/>
      <c r="K116" s="31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9"/>
      <c r="AG116" s="29"/>
      <c r="AH116" s="29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37"/>
      <c r="BA116" s="26"/>
      <c r="BB116" s="26"/>
    </row>
    <row r="117" spans="1:54" ht="16.5">
      <c r="A117" s="25"/>
      <c r="B117" s="26"/>
      <c r="C117" s="68"/>
      <c r="D117" s="68"/>
      <c r="E117" s="27"/>
      <c r="F117" s="28"/>
      <c r="G117" s="51"/>
      <c r="H117" s="49"/>
      <c r="I117" s="49"/>
      <c r="J117" s="30"/>
      <c r="K117" s="31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9"/>
      <c r="AG117" s="29"/>
      <c r="AH117" s="29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37"/>
      <c r="BA117" s="26"/>
      <c r="BB117" s="26"/>
    </row>
    <row r="118" spans="1:54" ht="16.5">
      <c r="A118" s="25"/>
      <c r="B118" s="26"/>
      <c r="C118" s="68"/>
      <c r="D118" s="68"/>
      <c r="E118" s="27"/>
      <c r="F118" s="28"/>
      <c r="G118" s="51"/>
      <c r="H118" s="49"/>
      <c r="I118" s="49"/>
      <c r="J118" s="30"/>
      <c r="K118" s="31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9"/>
      <c r="AG118" s="29"/>
      <c r="AH118" s="29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37"/>
      <c r="BA118" s="26"/>
      <c r="BB118" s="26"/>
    </row>
    <row r="119" spans="1:54" ht="16.5">
      <c r="A119" s="25"/>
      <c r="B119" s="26"/>
      <c r="C119" s="68"/>
      <c r="D119" s="68"/>
      <c r="E119" s="27"/>
      <c r="F119" s="28"/>
      <c r="G119" s="51"/>
      <c r="H119" s="49"/>
      <c r="I119" s="49"/>
      <c r="J119" s="30"/>
      <c r="K119" s="31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9"/>
      <c r="AG119" s="29"/>
      <c r="AH119" s="29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37"/>
      <c r="BA119" s="26"/>
      <c r="BB119" s="26"/>
    </row>
    <row r="120" spans="1:54" ht="16.5">
      <c r="A120" s="25"/>
      <c r="B120" s="26"/>
      <c r="C120" s="68"/>
      <c r="D120" s="68"/>
      <c r="E120" s="27"/>
      <c r="F120" s="28"/>
      <c r="G120" s="51"/>
      <c r="H120" s="49"/>
      <c r="I120" s="49"/>
      <c r="J120" s="30"/>
      <c r="K120" s="31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9"/>
      <c r="AG120" s="29"/>
      <c r="AH120" s="29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37"/>
      <c r="BA120" s="26"/>
      <c r="BB120" s="26"/>
    </row>
    <row r="121" spans="1:54" ht="16.5">
      <c r="A121" s="25"/>
      <c r="B121" s="26"/>
      <c r="C121" s="68"/>
      <c r="D121" s="68"/>
      <c r="E121" s="27"/>
      <c r="F121" s="28"/>
      <c r="G121" s="51"/>
      <c r="H121" s="49"/>
      <c r="I121" s="49"/>
      <c r="J121" s="30"/>
      <c r="K121" s="31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9"/>
      <c r="AG121" s="29"/>
      <c r="AH121" s="29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37"/>
      <c r="BA121" s="26"/>
      <c r="BB121" s="26"/>
    </row>
    <row r="122" spans="1:54" ht="16.5">
      <c r="A122" s="25"/>
      <c r="B122" s="26"/>
      <c r="C122" s="68"/>
      <c r="D122" s="68"/>
      <c r="E122" s="27"/>
      <c r="F122" s="28"/>
      <c r="G122" s="51"/>
      <c r="H122" s="49"/>
      <c r="I122" s="49"/>
      <c r="J122" s="30"/>
      <c r="K122" s="31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9"/>
      <c r="AG122" s="29"/>
      <c r="AH122" s="29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37"/>
      <c r="BA122" s="26"/>
      <c r="BB122" s="26"/>
    </row>
    <row r="123" spans="1:54" ht="16.5">
      <c r="A123" s="25"/>
      <c r="B123" s="26"/>
      <c r="C123" s="68"/>
      <c r="D123" s="68"/>
      <c r="E123" s="27"/>
      <c r="F123" s="28"/>
      <c r="G123" s="51"/>
      <c r="H123" s="49"/>
      <c r="I123" s="49"/>
      <c r="J123" s="30"/>
      <c r="K123" s="31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9"/>
      <c r="AG123" s="29"/>
      <c r="AH123" s="29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37"/>
      <c r="BA123" s="26"/>
      <c r="BB123" s="26"/>
    </row>
    <row r="124" spans="1:54" ht="16.5">
      <c r="A124" s="25"/>
      <c r="B124" s="26"/>
      <c r="C124" s="68"/>
      <c r="D124" s="68"/>
      <c r="E124" s="27"/>
      <c r="F124" s="28"/>
      <c r="G124" s="51"/>
      <c r="H124" s="49"/>
      <c r="I124" s="49"/>
      <c r="J124" s="30"/>
      <c r="K124" s="31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9"/>
      <c r="AG124" s="29"/>
      <c r="AH124" s="29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37"/>
      <c r="BA124" s="26"/>
      <c r="BB124" s="26"/>
    </row>
    <row r="125" spans="1:54" ht="16.5">
      <c r="A125" s="25"/>
      <c r="B125" s="26"/>
      <c r="C125" s="68"/>
      <c r="D125" s="68"/>
      <c r="E125" s="27"/>
      <c r="F125" s="28"/>
      <c r="G125" s="51"/>
      <c r="H125" s="49"/>
      <c r="I125" s="49"/>
      <c r="J125" s="30"/>
      <c r="K125" s="31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9"/>
      <c r="AG125" s="29"/>
      <c r="AH125" s="29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37"/>
      <c r="BA125" s="26"/>
      <c r="BB125" s="26"/>
    </row>
    <row r="126" spans="1:54" ht="16.5">
      <c r="A126" s="25"/>
      <c r="B126" s="26"/>
      <c r="C126" s="68"/>
      <c r="D126" s="68"/>
      <c r="E126" s="27"/>
      <c r="F126" s="28"/>
      <c r="G126" s="51"/>
      <c r="H126" s="49"/>
      <c r="I126" s="49"/>
      <c r="J126" s="30"/>
      <c r="K126" s="31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9"/>
      <c r="AG126" s="29"/>
      <c r="AH126" s="29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37"/>
      <c r="BA126" s="26"/>
      <c r="BB126" s="26"/>
    </row>
    <row r="127" spans="1:54" ht="16.5">
      <c r="A127" s="25"/>
      <c r="B127" s="26"/>
      <c r="C127" s="68"/>
      <c r="D127" s="68"/>
      <c r="E127" s="27"/>
      <c r="F127" s="28"/>
      <c r="G127" s="51"/>
      <c r="H127" s="49"/>
      <c r="I127" s="49"/>
      <c r="J127" s="30"/>
      <c r="K127" s="31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9"/>
      <c r="AG127" s="29"/>
      <c r="AH127" s="29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37"/>
      <c r="BA127" s="26"/>
      <c r="BB127" s="26"/>
    </row>
    <row r="128" spans="1:54" ht="16.5">
      <c r="A128" s="25"/>
      <c r="B128" s="26"/>
      <c r="C128" s="68"/>
      <c r="D128" s="68"/>
      <c r="E128" s="27"/>
      <c r="F128" s="28"/>
      <c r="G128" s="51"/>
      <c r="H128" s="49"/>
      <c r="I128" s="49"/>
      <c r="J128" s="30"/>
      <c r="K128" s="31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9"/>
      <c r="AG128" s="29"/>
      <c r="AH128" s="29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37"/>
      <c r="BA128" s="26"/>
      <c r="BB128" s="26"/>
    </row>
    <row r="129" spans="1:54" ht="16.5">
      <c r="A129" s="25"/>
      <c r="B129" s="26"/>
      <c r="C129" s="68"/>
      <c r="D129" s="68"/>
      <c r="E129" s="27"/>
      <c r="F129" s="28"/>
      <c r="G129" s="51"/>
      <c r="H129" s="49"/>
      <c r="I129" s="49"/>
      <c r="J129" s="30"/>
      <c r="K129" s="31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9"/>
      <c r="AG129" s="29"/>
      <c r="AH129" s="29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37"/>
      <c r="BA129" s="26"/>
      <c r="BB129" s="26"/>
    </row>
    <row r="130" spans="1:54" ht="16.5">
      <c r="A130" s="25"/>
      <c r="B130" s="26"/>
      <c r="C130" s="68"/>
      <c r="D130" s="68"/>
      <c r="E130" s="27"/>
      <c r="F130" s="28"/>
      <c r="G130" s="51"/>
      <c r="H130" s="49"/>
      <c r="I130" s="49"/>
      <c r="J130" s="30"/>
      <c r="K130" s="31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9"/>
      <c r="AG130" s="29"/>
      <c r="AH130" s="29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37"/>
      <c r="BA130" s="26"/>
      <c r="BB130" s="26"/>
    </row>
    <row r="131" spans="1:54" ht="16.5">
      <c r="A131" s="25"/>
      <c r="B131" s="26"/>
      <c r="C131" s="68"/>
      <c r="D131" s="68"/>
      <c r="E131" s="27"/>
      <c r="F131" s="28"/>
      <c r="G131" s="51"/>
      <c r="H131" s="49"/>
      <c r="I131" s="49"/>
      <c r="J131" s="30"/>
      <c r="K131" s="31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9"/>
      <c r="AG131" s="29"/>
      <c r="AH131" s="29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37"/>
      <c r="BA131" s="26"/>
      <c r="BB131" s="26"/>
    </row>
    <row r="132" spans="1:54" ht="16.5">
      <c r="A132" s="25"/>
      <c r="B132" s="26"/>
      <c r="C132" s="68"/>
      <c r="D132" s="68"/>
      <c r="E132" s="27"/>
      <c r="F132" s="28"/>
      <c r="G132" s="51"/>
      <c r="H132" s="49"/>
      <c r="I132" s="49"/>
      <c r="J132" s="30"/>
      <c r="K132" s="31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9"/>
      <c r="AG132" s="29"/>
      <c r="AH132" s="29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37"/>
      <c r="BA132" s="26"/>
      <c r="BB132" s="26"/>
    </row>
    <row r="133" spans="1:54" ht="16.5">
      <c r="A133" s="25"/>
      <c r="B133" s="26"/>
      <c r="C133" s="68"/>
      <c r="D133" s="68"/>
      <c r="E133" s="27"/>
      <c r="F133" s="28"/>
      <c r="G133" s="51"/>
      <c r="H133" s="49"/>
      <c r="I133" s="49"/>
      <c r="J133" s="30"/>
      <c r="K133" s="31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9"/>
      <c r="AG133" s="29"/>
      <c r="AH133" s="29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37"/>
      <c r="BA133" s="26"/>
      <c r="BB133" s="26"/>
    </row>
    <row r="134" spans="1:54" ht="16.5">
      <c r="A134" s="25"/>
      <c r="B134" s="26"/>
      <c r="C134" s="68"/>
      <c r="D134" s="68"/>
      <c r="E134" s="27"/>
      <c r="F134" s="28"/>
      <c r="G134" s="51"/>
      <c r="H134" s="49"/>
      <c r="I134" s="49"/>
      <c r="J134" s="30"/>
      <c r="K134" s="31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9"/>
      <c r="AG134" s="29"/>
      <c r="AH134" s="29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37"/>
      <c r="BA134" s="26"/>
      <c r="BB134" s="26"/>
    </row>
    <row r="135" spans="1:54" ht="16.5">
      <c r="A135" s="25"/>
      <c r="B135" s="26"/>
      <c r="C135" s="68"/>
      <c r="D135" s="68"/>
      <c r="E135" s="27"/>
      <c r="F135" s="28"/>
      <c r="G135" s="51"/>
      <c r="H135" s="49"/>
      <c r="I135" s="49"/>
      <c r="J135" s="30"/>
      <c r="K135" s="31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9"/>
      <c r="AG135" s="29"/>
      <c r="AH135" s="29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37"/>
      <c r="BA135" s="26"/>
      <c r="BB135" s="26"/>
    </row>
    <row r="136" spans="1:54" ht="16.5">
      <c r="A136" s="25"/>
      <c r="B136" s="26"/>
      <c r="C136" s="68"/>
      <c r="D136" s="68"/>
      <c r="E136" s="27"/>
      <c r="F136" s="28"/>
      <c r="G136" s="51"/>
      <c r="H136" s="49"/>
      <c r="I136" s="49"/>
      <c r="J136" s="30"/>
      <c r="K136" s="31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9"/>
      <c r="AG136" s="29"/>
      <c r="AH136" s="29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37"/>
      <c r="BA136" s="26"/>
      <c r="BB136" s="26"/>
    </row>
    <row r="137" spans="1:54" ht="16.5">
      <c r="A137" s="25"/>
      <c r="B137" s="26"/>
      <c r="C137" s="68"/>
      <c r="D137" s="68"/>
      <c r="E137" s="27"/>
      <c r="F137" s="28"/>
      <c r="G137" s="51"/>
      <c r="H137" s="49"/>
      <c r="I137" s="49"/>
      <c r="J137" s="30"/>
      <c r="K137" s="31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9"/>
      <c r="AG137" s="29"/>
      <c r="AH137" s="29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37"/>
      <c r="BA137" s="26"/>
      <c r="BB137" s="26"/>
    </row>
    <row r="138" spans="1:54" ht="16.5">
      <c r="A138" s="25"/>
      <c r="B138" s="26"/>
      <c r="C138" s="68"/>
      <c r="D138" s="68"/>
      <c r="E138" s="27"/>
      <c r="F138" s="28"/>
      <c r="G138" s="51"/>
      <c r="H138" s="49"/>
      <c r="I138" s="49"/>
      <c r="J138" s="30"/>
      <c r="K138" s="31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9"/>
      <c r="AG138" s="29"/>
      <c r="AH138" s="29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37"/>
      <c r="BA138" s="26"/>
      <c r="BB138" s="26"/>
    </row>
    <row r="139" spans="1:54" ht="16.5">
      <c r="A139" s="25"/>
      <c r="B139" s="26"/>
      <c r="C139" s="68"/>
      <c r="D139" s="68"/>
      <c r="E139" s="27"/>
      <c r="F139" s="28"/>
      <c r="G139" s="51"/>
      <c r="H139" s="49"/>
      <c r="I139" s="49"/>
      <c r="J139" s="30"/>
      <c r="K139" s="31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9"/>
      <c r="AG139" s="29"/>
      <c r="AH139" s="29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37"/>
      <c r="BA139" s="26"/>
      <c r="BB139" s="26"/>
    </row>
    <row r="140" spans="1:54" ht="16.5">
      <c r="A140" s="25"/>
      <c r="B140" s="26"/>
      <c r="C140" s="68"/>
      <c r="D140" s="68"/>
      <c r="E140" s="27"/>
      <c r="F140" s="28"/>
      <c r="G140" s="51"/>
      <c r="H140" s="49"/>
      <c r="I140" s="49"/>
      <c r="J140" s="30"/>
      <c r="K140" s="31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9"/>
      <c r="AG140" s="29"/>
      <c r="AH140" s="29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37"/>
      <c r="BA140" s="26"/>
      <c r="BB140" s="26"/>
    </row>
    <row r="141" spans="1:54" ht="16.5">
      <c r="A141" s="25"/>
      <c r="B141" s="26"/>
      <c r="C141" s="68"/>
      <c r="D141" s="68"/>
      <c r="E141" s="27"/>
      <c r="F141" s="28"/>
      <c r="G141" s="51"/>
      <c r="H141" s="49"/>
      <c r="I141" s="49"/>
      <c r="J141" s="30"/>
      <c r="K141" s="31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9"/>
      <c r="AG141" s="29"/>
      <c r="AH141" s="29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37"/>
      <c r="BA141" s="26"/>
      <c r="BB141" s="26"/>
    </row>
    <row r="142" spans="1:54" ht="16.5">
      <c r="A142" s="25"/>
      <c r="B142" s="26"/>
      <c r="C142" s="68"/>
      <c r="D142" s="68"/>
      <c r="E142" s="27"/>
      <c r="F142" s="28"/>
      <c r="G142" s="51"/>
      <c r="H142" s="49"/>
      <c r="I142" s="49"/>
      <c r="J142" s="30"/>
      <c r="K142" s="31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9"/>
      <c r="AG142" s="29"/>
      <c r="AH142" s="29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37"/>
      <c r="BA142" s="26"/>
      <c r="BB142" s="26"/>
    </row>
    <row r="143" spans="1:54" ht="16.5">
      <c r="A143" s="25"/>
      <c r="B143" s="26"/>
      <c r="C143" s="68"/>
      <c r="D143" s="68"/>
      <c r="E143" s="27"/>
      <c r="F143" s="28"/>
      <c r="G143" s="51"/>
      <c r="H143" s="49"/>
      <c r="I143" s="49"/>
      <c r="J143" s="30"/>
      <c r="K143" s="31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9"/>
      <c r="AG143" s="29"/>
      <c r="AH143" s="29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37"/>
      <c r="BA143" s="26"/>
      <c r="BB143" s="26"/>
    </row>
    <row r="144" spans="1:54" ht="16.5">
      <c r="A144" s="25"/>
      <c r="B144" s="26"/>
      <c r="C144" s="68"/>
      <c r="D144" s="68"/>
      <c r="E144" s="27"/>
      <c r="F144" s="28"/>
      <c r="G144" s="51"/>
      <c r="H144" s="49"/>
      <c r="I144" s="49"/>
      <c r="J144" s="30"/>
      <c r="K144" s="31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9"/>
      <c r="AG144" s="29"/>
      <c r="AH144" s="29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37"/>
      <c r="BA144" s="26"/>
      <c r="BB144" s="26"/>
    </row>
    <row r="145" spans="1:54" ht="16.5">
      <c r="A145" s="25"/>
      <c r="B145" s="26"/>
      <c r="C145" s="68"/>
      <c r="D145" s="68"/>
      <c r="E145" s="27"/>
      <c r="F145" s="28"/>
      <c r="G145" s="51"/>
      <c r="H145" s="49"/>
      <c r="I145" s="49"/>
      <c r="J145" s="30"/>
      <c r="K145" s="31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9"/>
      <c r="AG145" s="29"/>
      <c r="AH145" s="29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37"/>
      <c r="BA145" s="26"/>
      <c r="BB145" s="26"/>
    </row>
    <row r="146" spans="1:54" ht="16.5">
      <c r="A146" s="25"/>
      <c r="B146" s="26"/>
      <c r="C146" s="68"/>
      <c r="D146" s="68"/>
      <c r="E146" s="27"/>
      <c r="F146" s="28"/>
      <c r="G146" s="51"/>
      <c r="H146" s="49"/>
      <c r="I146" s="49"/>
      <c r="J146" s="30"/>
      <c r="K146" s="31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9"/>
      <c r="AG146" s="29"/>
      <c r="AH146" s="29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37"/>
      <c r="BA146" s="26"/>
      <c r="BB146" s="26"/>
    </row>
    <row r="147" spans="1:54" ht="16.5">
      <c r="A147" s="25"/>
      <c r="B147" s="26"/>
      <c r="C147" s="68"/>
      <c r="D147" s="68"/>
      <c r="E147" s="27"/>
      <c r="F147" s="28"/>
      <c r="G147" s="51"/>
      <c r="H147" s="49"/>
      <c r="I147" s="49"/>
      <c r="J147" s="30"/>
      <c r="K147" s="31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9"/>
      <c r="AG147" s="29"/>
      <c r="AH147" s="29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37"/>
      <c r="BA147" s="26"/>
      <c r="BB147" s="26"/>
    </row>
    <row r="148" spans="1:54" ht="16.5">
      <c r="A148" s="25"/>
      <c r="B148" s="26"/>
      <c r="C148" s="68"/>
      <c r="D148" s="68"/>
      <c r="E148" s="27"/>
      <c r="F148" s="28"/>
      <c r="G148" s="51"/>
      <c r="H148" s="49"/>
      <c r="I148" s="49"/>
      <c r="J148" s="30"/>
      <c r="K148" s="31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9"/>
      <c r="AG148" s="29"/>
      <c r="AH148" s="29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37"/>
      <c r="BA148" s="26"/>
      <c r="BB148" s="26"/>
    </row>
    <row r="149" spans="1:54" ht="16.5">
      <c r="A149" s="25"/>
      <c r="B149" s="26"/>
      <c r="C149" s="68"/>
      <c r="D149" s="68"/>
      <c r="E149" s="27"/>
      <c r="F149" s="28"/>
      <c r="G149" s="51"/>
      <c r="H149" s="49"/>
      <c r="I149" s="49"/>
      <c r="J149" s="30"/>
      <c r="K149" s="31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9"/>
      <c r="AG149" s="29"/>
      <c r="AH149" s="29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37"/>
      <c r="BA149" s="26"/>
      <c r="BB149" s="26"/>
    </row>
    <row r="150" spans="1:54" ht="16.5">
      <c r="A150" s="25"/>
      <c r="B150" s="26"/>
      <c r="C150" s="68"/>
      <c r="D150" s="68"/>
      <c r="E150" s="27"/>
      <c r="F150" s="28"/>
      <c r="G150" s="51"/>
      <c r="H150" s="49"/>
      <c r="I150" s="49"/>
      <c r="J150" s="30"/>
      <c r="K150" s="31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9"/>
      <c r="AG150" s="29"/>
      <c r="AH150" s="29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37"/>
      <c r="BA150" s="26"/>
      <c r="BB150" s="26"/>
    </row>
    <row r="151" spans="1:54" ht="16.5">
      <c r="A151" s="25"/>
      <c r="B151" s="26"/>
      <c r="C151" s="68"/>
      <c r="D151" s="68"/>
      <c r="E151" s="27"/>
      <c r="F151" s="28"/>
      <c r="G151" s="51"/>
      <c r="H151" s="49"/>
      <c r="I151" s="49"/>
      <c r="J151" s="30"/>
      <c r="K151" s="31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9"/>
      <c r="AG151" s="29"/>
      <c r="AH151" s="29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37"/>
      <c r="BA151" s="26"/>
      <c r="BB151" s="26"/>
    </row>
    <row r="152" spans="1:54" ht="16.5">
      <c r="A152" s="25"/>
      <c r="B152" s="26"/>
      <c r="C152" s="68"/>
      <c r="D152" s="68"/>
      <c r="E152" s="27"/>
      <c r="F152" s="28"/>
      <c r="G152" s="51"/>
      <c r="H152" s="49"/>
      <c r="I152" s="49"/>
      <c r="J152" s="30"/>
      <c r="K152" s="31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9"/>
      <c r="AG152" s="29"/>
      <c r="AH152" s="29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37"/>
      <c r="BA152" s="26"/>
      <c r="BB152" s="26"/>
    </row>
    <row r="153" spans="1:54" ht="16.5">
      <c r="A153" s="25"/>
      <c r="B153" s="26"/>
      <c r="C153" s="68"/>
      <c r="D153" s="68"/>
      <c r="E153" s="27"/>
      <c r="F153" s="28"/>
      <c r="G153" s="51"/>
      <c r="H153" s="30"/>
      <c r="I153" s="30"/>
      <c r="J153" s="30"/>
      <c r="K153" s="31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9"/>
      <c r="AG153" s="29"/>
      <c r="AH153" s="29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37"/>
      <c r="BA153" s="26"/>
      <c r="BB153" s="26"/>
    </row>
    <row r="154" spans="1:54" ht="16.5">
      <c r="A154" s="25"/>
      <c r="B154" s="26"/>
      <c r="C154" s="68"/>
      <c r="D154" s="68"/>
      <c r="E154" s="27"/>
      <c r="F154" s="28"/>
      <c r="G154" s="51"/>
      <c r="H154" s="30"/>
      <c r="I154" s="30"/>
      <c r="J154" s="30"/>
      <c r="K154" s="31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9"/>
      <c r="AG154" s="29"/>
      <c r="AH154" s="29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37"/>
      <c r="BA154" s="26"/>
      <c r="BB154" s="26"/>
    </row>
    <row r="155" spans="1:54" ht="16.5">
      <c r="A155" s="25"/>
      <c r="B155" s="26"/>
      <c r="C155" s="68"/>
      <c r="D155" s="68"/>
      <c r="E155" s="27"/>
      <c r="F155" s="28"/>
      <c r="G155" s="51"/>
      <c r="H155" s="30"/>
      <c r="I155" s="30"/>
      <c r="J155" s="30"/>
      <c r="K155" s="31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9"/>
      <c r="AG155" s="29"/>
      <c r="AH155" s="29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37"/>
      <c r="BA155" s="26"/>
      <c r="BB155" s="26"/>
    </row>
    <row r="156" spans="1:54" ht="16.5">
      <c r="A156" s="25"/>
      <c r="B156" s="26"/>
      <c r="C156" s="68"/>
      <c r="D156" s="68"/>
      <c r="E156" s="27"/>
      <c r="F156" s="28"/>
      <c r="G156" s="51"/>
      <c r="H156" s="30"/>
      <c r="I156" s="30"/>
      <c r="J156" s="30"/>
      <c r="K156" s="31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9"/>
      <c r="AG156" s="29"/>
      <c r="AH156" s="29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37"/>
      <c r="BA156" s="26"/>
      <c r="BB156" s="26"/>
    </row>
    <row r="157" spans="1:54" ht="16.5">
      <c r="A157" s="25"/>
      <c r="B157" s="26"/>
      <c r="C157" s="68"/>
      <c r="D157" s="68"/>
      <c r="E157" s="27"/>
      <c r="F157" s="28"/>
      <c r="G157" s="51"/>
      <c r="H157" s="30"/>
      <c r="I157" s="30"/>
      <c r="J157" s="30"/>
      <c r="K157" s="31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9"/>
      <c r="AG157" s="29"/>
      <c r="AH157" s="29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37"/>
      <c r="BA157" s="26"/>
      <c r="BB157" s="26"/>
    </row>
    <row r="158" spans="1:54" ht="16.5">
      <c r="A158" s="25"/>
      <c r="B158" s="26"/>
      <c r="C158" s="68"/>
      <c r="D158" s="68"/>
      <c r="E158" s="27"/>
      <c r="F158" s="28"/>
      <c r="G158" s="51"/>
      <c r="H158" s="30"/>
      <c r="I158" s="30"/>
      <c r="J158" s="30"/>
      <c r="K158" s="31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9"/>
      <c r="AG158" s="29"/>
      <c r="AH158" s="29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37"/>
      <c r="BA158" s="26"/>
      <c r="BB158" s="26"/>
    </row>
    <row r="159" spans="1:54" ht="16.5">
      <c r="A159" s="25"/>
      <c r="B159" s="26"/>
      <c r="C159" s="68"/>
      <c r="D159" s="68"/>
      <c r="E159" s="27"/>
      <c r="F159" s="28"/>
      <c r="G159" s="51"/>
      <c r="H159" s="30"/>
      <c r="I159" s="30"/>
      <c r="J159" s="30"/>
      <c r="K159" s="31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9"/>
      <c r="AG159" s="29"/>
      <c r="AH159" s="29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37"/>
      <c r="BA159" s="26"/>
      <c r="BB159" s="26"/>
    </row>
    <row r="160" spans="1:54" ht="16.5">
      <c r="A160" s="25"/>
      <c r="B160" s="26"/>
      <c r="C160" s="68"/>
      <c r="D160" s="68"/>
      <c r="E160" s="27"/>
      <c r="F160" s="28"/>
      <c r="G160" s="51"/>
      <c r="H160" s="30"/>
      <c r="I160" s="30"/>
      <c r="J160" s="30"/>
      <c r="K160" s="31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9"/>
      <c r="AG160" s="29"/>
      <c r="AH160" s="29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37"/>
      <c r="BA160" s="26"/>
      <c r="BB160" s="26"/>
    </row>
    <row r="161" spans="1:54" ht="16.5">
      <c r="A161" s="25"/>
      <c r="B161" s="26"/>
      <c r="C161" s="68"/>
      <c r="D161" s="68"/>
      <c r="E161" s="27"/>
      <c r="F161" s="28"/>
      <c r="G161" s="51"/>
      <c r="H161" s="30"/>
      <c r="I161" s="30"/>
      <c r="J161" s="30"/>
      <c r="K161" s="31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9"/>
      <c r="AG161" s="29"/>
      <c r="AH161" s="29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37"/>
      <c r="BA161" s="26"/>
      <c r="BB161" s="26"/>
    </row>
    <row r="162" spans="1:54" ht="16.5">
      <c r="A162" s="25"/>
      <c r="B162" s="26"/>
      <c r="C162" s="68"/>
      <c r="D162" s="68"/>
      <c r="E162" s="27"/>
      <c r="F162" s="28"/>
      <c r="G162" s="51"/>
      <c r="H162" s="30"/>
      <c r="I162" s="30"/>
      <c r="J162" s="30"/>
      <c r="K162" s="31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9"/>
      <c r="AG162" s="29"/>
      <c r="AH162" s="29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37"/>
      <c r="BA162" s="26"/>
      <c r="BB162" s="26"/>
    </row>
    <row r="163" spans="1:54" ht="16.5">
      <c r="A163" s="25"/>
      <c r="B163" s="26"/>
      <c r="C163" s="68"/>
      <c r="D163" s="68"/>
      <c r="E163" s="27"/>
      <c r="F163" s="28"/>
      <c r="G163" s="51"/>
      <c r="H163" s="30"/>
      <c r="I163" s="30"/>
      <c r="J163" s="30"/>
      <c r="K163" s="31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9"/>
      <c r="AG163" s="29"/>
      <c r="AH163" s="29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37"/>
      <c r="BA163" s="26"/>
      <c r="BB163" s="26"/>
    </row>
    <row r="164" spans="1:54" ht="16.5">
      <c r="A164" s="25"/>
      <c r="B164" s="26"/>
      <c r="C164" s="68"/>
      <c r="D164" s="68"/>
      <c r="E164" s="27"/>
      <c r="F164" s="28"/>
      <c r="G164" s="51"/>
      <c r="H164" s="30"/>
      <c r="I164" s="30"/>
      <c r="J164" s="30"/>
      <c r="K164" s="31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9"/>
      <c r="AG164" s="29"/>
      <c r="AH164" s="29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37"/>
      <c r="BA164" s="26"/>
      <c r="BB164" s="26"/>
    </row>
    <row r="165" spans="1:54" ht="16.5">
      <c r="A165" s="25"/>
      <c r="B165" s="26"/>
      <c r="C165" s="68"/>
      <c r="D165" s="68"/>
      <c r="E165" s="27"/>
      <c r="F165" s="28"/>
      <c r="G165" s="51"/>
      <c r="H165" s="30"/>
      <c r="I165" s="30"/>
      <c r="J165" s="30"/>
      <c r="K165" s="31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9"/>
      <c r="AG165" s="29"/>
      <c r="AH165" s="29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37"/>
      <c r="BA165" s="26"/>
      <c r="BB165" s="26"/>
    </row>
    <row r="166" spans="1:54" ht="16.5">
      <c r="A166" s="25"/>
      <c r="B166" s="26"/>
      <c r="C166" s="68"/>
      <c r="D166" s="68"/>
      <c r="E166" s="27"/>
      <c r="F166" s="28"/>
      <c r="G166" s="51"/>
      <c r="H166" s="30"/>
      <c r="I166" s="30"/>
      <c r="J166" s="30"/>
      <c r="K166" s="31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9"/>
      <c r="AG166" s="29"/>
      <c r="AH166" s="29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37"/>
      <c r="BA166" s="26"/>
      <c r="BB166" s="26"/>
    </row>
    <row r="167" spans="1:54" ht="16.5">
      <c r="A167" s="25"/>
      <c r="B167" s="26"/>
      <c r="C167" s="68"/>
      <c r="D167" s="68"/>
      <c r="E167" s="27"/>
      <c r="F167" s="28"/>
      <c r="G167" s="51"/>
      <c r="H167" s="30"/>
      <c r="I167" s="30"/>
      <c r="J167" s="30"/>
      <c r="K167" s="31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9"/>
      <c r="AG167" s="29"/>
      <c r="AH167" s="29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37"/>
      <c r="BA167" s="26"/>
      <c r="BB167" s="26"/>
    </row>
    <row r="168" spans="1:54" ht="16.5">
      <c r="A168" s="25"/>
      <c r="B168" s="26"/>
      <c r="C168" s="68"/>
      <c r="D168" s="68"/>
      <c r="E168" s="27"/>
      <c r="F168" s="28"/>
      <c r="G168" s="51"/>
      <c r="H168" s="30"/>
      <c r="I168" s="30"/>
      <c r="J168" s="30"/>
      <c r="K168" s="31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9"/>
      <c r="AG168" s="29"/>
      <c r="AH168" s="29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37"/>
      <c r="BA168" s="26"/>
      <c r="BB168" s="26"/>
    </row>
    <row r="169" spans="1:54" ht="16.5">
      <c r="A169" s="25"/>
      <c r="B169" s="26"/>
      <c r="C169" s="68"/>
      <c r="D169" s="68"/>
      <c r="E169" s="27"/>
      <c r="F169" s="28"/>
      <c r="G169" s="51"/>
      <c r="H169" s="30"/>
      <c r="I169" s="30"/>
      <c r="J169" s="30"/>
      <c r="K169" s="31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9"/>
      <c r="AG169" s="29"/>
      <c r="AH169" s="29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37"/>
      <c r="BA169" s="26"/>
      <c r="BB169" s="26"/>
    </row>
    <row r="170" spans="1:54" ht="16.5">
      <c r="A170" s="25"/>
      <c r="B170" s="26"/>
      <c r="C170" s="68"/>
      <c r="D170" s="68"/>
      <c r="E170" s="27"/>
      <c r="F170" s="28"/>
      <c r="G170" s="51"/>
      <c r="H170" s="30"/>
      <c r="I170" s="30"/>
      <c r="J170" s="30"/>
      <c r="K170" s="31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9"/>
      <c r="AG170" s="29"/>
      <c r="AH170" s="29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37"/>
      <c r="BA170" s="26"/>
      <c r="BB170" s="26"/>
    </row>
    <row r="171" spans="1:54" ht="16.5">
      <c r="A171" s="25"/>
      <c r="B171" s="26"/>
      <c r="C171" s="68"/>
      <c r="D171" s="68"/>
      <c r="E171" s="27"/>
      <c r="F171" s="28"/>
      <c r="G171" s="51"/>
      <c r="H171" s="30"/>
      <c r="I171" s="30"/>
      <c r="J171" s="30"/>
      <c r="K171" s="31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9"/>
      <c r="AG171" s="29"/>
      <c r="AH171" s="29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37"/>
      <c r="BA171" s="26"/>
      <c r="BB171" s="26"/>
    </row>
    <row r="172" spans="1:54" ht="16.5">
      <c r="A172" s="25"/>
      <c r="B172" s="26"/>
      <c r="C172" s="68"/>
      <c r="D172" s="68"/>
      <c r="E172" s="27"/>
      <c r="F172" s="28"/>
      <c r="G172" s="51"/>
      <c r="H172" s="30"/>
      <c r="I172" s="30"/>
      <c r="J172" s="30"/>
      <c r="K172" s="31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9"/>
      <c r="AG172" s="29"/>
      <c r="AH172" s="29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37"/>
      <c r="BA172" s="26"/>
      <c r="BB172" s="26"/>
    </row>
    <row r="173" spans="1:54" ht="16.5">
      <c r="A173" s="25"/>
      <c r="B173" s="26"/>
      <c r="C173" s="68"/>
      <c r="D173" s="68"/>
      <c r="E173" s="27"/>
      <c r="F173" s="28"/>
      <c r="G173" s="51"/>
      <c r="H173" s="30"/>
      <c r="I173" s="30"/>
      <c r="J173" s="30"/>
      <c r="K173" s="31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9"/>
      <c r="AG173" s="29"/>
      <c r="AH173" s="29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37"/>
      <c r="BA173" s="26"/>
      <c r="BB173" s="26"/>
    </row>
    <row r="174" spans="1:54" ht="16.5">
      <c r="A174" s="25"/>
      <c r="B174" s="26"/>
      <c r="C174" s="68"/>
      <c r="D174" s="68"/>
      <c r="E174" s="27"/>
      <c r="F174" s="28"/>
      <c r="G174" s="51"/>
      <c r="H174" s="30"/>
      <c r="I174" s="30"/>
      <c r="J174" s="30"/>
      <c r="K174" s="31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9"/>
      <c r="AG174" s="29"/>
      <c r="AH174" s="29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37"/>
      <c r="BA174" s="26"/>
      <c r="BB174" s="26"/>
    </row>
    <row r="175" spans="1:54" ht="16.5">
      <c r="A175" s="25"/>
      <c r="B175" s="26"/>
      <c r="C175" s="68"/>
      <c r="D175" s="68"/>
      <c r="E175" s="27"/>
      <c r="F175" s="28"/>
      <c r="G175" s="51"/>
      <c r="H175" s="30"/>
      <c r="I175" s="30"/>
      <c r="J175" s="30"/>
      <c r="K175" s="31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9"/>
      <c r="AG175" s="29"/>
      <c r="AH175" s="29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37"/>
      <c r="BA175" s="26"/>
      <c r="BB175" s="26"/>
    </row>
    <row r="176" spans="1:54" ht="16.5">
      <c r="A176" s="25"/>
      <c r="B176" s="26"/>
      <c r="C176" s="68"/>
      <c r="D176" s="68"/>
      <c r="E176" s="27"/>
      <c r="F176" s="28"/>
      <c r="G176" s="51"/>
      <c r="H176" s="30"/>
      <c r="I176" s="30"/>
      <c r="J176" s="30"/>
      <c r="K176" s="31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9"/>
      <c r="AG176" s="29"/>
      <c r="AH176" s="29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37"/>
      <c r="BA176" s="26"/>
      <c r="BB176" s="26"/>
    </row>
    <row r="177" spans="1:54" ht="16.5">
      <c r="A177" s="25"/>
      <c r="B177" s="26"/>
      <c r="C177" s="68"/>
      <c r="D177" s="68"/>
      <c r="E177" s="27"/>
      <c r="F177" s="28"/>
      <c r="G177" s="51"/>
      <c r="H177" s="30"/>
      <c r="I177" s="30"/>
      <c r="J177" s="30"/>
      <c r="K177" s="31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9"/>
      <c r="AG177" s="29"/>
      <c r="AH177" s="29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37"/>
      <c r="BA177" s="26"/>
      <c r="BB177" s="26"/>
    </row>
    <row r="178" spans="1:54" ht="16.5">
      <c r="A178" s="25"/>
      <c r="B178" s="26"/>
      <c r="C178" s="68"/>
      <c r="D178" s="68"/>
      <c r="E178" s="27"/>
      <c r="F178" s="28"/>
      <c r="G178" s="51"/>
      <c r="H178" s="30"/>
      <c r="I178" s="30"/>
      <c r="J178" s="30"/>
      <c r="K178" s="31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9"/>
      <c r="AG178" s="29"/>
      <c r="AH178" s="29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37"/>
      <c r="BA178" s="26"/>
      <c r="BB178" s="26"/>
    </row>
    <row r="179" spans="1:54" ht="16.5">
      <c r="A179" s="25"/>
      <c r="B179" s="26"/>
      <c r="C179" s="68"/>
      <c r="D179" s="68"/>
      <c r="E179" s="27"/>
      <c r="F179" s="28"/>
      <c r="G179" s="51"/>
      <c r="H179" s="30"/>
      <c r="I179" s="30"/>
      <c r="J179" s="30"/>
      <c r="K179" s="31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9"/>
      <c r="AG179" s="29"/>
      <c r="AH179" s="29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37"/>
      <c r="BA179" s="26"/>
      <c r="BB179" s="26"/>
    </row>
    <row r="180" spans="1:54" ht="16.5">
      <c r="A180" s="25"/>
      <c r="B180" s="26"/>
      <c r="C180" s="68"/>
      <c r="D180" s="68"/>
      <c r="E180" s="27"/>
      <c r="F180" s="28"/>
      <c r="G180" s="51"/>
      <c r="H180" s="30"/>
      <c r="I180" s="30"/>
      <c r="J180" s="30"/>
      <c r="K180" s="31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9"/>
      <c r="AG180" s="29"/>
      <c r="AH180" s="29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37"/>
      <c r="BA180" s="26"/>
      <c r="BB180" s="26"/>
    </row>
    <row r="181" spans="1:54" ht="16.5">
      <c r="A181" s="25"/>
      <c r="B181" s="26"/>
      <c r="C181" s="68"/>
      <c r="D181" s="68"/>
      <c r="E181" s="27"/>
      <c r="F181" s="28"/>
      <c r="G181" s="51"/>
      <c r="H181" s="30"/>
      <c r="I181" s="30"/>
      <c r="J181" s="30"/>
      <c r="K181" s="31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9"/>
      <c r="AG181" s="29"/>
      <c r="AH181" s="29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37"/>
      <c r="BA181" s="26"/>
      <c r="BB181" s="26"/>
    </row>
    <row r="182" spans="1:54" ht="16.5">
      <c r="A182" s="25"/>
      <c r="B182" s="26"/>
      <c r="C182" s="68"/>
      <c r="D182" s="68"/>
      <c r="E182" s="27"/>
      <c r="F182" s="28"/>
      <c r="G182" s="51"/>
      <c r="H182" s="30"/>
      <c r="I182" s="30"/>
      <c r="J182" s="30"/>
      <c r="K182" s="31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9"/>
      <c r="AG182" s="29"/>
      <c r="AH182" s="29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37"/>
      <c r="BA182" s="26"/>
      <c r="BB182" s="26"/>
    </row>
    <row r="183" spans="1:54" ht="16.5">
      <c r="A183" s="25"/>
      <c r="B183" s="26"/>
      <c r="C183" s="68"/>
      <c r="D183" s="68"/>
      <c r="E183" s="27"/>
      <c r="F183" s="28"/>
      <c r="G183" s="51"/>
      <c r="H183" s="30"/>
      <c r="I183" s="30"/>
      <c r="J183" s="30"/>
      <c r="K183" s="31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9"/>
      <c r="AG183" s="29"/>
      <c r="AH183" s="29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37"/>
      <c r="BA183" s="26"/>
      <c r="BB183" s="26"/>
    </row>
    <row r="184" spans="1:54" ht="16.5">
      <c r="A184" s="25"/>
      <c r="B184" s="26"/>
      <c r="C184" s="68"/>
      <c r="D184" s="68"/>
      <c r="E184" s="27"/>
      <c r="F184" s="28"/>
      <c r="G184" s="51"/>
      <c r="H184" s="30"/>
      <c r="I184" s="30"/>
      <c r="J184" s="30"/>
      <c r="K184" s="31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9"/>
      <c r="AG184" s="29"/>
      <c r="AH184" s="29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37"/>
      <c r="BA184" s="26"/>
      <c r="BB184" s="26"/>
    </row>
    <row r="185" spans="1:54" ht="16.5">
      <c r="A185" s="25"/>
      <c r="B185" s="26"/>
      <c r="C185" s="68"/>
      <c r="D185" s="68"/>
      <c r="E185" s="27"/>
      <c r="F185" s="28"/>
      <c r="G185" s="51"/>
      <c r="H185" s="30"/>
      <c r="I185" s="30"/>
      <c r="J185" s="30"/>
      <c r="K185" s="31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9"/>
      <c r="AG185" s="29"/>
      <c r="AH185" s="29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37"/>
      <c r="BA185" s="26"/>
      <c r="BB185" s="26"/>
    </row>
    <row r="186" spans="1:54" ht="16.5">
      <c r="A186" s="25"/>
      <c r="B186" s="26"/>
      <c r="C186" s="68"/>
      <c r="D186" s="68"/>
      <c r="E186" s="27"/>
      <c r="F186" s="28"/>
      <c r="G186" s="51"/>
      <c r="H186" s="30"/>
      <c r="I186" s="30"/>
      <c r="J186" s="30"/>
      <c r="K186" s="31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9"/>
      <c r="AG186" s="29"/>
      <c r="AH186" s="29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37"/>
      <c r="BA186" s="26"/>
      <c r="BB186" s="26"/>
    </row>
    <row r="187" spans="1:54" ht="16.5">
      <c r="A187" s="25"/>
      <c r="B187" s="26"/>
      <c r="C187" s="68"/>
      <c r="D187" s="68"/>
      <c r="E187" s="27"/>
      <c r="F187" s="28"/>
      <c r="G187" s="51"/>
      <c r="H187" s="30"/>
      <c r="I187" s="30"/>
      <c r="J187" s="30"/>
      <c r="K187" s="31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9"/>
      <c r="AG187" s="29"/>
      <c r="AH187" s="29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37"/>
      <c r="BA187" s="26"/>
      <c r="BB187" s="26"/>
    </row>
    <row r="188" spans="1:54" ht="16.5">
      <c r="A188" s="25"/>
      <c r="B188" s="26"/>
      <c r="C188" s="68"/>
      <c r="D188" s="68"/>
      <c r="E188" s="27"/>
      <c r="F188" s="28"/>
      <c r="G188" s="51"/>
      <c r="H188" s="30"/>
      <c r="I188" s="30"/>
      <c r="J188" s="30"/>
      <c r="K188" s="31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9"/>
      <c r="AG188" s="29"/>
      <c r="AH188" s="29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37"/>
      <c r="BA188" s="26"/>
      <c r="BB188" s="26"/>
    </row>
    <row r="189" spans="1:54" ht="16.5">
      <c r="A189" s="25"/>
      <c r="B189" s="26"/>
      <c r="C189" s="68"/>
      <c r="D189" s="68"/>
      <c r="E189" s="27"/>
      <c r="F189" s="28"/>
      <c r="G189" s="51"/>
      <c r="H189" s="30"/>
      <c r="I189" s="30"/>
      <c r="J189" s="30"/>
      <c r="K189" s="31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9"/>
      <c r="AG189" s="29"/>
      <c r="AH189" s="29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37"/>
      <c r="BA189" s="26"/>
      <c r="BB189" s="26"/>
    </row>
    <row r="190" spans="1:54" ht="16.5">
      <c r="A190" s="25"/>
      <c r="B190" s="26"/>
      <c r="C190" s="68"/>
      <c r="D190" s="68"/>
      <c r="E190" s="27"/>
      <c r="F190" s="28"/>
      <c r="G190" s="51"/>
      <c r="H190" s="30"/>
      <c r="I190" s="30"/>
      <c r="J190" s="30"/>
      <c r="K190" s="31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9"/>
      <c r="AG190" s="29"/>
      <c r="AH190" s="29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37"/>
      <c r="BA190" s="26"/>
      <c r="BB190" s="26"/>
    </row>
    <row r="191" spans="1:54" ht="16.5">
      <c r="A191" s="25"/>
      <c r="B191" s="26"/>
      <c r="C191" s="68"/>
      <c r="D191" s="68"/>
      <c r="E191" s="27"/>
      <c r="F191" s="28"/>
      <c r="G191" s="51"/>
      <c r="H191" s="30"/>
      <c r="I191" s="30"/>
      <c r="J191" s="30"/>
      <c r="K191" s="31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9"/>
      <c r="AG191" s="29"/>
      <c r="AH191" s="29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37"/>
      <c r="BA191" s="26"/>
      <c r="BB191" s="26"/>
    </row>
    <row r="192" spans="1:54" ht="16.5">
      <c r="A192" s="25"/>
      <c r="B192" s="26"/>
      <c r="C192" s="68"/>
      <c r="D192" s="68"/>
      <c r="E192" s="27"/>
      <c r="F192" s="28"/>
      <c r="G192" s="51"/>
      <c r="H192" s="30"/>
      <c r="I192" s="30"/>
      <c r="J192" s="30"/>
      <c r="K192" s="31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9"/>
      <c r="AG192" s="29"/>
      <c r="AH192" s="29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37"/>
      <c r="BA192" s="26"/>
      <c r="BB192" s="26"/>
    </row>
    <row r="193" spans="1:54" ht="16.5">
      <c r="A193" s="25"/>
      <c r="B193" s="26"/>
      <c r="C193" s="68"/>
      <c r="D193" s="68"/>
      <c r="E193" s="27"/>
      <c r="F193" s="28"/>
      <c r="G193" s="51"/>
      <c r="H193" s="30"/>
      <c r="I193" s="30"/>
      <c r="J193" s="30"/>
      <c r="K193" s="31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9"/>
      <c r="AG193" s="29"/>
      <c r="AH193" s="29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37"/>
      <c r="BA193" s="26"/>
      <c r="BB193" s="26"/>
    </row>
    <row r="194" spans="1:54" ht="16.5">
      <c r="A194" s="25"/>
      <c r="B194" s="26"/>
      <c r="C194" s="68"/>
      <c r="D194" s="68"/>
      <c r="E194" s="27"/>
      <c r="F194" s="28"/>
      <c r="G194" s="51"/>
      <c r="H194" s="30"/>
      <c r="I194" s="30"/>
      <c r="J194" s="30"/>
      <c r="K194" s="31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9"/>
      <c r="AG194" s="29"/>
      <c r="AH194" s="29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37"/>
      <c r="BA194" s="26"/>
      <c r="BB194" s="26"/>
    </row>
    <row r="195" spans="1:54" ht="16.5">
      <c r="A195" s="25"/>
      <c r="B195" s="26"/>
      <c r="C195" s="68"/>
      <c r="D195" s="68"/>
      <c r="E195" s="27"/>
      <c r="F195" s="28"/>
      <c r="G195" s="51"/>
      <c r="H195" s="30"/>
      <c r="I195" s="30"/>
      <c r="J195" s="30"/>
      <c r="K195" s="31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9"/>
      <c r="AG195" s="29"/>
      <c r="AH195" s="29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37"/>
      <c r="BA195" s="26"/>
      <c r="BB195" s="26"/>
    </row>
    <row r="196" spans="1:54" ht="16.5">
      <c r="A196" s="25"/>
      <c r="B196" s="26"/>
      <c r="C196" s="68"/>
      <c r="D196" s="68"/>
      <c r="E196" s="27"/>
      <c r="F196" s="28"/>
      <c r="G196" s="51"/>
      <c r="H196" s="30"/>
      <c r="I196" s="30"/>
      <c r="J196" s="30"/>
      <c r="K196" s="31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9"/>
      <c r="AG196" s="29"/>
      <c r="AH196" s="29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37"/>
      <c r="BA196" s="26"/>
      <c r="BB196" s="26"/>
    </row>
    <row r="197" spans="1:54" ht="16.5">
      <c r="A197" s="25"/>
      <c r="B197" s="26"/>
      <c r="C197" s="68"/>
      <c r="D197" s="68"/>
      <c r="E197" s="27"/>
      <c r="F197" s="28"/>
      <c r="G197" s="51"/>
      <c r="H197" s="30"/>
      <c r="I197" s="30"/>
      <c r="J197" s="30"/>
      <c r="K197" s="31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9"/>
      <c r="AG197" s="29"/>
      <c r="AH197" s="29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37"/>
      <c r="BA197" s="26"/>
      <c r="BB197" s="26"/>
    </row>
    <row r="198" spans="1:54" ht="16.5">
      <c r="A198" s="25"/>
      <c r="B198" s="26"/>
      <c r="C198" s="68"/>
      <c r="D198" s="68"/>
      <c r="E198" s="27"/>
      <c r="F198" s="28"/>
      <c r="G198" s="51"/>
      <c r="H198" s="30"/>
      <c r="I198" s="30"/>
      <c r="J198" s="30"/>
      <c r="K198" s="31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9"/>
      <c r="AG198" s="29"/>
      <c r="AH198" s="29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37"/>
      <c r="BA198" s="26"/>
      <c r="BB198" s="26"/>
    </row>
    <row r="199" spans="1:54" ht="16.5">
      <c r="A199" s="25"/>
      <c r="B199" s="26"/>
      <c r="C199" s="68"/>
      <c r="D199" s="68"/>
      <c r="E199" s="27"/>
      <c r="F199" s="28"/>
      <c r="G199" s="51"/>
      <c r="H199" s="30"/>
      <c r="I199" s="30"/>
      <c r="J199" s="30"/>
      <c r="K199" s="31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9"/>
      <c r="AG199" s="29"/>
      <c r="AH199" s="29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37"/>
      <c r="BA199" s="26"/>
      <c r="BB199" s="26"/>
    </row>
    <row r="200" spans="1:54" ht="16.5">
      <c r="A200" s="25"/>
      <c r="B200" s="26"/>
      <c r="C200" s="68"/>
      <c r="D200" s="68"/>
      <c r="E200" s="27"/>
      <c r="F200" s="28"/>
      <c r="G200" s="51"/>
      <c r="H200" s="30"/>
      <c r="I200" s="30"/>
      <c r="J200" s="30"/>
      <c r="K200" s="31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9"/>
      <c r="AG200" s="29"/>
      <c r="AH200" s="29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37"/>
      <c r="BA200" s="26"/>
      <c r="BB200" s="26"/>
    </row>
    <row r="201" spans="1:54" ht="16.5">
      <c r="A201" s="25"/>
      <c r="B201" s="26"/>
      <c r="C201" s="68"/>
      <c r="D201" s="68"/>
      <c r="E201" s="27"/>
      <c r="F201" s="28"/>
      <c r="G201" s="51"/>
      <c r="H201" s="30"/>
      <c r="I201" s="30"/>
      <c r="J201" s="30"/>
      <c r="K201" s="31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9"/>
      <c r="AG201" s="29"/>
      <c r="AH201" s="29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37"/>
      <c r="BA201" s="26"/>
      <c r="BB201" s="26"/>
    </row>
    <row r="202" spans="1:54" ht="16.5">
      <c r="A202" s="25"/>
      <c r="B202" s="26"/>
      <c r="C202" s="68"/>
      <c r="D202" s="68"/>
      <c r="E202" s="27"/>
      <c r="F202" s="28"/>
      <c r="G202" s="51"/>
      <c r="H202" s="30"/>
      <c r="I202" s="30"/>
      <c r="J202" s="30"/>
      <c r="K202" s="31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9"/>
      <c r="AG202" s="29"/>
      <c r="AH202" s="29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37"/>
      <c r="BA202" s="26"/>
      <c r="BB202" s="26"/>
    </row>
    <row r="203" spans="1:54" ht="16.5">
      <c r="A203" s="25"/>
      <c r="B203" s="26"/>
      <c r="C203" s="68"/>
      <c r="D203" s="68"/>
      <c r="E203" s="27"/>
      <c r="F203" s="28"/>
      <c r="G203" s="51"/>
      <c r="H203" s="30"/>
      <c r="I203" s="30"/>
      <c r="J203" s="30"/>
      <c r="K203" s="31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9"/>
      <c r="AG203" s="29"/>
      <c r="AH203" s="29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37"/>
      <c r="BA203" s="26"/>
      <c r="BB203" s="26"/>
    </row>
    <row r="204" spans="1:54" ht="16.5">
      <c r="A204" s="25"/>
      <c r="B204" s="26"/>
      <c r="C204" s="68"/>
      <c r="D204" s="68"/>
      <c r="E204" s="27"/>
      <c r="F204" s="28"/>
      <c r="G204" s="51"/>
      <c r="H204" s="30"/>
      <c r="I204" s="30"/>
      <c r="J204" s="30"/>
      <c r="K204" s="31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9"/>
      <c r="AG204" s="29"/>
      <c r="AH204" s="29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37"/>
      <c r="BA204" s="26"/>
      <c r="BB204" s="26"/>
    </row>
    <row r="205" spans="1:54" ht="16.5">
      <c r="A205" s="25"/>
      <c r="B205" s="26"/>
      <c r="C205" s="68"/>
      <c r="D205" s="68"/>
      <c r="E205" s="27"/>
      <c r="F205" s="28"/>
      <c r="G205" s="51"/>
      <c r="H205" s="30"/>
      <c r="I205" s="30"/>
      <c r="J205" s="30"/>
      <c r="K205" s="31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9"/>
      <c r="AG205" s="29"/>
      <c r="AH205" s="29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37"/>
      <c r="BA205" s="26"/>
      <c r="BB205" s="26"/>
    </row>
    <row r="206" spans="1:54" ht="16.5">
      <c r="A206" s="25"/>
      <c r="B206" s="26"/>
      <c r="C206" s="68"/>
      <c r="D206" s="68"/>
      <c r="E206" s="27"/>
      <c r="F206" s="28"/>
      <c r="G206" s="51"/>
      <c r="H206" s="30"/>
      <c r="I206" s="30"/>
      <c r="J206" s="30"/>
      <c r="K206" s="31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9"/>
      <c r="AG206" s="29"/>
      <c r="AH206" s="29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37"/>
      <c r="BA206" s="26"/>
      <c r="BB206" s="26"/>
    </row>
    <row r="207" spans="1:54" ht="16.5">
      <c r="A207" s="25"/>
      <c r="B207" s="26"/>
      <c r="C207" s="68"/>
      <c r="D207" s="68"/>
      <c r="E207" s="27"/>
      <c r="F207" s="28"/>
      <c r="G207" s="51"/>
      <c r="H207" s="30"/>
      <c r="I207" s="30"/>
      <c r="J207" s="30"/>
      <c r="K207" s="31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9"/>
      <c r="AG207" s="29"/>
      <c r="AH207" s="29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37"/>
      <c r="BA207" s="26"/>
      <c r="BB207" s="26"/>
    </row>
    <row r="208" spans="1:54" ht="16.5">
      <c r="A208" s="25"/>
      <c r="B208" s="26"/>
      <c r="C208" s="68"/>
      <c r="D208" s="68"/>
      <c r="E208" s="27"/>
      <c r="F208" s="28"/>
      <c r="G208" s="51"/>
      <c r="H208" s="30"/>
      <c r="I208" s="30"/>
      <c r="J208" s="30"/>
      <c r="K208" s="31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9"/>
      <c r="AG208" s="29"/>
      <c r="AH208" s="29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37"/>
      <c r="BA208" s="26"/>
      <c r="BB208" s="26"/>
    </row>
    <row r="209" spans="1:54" ht="16.5">
      <c r="A209" s="25"/>
      <c r="B209" s="26"/>
      <c r="C209" s="68"/>
      <c r="D209" s="68"/>
      <c r="E209" s="27"/>
      <c r="F209" s="28"/>
      <c r="G209" s="51"/>
      <c r="H209" s="30"/>
      <c r="I209" s="30"/>
      <c r="J209" s="30"/>
      <c r="K209" s="31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9"/>
      <c r="AG209" s="29"/>
      <c r="AH209" s="29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37"/>
      <c r="BA209" s="26"/>
      <c r="BB209" s="26"/>
    </row>
    <row r="210" spans="1:54" ht="16.5">
      <c r="A210" s="25"/>
      <c r="B210" s="26"/>
      <c r="C210" s="68"/>
      <c r="D210" s="68"/>
      <c r="E210" s="27"/>
      <c r="F210" s="28"/>
      <c r="G210" s="51"/>
      <c r="H210" s="30"/>
      <c r="I210" s="30"/>
      <c r="J210" s="30"/>
      <c r="K210" s="31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9"/>
      <c r="AG210" s="29"/>
      <c r="AH210" s="29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37"/>
      <c r="BA210" s="26"/>
      <c r="BB210" s="26"/>
    </row>
    <row r="211" spans="1:54" ht="16.5">
      <c r="A211" s="25"/>
      <c r="B211" s="26"/>
      <c r="C211" s="68"/>
      <c r="D211" s="68"/>
      <c r="E211" s="27"/>
      <c r="F211" s="28"/>
      <c r="G211" s="51"/>
      <c r="H211" s="30"/>
      <c r="I211" s="30"/>
      <c r="J211" s="30"/>
      <c r="K211" s="31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9"/>
      <c r="AG211" s="29"/>
      <c r="AH211" s="29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37"/>
      <c r="BA211" s="26"/>
      <c r="BB211" s="26"/>
    </row>
    <row r="212" spans="1:54" ht="16.5">
      <c r="A212" s="25"/>
      <c r="B212" s="26"/>
      <c r="C212" s="68"/>
      <c r="D212" s="68"/>
      <c r="E212" s="27"/>
      <c r="F212" s="28"/>
      <c r="G212" s="51"/>
      <c r="H212" s="30"/>
      <c r="I212" s="30"/>
      <c r="J212" s="30"/>
      <c r="K212" s="31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9"/>
      <c r="AG212" s="29"/>
      <c r="AH212" s="29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37"/>
      <c r="BA212" s="26"/>
      <c r="BB212" s="26"/>
    </row>
    <row r="213" spans="1:54" ht="16.5">
      <c r="A213" s="25"/>
      <c r="B213" s="26"/>
      <c r="C213" s="68"/>
      <c r="D213" s="68"/>
      <c r="E213" s="27"/>
      <c r="F213" s="28"/>
      <c r="G213" s="51"/>
      <c r="H213" s="30"/>
      <c r="I213" s="30"/>
      <c r="J213" s="30"/>
      <c r="K213" s="31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9"/>
      <c r="AG213" s="29"/>
      <c r="AH213" s="29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37"/>
      <c r="BA213" s="26"/>
      <c r="BB213" s="26"/>
    </row>
    <row r="214" spans="1:54" ht="16.5">
      <c r="A214" s="25"/>
      <c r="B214" s="26"/>
      <c r="C214" s="68"/>
      <c r="D214" s="68"/>
      <c r="E214" s="27"/>
      <c r="F214" s="28"/>
      <c r="G214" s="51"/>
      <c r="H214" s="30"/>
      <c r="I214" s="30"/>
      <c r="J214" s="30"/>
      <c r="K214" s="31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9"/>
      <c r="AG214" s="29"/>
      <c r="AH214" s="29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37"/>
      <c r="BA214" s="26"/>
      <c r="BB214" s="26"/>
    </row>
    <row r="215" spans="1:54" ht="16.5">
      <c r="A215" s="25"/>
      <c r="B215" s="26"/>
      <c r="C215" s="68"/>
      <c r="D215" s="68"/>
      <c r="E215" s="27"/>
      <c r="F215" s="28"/>
      <c r="G215" s="51"/>
      <c r="H215" s="30"/>
      <c r="I215" s="30"/>
      <c r="J215" s="30"/>
      <c r="K215" s="31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9"/>
      <c r="AG215" s="29"/>
      <c r="AH215" s="29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37"/>
      <c r="BA215" s="26"/>
      <c r="BB215" s="26"/>
    </row>
    <row r="216" spans="1:54" ht="16.5">
      <c r="A216" s="25"/>
      <c r="B216" s="26"/>
      <c r="C216" s="68"/>
      <c r="D216" s="68"/>
      <c r="E216" s="27"/>
      <c r="F216" s="28"/>
      <c r="G216" s="51"/>
      <c r="H216" s="30"/>
      <c r="I216" s="30"/>
      <c r="J216" s="30"/>
      <c r="K216" s="31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9"/>
      <c r="AG216" s="29"/>
      <c r="AH216" s="29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37"/>
      <c r="BA216" s="26"/>
      <c r="BB216" s="26"/>
    </row>
    <row r="217" spans="1:54" ht="16.5">
      <c r="A217" s="25"/>
      <c r="B217" s="26"/>
      <c r="C217" s="68"/>
      <c r="D217" s="68"/>
      <c r="E217" s="27"/>
      <c r="F217" s="28"/>
      <c r="G217" s="51"/>
      <c r="H217" s="30"/>
      <c r="I217" s="30"/>
      <c r="J217" s="30"/>
      <c r="K217" s="31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9"/>
      <c r="AG217" s="29"/>
      <c r="AH217" s="29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37"/>
      <c r="BA217" s="26"/>
      <c r="BB217" s="26"/>
    </row>
    <row r="218" spans="1:54" ht="16.5">
      <c r="A218" s="25"/>
      <c r="B218" s="26"/>
      <c r="C218" s="68"/>
      <c r="D218" s="68"/>
      <c r="E218" s="27"/>
      <c r="F218" s="28"/>
      <c r="G218" s="51"/>
      <c r="H218" s="30"/>
      <c r="I218" s="30"/>
      <c r="J218" s="30"/>
      <c r="K218" s="31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9"/>
      <c r="AG218" s="29"/>
      <c r="AH218" s="29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37"/>
      <c r="BA218" s="26"/>
      <c r="BB218" s="26"/>
    </row>
    <row r="219" spans="1:54" ht="16.5">
      <c r="A219" s="25"/>
      <c r="B219" s="26"/>
      <c r="C219" s="68"/>
      <c r="D219" s="68"/>
      <c r="E219" s="27"/>
      <c r="F219" s="28"/>
      <c r="G219" s="51"/>
      <c r="H219" s="30"/>
      <c r="I219" s="30"/>
      <c r="J219" s="30"/>
      <c r="K219" s="31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9"/>
      <c r="AG219" s="29"/>
      <c r="AH219" s="29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37"/>
      <c r="BA219" s="26"/>
      <c r="BB219" s="26"/>
    </row>
    <row r="220" spans="1:54" ht="16.5">
      <c r="A220" s="25"/>
      <c r="B220" s="26"/>
      <c r="C220" s="68"/>
      <c r="D220" s="68"/>
      <c r="E220" s="27"/>
      <c r="F220" s="28"/>
      <c r="G220" s="51"/>
      <c r="H220" s="30"/>
      <c r="I220" s="30"/>
      <c r="J220" s="30"/>
      <c r="K220" s="31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9"/>
      <c r="AG220" s="29"/>
      <c r="AH220" s="29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37"/>
      <c r="BA220" s="26"/>
      <c r="BB220" s="26"/>
    </row>
    <row r="221" spans="1:54" ht="16.5">
      <c r="A221" s="25"/>
      <c r="B221" s="26"/>
      <c r="C221" s="68"/>
      <c r="D221" s="68"/>
      <c r="E221" s="27"/>
      <c r="F221" s="28"/>
      <c r="G221" s="51"/>
      <c r="H221" s="30"/>
      <c r="I221" s="30"/>
      <c r="J221" s="30"/>
      <c r="K221" s="31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9"/>
      <c r="AG221" s="29"/>
      <c r="AH221" s="29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37"/>
      <c r="BA221" s="26"/>
      <c r="BB221" s="26"/>
    </row>
    <row r="222" spans="1:54" ht="16.5">
      <c r="A222" s="25"/>
      <c r="B222" s="26"/>
      <c r="C222" s="68"/>
      <c r="D222" s="68"/>
      <c r="E222" s="27"/>
      <c r="F222" s="28"/>
      <c r="G222" s="51"/>
      <c r="H222" s="30"/>
      <c r="I222" s="30"/>
      <c r="J222" s="30"/>
      <c r="K222" s="31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9"/>
      <c r="AG222" s="29"/>
      <c r="AH222" s="29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37"/>
      <c r="BA222" s="26"/>
      <c r="BB222" s="26"/>
    </row>
    <row r="223" spans="1:54" ht="16.5">
      <c r="A223" s="25"/>
      <c r="B223" s="26"/>
      <c r="C223" s="68"/>
      <c r="D223" s="68"/>
      <c r="E223" s="27"/>
      <c r="F223" s="28"/>
      <c r="G223" s="51"/>
      <c r="H223" s="30"/>
      <c r="I223" s="30"/>
      <c r="J223" s="30"/>
      <c r="K223" s="31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9"/>
      <c r="AG223" s="29"/>
      <c r="AH223" s="29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37"/>
      <c r="BA223" s="26"/>
      <c r="BB223" s="26"/>
    </row>
    <row r="224" spans="1:54" ht="16.5">
      <c r="A224" s="25"/>
      <c r="B224" s="26"/>
      <c r="C224" s="68"/>
      <c r="D224" s="68"/>
      <c r="E224" s="27"/>
      <c r="F224" s="28"/>
      <c r="G224" s="51"/>
      <c r="H224" s="30"/>
      <c r="I224" s="30"/>
      <c r="J224" s="30"/>
      <c r="K224" s="31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9"/>
      <c r="AG224" s="29"/>
      <c r="AH224" s="29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37"/>
      <c r="BA224" s="26"/>
      <c r="BB224" s="26"/>
    </row>
    <row r="225" spans="1:54" ht="16.5">
      <c r="A225" s="25"/>
      <c r="B225" s="26"/>
      <c r="C225" s="68"/>
      <c r="D225" s="68"/>
      <c r="E225" s="27"/>
      <c r="F225" s="28"/>
      <c r="G225" s="51"/>
      <c r="H225" s="30"/>
      <c r="I225" s="30"/>
      <c r="J225" s="30"/>
      <c r="K225" s="31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9"/>
      <c r="AG225" s="29"/>
      <c r="AH225" s="29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37"/>
      <c r="BA225" s="26"/>
      <c r="BB225" s="26"/>
    </row>
    <row r="226" spans="1:54" ht="16.5">
      <c r="A226" s="25"/>
      <c r="B226" s="26"/>
      <c r="C226" s="68"/>
      <c r="D226" s="68"/>
      <c r="E226" s="27"/>
      <c r="F226" s="28"/>
      <c r="G226" s="51"/>
      <c r="H226" s="30"/>
      <c r="I226" s="30"/>
      <c r="J226" s="30"/>
      <c r="K226" s="31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9"/>
      <c r="AG226" s="29"/>
      <c r="AH226" s="29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37"/>
      <c r="BA226" s="26"/>
      <c r="BB226" s="26"/>
    </row>
    <row r="227" spans="1:54" ht="16.5">
      <c r="A227" s="25"/>
      <c r="B227" s="26"/>
      <c r="C227" s="68"/>
      <c r="D227" s="68"/>
      <c r="E227" s="27"/>
      <c r="F227" s="28"/>
      <c r="G227" s="51"/>
      <c r="H227" s="30"/>
      <c r="I227" s="30"/>
      <c r="J227" s="30"/>
      <c r="K227" s="31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9"/>
      <c r="AG227" s="29"/>
      <c r="AH227" s="29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37"/>
      <c r="BA227" s="26"/>
      <c r="BB227" s="26"/>
    </row>
    <row r="228" spans="1:54" ht="16.5">
      <c r="A228" s="25"/>
      <c r="B228" s="26"/>
      <c r="C228" s="68"/>
      <c r="D228" s="68"/>
      <c r="E228" s="27"/>
      <c r="F228" s="28"/>
      <c r="G228" s="51"/>
      <c r="H228" s="30"/>
      <c r="I228" s="30"/>
      <c r="J228" s="30"/>
      <c r="K228" s="31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9"/>
      <c r="AG228" s="29"/>
      <c r="AH228" s="29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37"/>
      <c r="BA228" s="26"/>
      <c r="BB228" s="26"/>
    </row>
    <row r="229" spans="1:54" ht="16.5">
      <c r="A229" s="25"/>
      <c r="B229" s="26"/>
      <c r="C229" s="68"/>
      <c r="D229" s="68"/>
      <c r="E229" s="27"/>
      <c r="F229" s="28"/>
      <c r="G229" s="51"/>
      <c r="H229" s="30"/>
      <c r="I229" s="30"/>
      <c r="J229" s="30"/>
      <c r="K229" s="31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9"/>
      <c r="AG229" s="29"/>
      <c r="AH229" s="29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37"/>
      <c r="BA229" s="26"/>
      <c r="BB229" s="26"/>
    </row>
    <row r="230" spans="1:54" ht="16.5">
      <c r="A230" s="25"/>
      <c r="B230" s="26"/>
      <c r="C230" s="68"/>
      <c r="D230" s="68"/>
      <c r="E230" s="27"/>
      <c r="F230" s="28"/>
      <c r="G230" s="51"/>
      <c r="H230" s="30"/>
      <c r="I230" s="30"/>
      <c r="J230" s="30"/>
      <c r="K230" s="31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9"/>
      <c r="AG230" s="29"/>
      <c r="AH230" s="29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37"/>
      <c r="BA230" s="26"/>
      <c r="BB230" s="26"/>
    </row>
    <row r="231" spans="1:54" ht="16.5">
      <c r="A231" s="25"/>
      <c r="B231" s="26"/>
      <c r="C231" s="68"/>
      <c r="D231" s="68"/>
      <c r="E231" s="27"/>
      <c r="F231" s="28"/>
      <c r="G231" s="51"/>
      <c r="H231" s="30"/>
      <c r="I231" s="30"/>
      <c r="J231" s="30"/>
      <c r="K231" s="31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9"/>
      <c r="AG231" s="29"/>
      <c r="AH231" s="29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37"/>
      <c r="BA231" s="26"/>
      <c r="BB231" s="26"/>
    </row>
    <row r="232" spans="1:54" ht="16.5">
      <c r="A232" s="25"/>
      <c r="B232" s="26"/>
      <c r="C232" s="68"/>
      <c r="D232" s="68"/>
      <c r="E232" s="27"/>
      <c r="F232" s="28"/>
      <c r="G232" s="51"/>
      <c r="H232" s="30"/>
      <c r="I232" s="30"/>
      <c r="J232" s="30"/>
      <c r="K232" s="31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9"/>
      <c r="AG232" s="29"/>
      <c r="AH232" s="29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37"/>
      <c r="BA232" s="26"/>
      <c r="BB232" s="26"/>
    </row>
    <row r="233" spans="1:54" ht="16.5">
      <c r="A233" s="25"/>
      <c r="B233" s="26"/>
      <c r="C233" s="68"/>
      <c r="D233" s="68"/>
      <c r="E233" s="27"/>
      <c r="F233" s="28"/>
      <c r="G233" s="51"/>
      <c r="H233" s="30"/>
      <c r="I233" s="30"/>
      <c r="J233" s="30"/>
      <c r="K233" s="31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9"/>
      <c r="AG233" s="29"/>
      <c r="AH233" s="29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37"/>
      <c r="BA233" s="26"/>
      <c r="BB233" s="26"/>
    </row>
    <row r="234" spans="1:54" ht="16.5">
      <c r="A234" s="25"/>
      <c r="B234" s="26"/>
      <c r="C234" s="68"/>
      <c r="D234" s="68"/>
      <c r="E234" s="27"/>
      <c r="F234" s="28"/>
      <c r="G234" s="51"/>
      <c r="H234" s="30"/>
      <c r="I234" s="30"/>
      <c r="J234" s="30"/>
      <c r="K234" s="31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9"/>
      <c r="AG234" s="29"/>
      <c r="AH234" s="29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37"/>
      <c r="BA234" s="26"/>
      <c r="BB234" s="26"/>
    </row>
    <row r="235" spans="1:54" ht="16.5">
      <c r="A235" s="25"/>
      <c r="B235" s="26"/>
      <c r="C235" s="68"/>
      <c r="D235" s="68"/>
      <c r="E235" s="27"/>
      <c r="F235" s="28"/>
      <c r="G235" s="51"/>
      <c r="H235" s="30"/>
      <c r="I235" s="30"/>
      <c r="J235" s="30"/>
      <c r="K235" s="31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9"/>
      <c r="AG235" s="29"/>
      <c r="AH235" s="29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37"/>
      <c r="BA235" s="26"/>
      <c r="BB235" s="26"/>
    </row>
    <row r="236" spans="1:54" ht="16.5">
      <c r="A236" s="25"/>
      <c r="B236" s="26"/>
      <c r="C236" s="68"/>
      <c r="D236" s="68"/>
      <c r="E236" s="27"/>
      <c r="F236" s="28"/>
      <c r="G236" s="51"/>
      <c r="H236" s="30"/>
      <c r="I236" s="30"/>
      <c r="J236" s="30"/>
      <c r="K236" s="31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9"/>
      <c r="AG236" s="29"/>
      <c r="AH236" s="29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37"/>
      <c r="BA236" s="26"/>
      <c r="BB236" s="26"/>
    </row>
    <row r="237" spans="1:54" ht="16.5">
      <c r="A237" s="25"/>
      <c r="B237" s="26"/>
      <c r="C237" s="68"/>
      <c r="D237" s="68"/>
      <c r="E237" s="27"/>
      <c r="F237" s="28"/>
      <c r="G237" s="51"/>
      <c r="H237" s="30"/>
      <c r="I237" s="30"/>
      <c r="J237" s="30"/>
      <c r="K237" s="31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9"/>
      <c r="AG237" s="29"/>
      <c r="AH237" s="29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37"/>
      <c r="BA237" s="26"/>
      <c r="BB237" s="26"/>
    </row>
    <row r="238" spans="1:54" ht="16.5">
      <c r="A238" s="25"/>
      <c r="B238" s="26"/>
      <c r="C238" s="68"/>
      <c r="D238" s="68"/>
      <c r="E238" s="27"/>
      <c r="F238" s="28"/>
      <c r="G238" s="51"/>
      <c r="H238" s="30"/>
      <c r="I238" s="30"/>
      <c r="J238" s="30"/>
      <c r="K238" s="31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9"/>
      <c r="AG238" s="29"/>
      <c r="AH238" s="29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37"/>
      <c r="BA238" s="26"/>
      <c r="BB238" s="26"/>
    </row>
    <row r="239" spans="1:54" ht="16.5">
      <c r="A239" s="25"/>
      <c r="B239" s="26"/>
      <c r="C239" s="68"/>
      <c r="D239" s="68"/>
      <c r="E239" s="27"/>
      <c r="F239" s="28"/>
      <c r="G239" s="51"/>
      <c r="H239" s="30"/>
      <c r="I239" s="30"/>
      <c r="J239" s="30"/>
      <c r="K239" s="31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9"/>
      <c r="AG239" s="29"/>
      <c r="AH239" s="29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37"/>
      <c r="BA239" s="26"/>
      <c r="BB239" s="26"/>
    </row>
    <row r="240" spans="1:54" ht="16.5">
      <c r="A240" s="25"/>
      <c r="B240" s="26"/>
      <c r="C240" s="68"/>
      <c r="D240" s="68"/>
      <c r="E240" s="27"/>
      <c r="F240" s="28"/>
      <c r="G240" s="51"/>
      <c r="H240" s="30"/>
      <c r="I240" s="30"/>
      <c r="J240" s="30"/>
      <c r="K240" s="31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9"/>
      <c r="AG240" s="29"/>
      <c r="AH240" s="29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37"/>
      <c r="BA240" s="26"/>
      <c r="BB240" s="26"/>
    </row>
    <row r="241" spans="1:54" ht="16.5">
      <c r="A241" s="25"/>
      <c r="B241" s="26"/>
      <c r="C241" s="68"/>
      <c r="D241" s="68"/>
      <c r="E241" s="27"/>
      <c r="F241" s="28"/>
      <c r="G241" s="51"/>
      <c r="H241" s="30"/>
      <c r="I241" s="30"/>
      <c r="J241" s="30"/>
      <c r="K241" s="31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9"/>
      <c r="AG241" s="29"/>
      <c r="AH241" s="29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37"/>
      <c r="BA241" s="26"/>
      <c r="BB241" s="26"/>
    </row>
    <row r="242" spans="1:54" ht="16.5">
      <c r="A242" s="25"/>
      <c r="B242" s="26"/>
      <c r="C242" s="68"/>
      <c r="D242" s="68"/>
      <c r="E242" s="27"/>
      <c r="F242" s="28"/>
      <c r="G242" s="51"/>
      <c r="H242" s="30"/>
      <c r="I242" s="30"/>
      <c r="J242" s="30"/>
      <c r="K242" s="31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37"/>
      <c r="BA242" s="26"/>
      <c r="BB242" s="26"/>
    </row>
    <row r="243" spans="1:54" ht="16.5">
      <c r="A243" s="25"/>
      <c r="B243" s="26"/>
      <c r="C243" s="68"/>
      <c r="D243" s="68"/>
      <c r="E243" s="27"/>
      <c r="F243" s="28"/>
      <c r="G243" s="51"/>
      <c r="H243" s="30"/>
      <c r="I243" s="30"/>
      <c r="J243" s="30"/>
      <c r="K243" s="31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37"/>
      <c r="BA243" s="26"/>
      <c r="BB243" s="26"/>
    </row>
    <row r="244" spans="1:54" ht="16.5">
      <c r="A244" s="25"/>
      <c r="B244" s="26"/>
      <c r="C244" s="68"/>
      <c r="D244" s="68"/>
      <c r="E244" s="27"/>
      <c r="F244" s="28"/>
      <c r="G244" s="51"/>
      <c r="H244" s="30"/>
      <c r="I244" s="30"/>
      <c r="J244" s="30"/>
      <c r="K244" s="31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37"/>
      <c r="BA244" s="26"/>
      <c r="BB244" s="26"/>
    </row>
    <row r="245" spans="1:54" ht="16.5">
      <c r="A245" s="25"/>
      <c r="B245" s="26"/>
      <c r="C245" s="68"/>
      <c r="D245" s="68"/>
      <c r="E245" s="27"/>
      <c r="F245" s="28"/>
      <c r="G245" s="51"/>
      <c r="H245" s="30"/>
      <c r="I245" s="30"/>
      <c r="J245" s="30"/>
      <c r="K245" s="31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37"/>
      <c r="BA245" s="26"/>
      <c r="BB245" s="26"/>
    </row>
    <row r="246" spans="1:54" ht="16.5">
      <c r="A246" s="25"/>
      <c r="B246" s="26"/>
      <c r="C246" s="68"/>
      <c r="D246" s="68"/>
      <c r="E246" s="27"/>
      <c r="F246" s="28"/>
      <c r="G246" s="51"/>
      <c r="H246" s="30"/>
      <c r="I246" s="30"/>
      <c r="J246" s="30"/>
      <c r="K246" s="31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37"/>
      <c r="BA246" s="26"/>
      <c r="BB246" s="26"/>
    </row>
    <row r="247" spans="1:54" ht="16.5">
      <c r="A247" s="25"/>
      <c r="B247" s="26"/>
      <c r="C247" s="68"/>
      <c r="D247" s="68"/>
      <c r="E247" s="27"/>
      <c r="F247" s="28"/>
      <c r="G247" s="51"/>
      <c r="H247" s="30"/>
      <c r="I247" s="30"/>
      <c r="J247" s="30"/>
      <c r="K247" s="31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37"/>
      <c r="BA247" s="26"/>
      <c r="BB247" s="26"/>
    </row>
    <row r="248" spans="1:54" ht="16.5">
      <c r="A248" s="25"/>
      <c r="B248" s="26"/>
      <c r="C248" s="68"/>
      <c r="D248" s="68"/>
      <c r="E248" s="27"/>
      <c r="F248" s="28"/>
      <c r="G248" s="51"/>
      <c r="H248" s="30"/>
      <c r="I248" s="30"/>
      <c r="J248" s="30"/>
      <c r="K248" s="31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37"/>
      <c r="BA248" s="26"/>
      <c r="BB248" s="26"/>
    </row>
    <row r="249" spans="1:54" ht="16.5">
      <c r="A249" s="25"/>
      <c r="B249" s="26"/>
      <c r="C249" s="68"/>
      <c r="D249" s="68"/>
      <c r="E249" s="27"/>
      <c r="F249" s="28"/>
      <c r="G249" s="51"/>
      <c r="H249" s="30"/>
      <c r="I249" s="30"/>
      <c r="J249" s="30"/>
      <c r="K249" s="31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37"/>
      <c r="BA249" s="26"/>
      <c r="BB249" s="26"/>
    </row>
    <row r="250" spans="1:54" ht="16.5">
      <c r="A250" s="25"/>
      <c r="B250" s="26"/>
      <c r="C250" s="68"/>
      <c r="D250" s="68"/>
      <c r="E250" s="27"/>
      <c r="F250" s="28"/>
      <c r="G250" s="51"/>
      <c r="H250" s="30"/>
      <c r="I250" s="30"/>
      <c r="J250" s="30"/>
      <c r="K250" s="31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37"/>
      <c r="BA250" s="26"/>
      <c r="BB250" s="26"/>
    </row>
    <row r="251" spans="1:54" ht="16.5">
      <c r="A251" s="25"/>
      <c r="B251" s="26"/>
      <c r="C251" s="68"/>
      <c r="D251" s="68"/>
      <c r="E251" s="27"/>
      <c r="F251" s="28"/>
      <c r="G251" s="51"/>
      <c r="H251" s="30"/>
      <c r="I251" s="30"/>
      <c r="J251" s="30"/>
      <c r="K251" s="31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37"/>
      <c r="BA251" s="26"/>
      <c r="BB251" s="26"/>
    </row>
    <row r="252" spans="1:54" ht="16.5">
      <c r="A252" s="25"/>
      <c r="B252" s="26"/>
      <c r="C252" s="68"/>
      <c r="D252" s="68"/>
      <c r="E252" s="27"/>
      <c r="F252" s="28"/>
      <c r="G252" s="51"/>
      <c r="H252" s="30"/>
      <c r="I252" s="30"/>
      <c r="J252" s="30"/>
      <c r="K252" s="31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37"/>
      <c r="BA252" s="26"/>
      <c r="BB252" s="26"/>
    </row>
    <row r="253" spans="1:54" ht="16.5">
      <c r="A253" s="25"/>
      <c r="B253" s="26"/>
      <c r="C253" s="68"/>
      <c r="D253" s="68"/>
      <c r="E253" s="27"/>
      <c r="F253" s="28"/>
      <c r="G253" s="51"/>
      <c r="H253" s="30"/>
      <c r="I253" s="30"/>
      <c r="J253" s="30"/>
      <c r="K253" s="31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37"/>
      <c r="BA253" s="26"/>
      <c r="BB253" s="26"/>
    </row>
    <row r="254" spans="1:54" ht="16.5">
      <c r="A254" s="25"/>
      <c r="B254" s="26"/>
      <c r="C254" s="68"/>
      <c r="D254" s="68"/>
      <c r="E254" s="27"/>
      <c r="F254" s="28"/>
      <c r="G254" s="51"/>
      <c r="H254" s="30"/>
      <c r="I254" s="30"/>
      <c r="J254" s="30"/>
      <c r="K254" s="31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37"/>
      <c r="BA254" s="26"/>
      <c r="BB254" s="26"/>
    </row>
    <row r="255" spans="1:54" ht="16.5">
      <c r="A255" s="25"/>
      <c r="B255" s="26"/>
      <c r="C255" s="68"/>
      <c r="D255" s="68"/>
      <c r="E255" s="27"/>
      <c r="F255" s="28"/>
      <c r="G255" s="51"/>
      <c r="H255" s="30"/>
      <c r="I255" s="30"/>
      <c r="J255" s="30"/>
      <c r="K255" s="31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37"/>
      <c r="BA255" s="26"/>
      <c r="BB255" s="26"/>
    </row>
    <row r="256" spans="1:54" ht="16.5">
      <c r="A256" s="25"/>
      <c r="B256" s="26"/>
      <c r="C256" s="68"/>
      <c r="D256" s="68"/>
      <c r="E256" s="27"/>
      <c r="F256" s="28"/>
      <c r="G256" s="51"/>
      <c r="H256" s="30"/>
      <c r="I256" s="30"/>
      <c r="J256" s="30"/>
      <c r="K256" s="31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37"/>
      <c r="BA256" s="26"/>
      <c r="BB256" s="26"/>
    </row>
    <row r="257" spans="1:54" ht="16.5">
      <c r="A257" s="25"/>
      <c r="B257" s="26"/>
      <c r="C257" s="68"/>
      <c r="D257" s="68"/>
      <c r="E257" s="27"/>
      <c r="F257" s="28"/>
      <c r="G257" s="51"/>
      <c r="H257" s="30"/>
      <c r="I257" s="30"/>
      <c r="J257" s="30"/>
      <c r="K257" s="31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37"/>
      <c r="BA257" s="26"/>
      <c r="BB257" s="26"/>
    </row>
    <row r="258" spans="1:54" ht="16.5">
      <c r="A258" s="25"/>
      <c r="B258" s="26"/>
      <c r="C258" s="68"/>
      <c r="D258" s="68"/>
      <c r="E258" s="27"/>
      <c r="F258" s="28"/>
      <c r="G258" s="51"/>
      <c r="H258" s="30"/>
      <c r="I258" s="30"/>
      <c r="J258" s="30"/>
      <c r="K258" s="31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37"/>
      <c r="BA258" s="26"/>
      <c r="BB258" s="26"/>
    </row>
    <row r="259" spans="1:54" ht="16.5">
      <c r="A259" s="25"/>
      <c r="B259" s="26"/>
      <c r="C259" s="68"/>
      <c r="D259" s="68"/>
      <c r="E259" s="27"/>
      <c r="F259" s="28"/>
      <c r="G259" s="51"/>
      <c r="H259" s="30"/>
      <c r="I259" s="30"/>
      <c r="J259" s="30"/>
      <c r="K259" s="31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37"/>
      <c r="BA259" s="26"/>
      <c r="BB259" s="26"/>
    </row>
    <row r="260" spans="1:54" ht="16.5">
      <c r="A260" s="25"/>
      <c r="B260" s="26"/>
      <c r="C260" s="68"/>
      <c r="D260" s="68"/>
      <c r="E260" s="27"/>
      <c r="F260" s="28"/>
      <c r="G260" s="51"/>
      <c r="H260" s="30"/>
      <c r="I260" s="30"/>
      <c r="J260" s="30"/>
      <c r="K260" s="31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37"/>
      <c r="BA260" s="26"/>
      <c r="BB260" s="26"/>
    </row>
    <row r="261" spans="1:54" ht="16.5">
      <c r="A261" s="25"/>
      <c r="B261" s="26"/>
      <c r="C261" s="68"/>
      <c r="D261" s="68"/>
      <c r="E261" s="27"/>
      <c r="F261" s="28"/>
      <c r="G261" s="51"/>
      <c r="H261" s="30"/>
      <c r="I261" s="30"/>
      <c r="J261" s="30"/>
      <c r="K261" s="31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37"/>
      <c r="BA261" s="26"/>
      <c r="BB261" s="26"/>
    </row>
    <row r="262" spans="1:54" ht="16.5">
      <c r="A262" s="25"/>
      <c r="B262" s="26"/>
      <c r="C262" s="68"/>
      <c r="D262" s="68"/>
      <c r="E262" s="27"/>
      <c r="F262" s="28"/>
      <c r="G262" s="51"/>
      <c r="H262" s="30"/>
      <c r="I262" s="30"/>
      <c r="J262" s="30"/>
      <c r="K262" s="31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37"/>
      <c r="BA262" s="26"/>
      <c r="BB262" s="26"/>
    </row>
    <row r="263" spans="1:54" ht="16.5">
      <c r="A263" s="25"/>
      <c r="B263" s="26"/>
      <c r="C263" s="68"/>
      <c r="D263" s="68"/>
      <c r="E263" s="27"/>
      <c r="F263" s="28"/>
      <c r="G263" s="51"/>
      <c r="H263" s="30"/>
      <c r="I263" s="30"/>
      <c r="J263" s="30"/>
      <c r="K263" s="31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37"/>
      <c r="BA263" s="26"/>
      <c r="BB263" s="26"/>
    </row>
    <row r="264" spans="1:54" ht="16.5">
      <c r="A264" s="25"/>
      <c r="B264" s="26"/>
      <c r="C264" s="68"/>
      <c r="D264" s="68"/>
      <c r="E264" s="27"/>
      <c r="F264" s="28"/>
      <c r="G264" s="51"/>
      <c r="H264" s="30"/>
      <c r="I264" s="30"/>
      <c r="J264" s="30"/>
      <c r="K264" s="31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37"/>
      <c r="BA264" s="26"/>
      <c r="BB264" s="26"/>
    </row>
    <row r="265" spans="1:54" ht="16.5">
      <c r="A265" s="25"/>
      <c r="B265" s="26"/>
      <c r="C265" s="68"/>
      <c r="D265" s="68"/>
      <c r="E265" s="27"/>
      <c r="F265" s="28"/>
      <c r="G265" s="51"/>
      <c r="H265" s="30"/>
      <c r="I265" s="30"/>
      <c r="J265" s="30"/>
      <c r="K265" s="31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37"/>
      <c r="BA265" s="26"/>
      <c r="BB265" s="26"/>
    </row>
    <row r="266" spans="1:54" ht="16.5">
      <c r="A266" s="25"/>
      <c r="B266" s="26"/>
      <c r="C266" s="68"/>
      <c r="D266" s="68"/>
      <c r="E266" s="27"/>
      <c r="F266" s="28"/>
      <c r="G266" s="51"/>
      <c r="H266" s="30"/>
      <c r="I266" s="30"/>
      <c r="J266" s="30"/>
      <c r="K266" s="31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37"/>
      <c r="BA266" s="26"/>
      <c r="BB266" s="26"/>
    </row>
    <row r="267" spans="1:54" ht="16.5">
      <c r="A267" s="25"/>
      <c r="B267" s="26"/>
      <c r="C267" s="68"/>
      <c r="D267" s="68"/>
      <c r="E267" s="27"/>
      <c r="F267" s="28"/>
      <c r="G267" s="51"/>
      <c r="H267" s="30"/>
      <c r="I267" s="30"/>
      <c r="J267" s="30"/>
      <c r="K267" s="31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37"/>
      <c r="BA267" s="26"/>
      <c r="BB267" s="26"/>
    </row>
    <row r="268" spans="1:54" ht="16.5">
      <c r="A268" s="25"/>
      <c r="B268" s="26"/>
      <c r="C268" s="68"/>
      <c r="D268" s="68"/>
      <c r="E268" s="27"/>
      <c r="F268" s="28"/>
      <c r="G268" s="51"/>
      <c r="H268" s="30"/>
      <c r="I268" s="30"/>
      <c r="J268" s="30"/>
      <c r="K268" s="31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37"/>
      <c r="BA268" s="26"/>
      <c r="BB268" s="26"/>
    </row>
    <row r="269" spans="1:54" ht="16.5">
      <c r="A269" s="25"/>
      <c r="B269" s="26"/>
      <c r="C269" s="68"/>
      <c r="D269" s="68"/>
      <c r="E269" s="27"/>
      <c r="F269" s="28"/>
      <c r="G269" s="51"/>
      <c r="H269" s="30"/>
      <c r="I269" s="30"/>
      <c r="J269" s="30"/>
      <c r="K269" s="31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37"/>
      <c r="BA269" s="26"/>
      <c r="BB269" s="26"/>
    </row>
    <row r="270" spans="1:54" ht="16.5">
      <c r="A270" s="25"/>
      <c r="B270" s="26"/>
      <c r="C270" s="68"/>
      <c r="D270" s="68"/>
      <c r="E270" s="27"/>
      <c r="F270" s="28"/>
      <c r="G270" s="51"/>
      <c r="H270" s="30"/>
      <c r="I270" s="30"/>
      <c r="J270" s="30"/>
      <c r="K270" s="31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37"/>
      <c r="BA270" s="26"/>
      <c r="BB270" s="26"/>
    </row>
    <row r="271" spans="1:54" ht="16.5">
      <c r="A271" s="25"/>
      <c r="B271" s="26"/>
      <c r="C271" s="68"/>
      <c r="D271" s="68"/>
      <c r="E271" s="27"/>
      <c r="F271" s="28"/>
      <c r="G271" s="51"/>
      <c r="H271" s="30"/>
      <c r="I271" s="30"/>
      <c r="J271" s="30"/>
      <c r="K271" s="31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37"/>
      <c r="BA271" s="26"/>
      <c r="BB271" s="26"/>
    </row>
    <row r="272" spans="1:54" ht="16.5">
      <c r="A272" s="25"/>
      <c r="B272" s="26"/>
      <c r="C272" s="68"/>
      <c r="D272" s="68"/>
      <c r="E272" s="27"/>
      <c r="F272" s="28"/>
      <c r="G272" s="51"/>
      <c r="H272" s="30"/>
      <c r="I272" s="30"/>
      <c r="J272" s="30"/>
      <c r="K272" s="31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37"/>
      <c r="BA272" s="26"/>
      <c r="BB272" s="26"/>
    </row>
    <row r="273" spans="1:54" ht="16.5">
      <c r="A273" s="25"/>
      <c r="B273" s="26"/>
      <c r="C273" s="68"/>
      <c r="D273" s="68"/>
      <c r="E273" s="27"/>
      <c r="F273" s="28"/>
      <c r="G273" s="51"/>
      <c r="H273" s="30"/>
      <c r="I273" s="30"/>
      <c r="J273" s="30"/>
      <c r="K273" s="31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37"/>
      <c r="BA273" s="26"/>
      <c r="BB273" s="26"/>
    </row>
    <row r="274" spans="1:54" ht="16.5">
      <c r="A274" s="25"/>
      <c r="B274" s="26"/>
      <c r="C274" s="68"/>
      <c r="D274" s="68"/>
      <c r="E274" s="27"/>
      <c r="F274" s="28"/>
      <c r="G274" s="51"/>
      <c r="H274" s="30"/>
      <c r="I274" s="30"/>
      <c r="J274" s="30"/>
      <c r="K274" s="31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37"/>
      <c r="BA274" s="26"/>
      <c r="BB274" s="26"/>
    </row>
    <row r="275" spans="1:54" ht="16.5">
      <c r="A275" s="25"/>
      <c r="B275" s="26"/>
      <c r="C275" s="68"/>
      <c r="D275" s="68"/>
      <c r="E275" s="27"/>
      <c r="F275" s="28"/>
      <c r="G275" s="51"/>
      <c r="H275" s="30"/>
      <c r="I275" s="30"/>
      <c r="J275" s="30"/>
      <c r="K275" s="31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37"/>
      <c r="BA275" s="26"/>
      <c r="BB275" s="26"/>
    </row>
    <row r="276" spans="1:54" ht="16.5">
      <c r="A276" s="25"/>
      <c r="B276" s="26"/>
      <c r="C276" s="68"/>
      <c r="D276" s="68"/>
      <c r="E276" s="27"/>
      <c r="F276" s="28"/>
      <c r="G276" s="51"/>
      <c r="H276" s="30"/>
      <c r="I276" s="30"/>
      <c r="J276" s="30"/>
      <c r="K276" s="31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37"/>
      <c r="BA276" s="26"/>
      <c r="BB276" s="26"/>
    </row>
    <row r="277" spans="1:54" ht="16.5">
      <c r="A277" s="25"/>
      <c r="B277" s="26"/>
      <c r="C277" s="68"/>
      <c r="D277" s="68"/>
      <c r="E277" s="27"/>
      <c r="F277" s="28"/>
      <c r="G277" s="51"/>
      <c r="H277" s="30"/>
      <c r="I277" s="30"/>
      <c r="J277" s="30"/>
      <c r="K277" s="31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37"/>
      <c r="BA277" s="26"/>
      <c r="BB277" s="26"/>
    </row>
    <row r="278" spans="1:54" ht="16.5">
      <c r="A278" s="25"/>
      <c r="B278" s="26"/>
      <c r="C278" s="68"/>
      <c r="D278" s="68"/>
      <c r="E278" s="27"/>
      <c r="F278" s="28"/>
      <c r="G278" s="51"/>
      <c r="H278" s="30"/>
      <c r="I278" s="30"/>
      <c r="J278" s="30"/>
      <c r="K278" s="31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37"/>
      <c r="BA278" s="26"/>
      <c r="BB278" s="26"/>
    </row>
    <row r="279" spans="1:54" ht="16.5">
      <c r="A279" s="25"/>
      <c r="B279" s="26"/>
      <c r="C279" s="68"/>
      <c r="D279" s="68"/>
      <c r="E279" s="27"/>
      <c r="F279" s="28"/>
      <c r="G279" s="51"/>
      <c r="H279" s="30"/>
      <c r="I279" s="30"/>
      <c r="J279" s="30"/>
      <c r="K279" s="31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37"/>
      <c r="BA279" s="26"/>
      <c r="BB279" s="26"/>
    </row>
    <row r="280" spans="1:54" ht="16.5">
      <c r="A280" s="25"/>
      <c r="B280" s="26"/>
      <c r="C280" s="68"/>
      <c r="D280" s="68"/>
      <c r="E280" s="27"/>
      <c r="F280" s="28"/>
      <c r="G280" s="51"/>
      <c r="H280" s="30"/>
      <c r="I280" s="30"/>
      <c r="J280" s="30"/>
      <c r="K280" s="31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37"/>
      <c r="BA280" s="26"/>
      <c r="BB280" s="26"/>
    </row>
    <row r="281" spans="1:54" ht="16.5">
      <c r="A281" s="25"/>
      <c r="B281" s="26"/>
      <c r="C281" s="68"/>
      <c r="D281" s="68"/>
      <c r="E281" s="27"/>
      <c r="F281" s="28"/>
      <c r="G281" s="51"/>
      <c r="H281" s="30"/>
      <c r="I281" s="30"/>
      <c r="J281" s="30"/>
      <c r="K281" s="31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37"/>
      <c r="BA281" s="26"/>
      <c r="BB281" s="26"/>
    </row>
    <row r="282" spans="1:54" ht="16.5">
      <c r="A282" s="25"/>
      <c r="B282" s="26"/>
      <c r="C282" s="68"/>
      <c r="D282" s="68"/>
      <c r="E282" s="27"/>
      <c r="F282" s="28"/>
      <c r="G282" s="51"/>
      <c r="H282" s="30"/>
      <c r="I282" s="30"/>
      <c r="J282" s="30"/>
      <c r="K282" s="31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37"/>
      <c r="BA282" s="26"/>
      <c r="BB282" s="26"/>
    </row>
    <row r="283" spans="1:54" ht="16.5">
      <c r="A283" s="25"/>
      <c r="B283" s="26"/>
      <c r="C283" s="68"/>
      <c r="D283" s="68"/>
      <c r="E283" s="27"/>
      <c r="F283" s="28"/>
      <c r="G283" s="51"/>
      <c r="H283" s="30"/>
      <c r="I283" s="30"/>
      <c r="J283" s="30"/>
      <c r="K283" s="31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37"/>
      <c r="BA283" s="26"/>
      <c r="BB283" s="26"/>
    </row>
    <row r="284" spans="1:54" ht="16.5">
      <c r="A284" s="25"/>
      <c r="B284" s="26"/>
      <c r="C284" s="68"/>
      <c r="D284" s="68"/>
      <c r="E284" s="27"/>
      <c r="F284" s="28"/>
      <c r="G284" s="51"/>
      <c r="H284" s="30"/>
      <c r="I284" s="30"/>
      <c r="J284" s="30"/>
      <c r="K284" s="31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37"/>
      <c r="BA284" s="26"/>
      <c r="BB284" s="26"/>
    </row>
    <row r="285" spans="1:54" ht="16.5">
      <c r="A285" s="25"/>
      <c r="B285" s="26"/>
      <c r="C285" s="68"/>
      <c r="D285" s="68"/>
      <c r="E285" s="27"/>
      <c r="F285" s="28"/>
      <c r="G285" s="51"/>
      <c r="H285" s="30"/>
      <c r="I285" s="30"/>
      <c r="J285" s="30"/>
      <c r="K285" s="31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37"/>
      <c r="BA285" s="26"/>
      <c r="BB285" s="26"/>
    </row>
    <row r="286" spans="1:54" ht="16.5">
      <c r="A286" s="25"/>
      <c r="B286" s="26"/>
      <c r="C286" s="68"/>
      <c r="D286" s="68"/>
      <c r="E286" s="27"/>
      <c r="F286" s="28"/>
      <c r="G286" s="51"/>
      <c r="H286" s="30"/>
      <c r="I286" s="30"/>
      <c r="J286" s="30"/>
      <c r="K286" s="31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37"/>
      <c r="BA286" s="26"/>
      <c r="BB286" s="26"/>
    </row>
    <row r="287" spans="1:54" ht="16.5">
      <c r="A287" s="25"/>
      <c r="B287" s="26"/>
      <c r="C287" s="68"/>
      <c r="D287" s="68"/>
      <c r="E287" s="27"/>
      <c r="F287" s="28"/>
      <c r="G287" s="51"/>
      <c r="H287" s="30"/>
      <c r="I287" s="30"/>
      <c r="J287" s="30"/>
      <c r="K287" s="31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37"/>
      <c r="BA287" s="26"/>
      <c r="BB287" s="26"/>
    </row>
    <row r="288" spans="1:54" ht="16.5">
      <c r="A288" s="25"/>
      <c r="B288" s="26"/>
      <c r="C288" s="68"/>
      <c r="D288" s="68"/>
      <c r="E288" s="27"/>
      <c r="F288" s="28"/>
      <c r="G288" s="51"/>
      <c r="H288" s="30"/>
      <c r="I288" s="30"/>
      <c r="J288" s="30"/>
      <c r="K288" s="31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37"/>
      <c r="BA288" s="26"/>
      <c r="BB288" s="26"/>
    </row>
    <row r="289" spans="1:54" ht="16.5">
      <c r="A289" s="25"/>
      <c r="B289" s="26"/>
      <c r="C289" s="68"/>
      <c r="D289" s="68"/>
      <c r="E289" s="27"/>
      <c r="F289" s="28"/>
      <c r="G289" s="51"/>
      <c r="H289" s="30"/>
      <c r="I289" s="30"/>
      <c r="J289" s="30"/>
      <c r="K289" s="31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37"/>
      <c r="BA289" s="26"/>
      <c r="BB289" s="26"/>
    </row>
    <row r="290" spans="1:54" ht="16.5">
      <c r="A290" s="25"/>
      <c r="B290" s="26"/>
      <c r="C290" s="68"/>
      <c r="D290" s="68"/>
      <c r="E290" s="27"/>
      <c r="F290" s="28"/>
      <c r="G290" s="51"/>
      <c r="H290" s="30"/>
      <c r="I290" s="30"/>
      <c r="J290" s="30"/>
      <c r="K290" s="31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37"/>
      <c r="BA290" s="26"/>
      <c r="BB290" s="26"/>
    </row>
    <row r="291" spans="1:54" ht="16.5">
      <c r="A291" s="25"/>
      <c r="B291" s="26"/>
      <c r="C291" s="68"/>
      <c r="D291" s="68"/>
      <c r="E291" s="27"/>
      <c r="F291" s="28"/>
      <c r="G291" s="51"/>
      <c r="H291" s="30"/>
      <c r="I291" s="30"/>
      <c r="J291" s="30"/>
      <c r="K291" s="31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37"/>
      <c r="BA291" s="26"/>
      <c r="BB291" s="26"/>
    </row>
    <row r="292" spans="1:54" ht="16.5">
      <c r="A292" s="25"/>
      <c r="B292" s="26"/>
      <c r="C292" s="68"/>
      <c r="D292" s="68"/>
      <c r="E292" s="27"/>
      <c r="F292" s="28"/>
      <c r="G292" s="51"/>
      <c r="H292" s="30"/>
      <c r="I292" s="30"/>
      <c r="J292" s="30"/>
      <c r="K292" s="31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37"/>
      <c r="BA292" s="26"/>
      <c r="BB292" s="26"/>
    </row>
    <row r="293" spans="1:54" ht="16.5">
      <c r="A293" s="25"/>
      <c r="B293" s="26"/>
      <c r="C293" s="68"/>
      <c r="D293" s="68"/>
      <c r="E293" s="27"/>
      <c r="F293" s="28"/>
      <c r="G293" s="51"/>
      <c r="H293" s="30"/>
      <c r="I293" s="30"/>
      <c r="J293" s="30"/>
      <c r="K293" s="31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37"/>
      <c r="BA293" s="26"/>
      <c r="BB293" s="26"/>
    </row>
    <row r="294" spans="1:54" ht="16.5">
      <c r="A294" s="25"/>
      <c r="B294" s="26"/>
      <c r="C294" s="68"/>
      <c r="D294" s="68"/>
      <c r="E294" s="27"/>
      <c r="F294" s="28"/>
      <c r="G294" s="51"/>
      <c r="H294" s="30"/>
      <c r="I294" s="30"/>
      <c r="J294" s="30"/>
      <c r="K294" s="31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37"/>
      <c r="BA294" s="26"/>
      <c r="BB294" s="26"/>
    </row>
    <row r="295" spans="1:54" ht="16.5">
      <c r="A295" s="25"/>
      <c r="B295" s="26"/>
      <c r="C295" s="68"/>
      <c r="D295" s="68"/>
      <c r="E295" s="27"/>
      <c r="F295" s="28"/>
      <c r="G295" s="51"/>
      <c r="H295" s="30"/>
      <c r="I295" s="30"/>
      <c r="J295" s="30"/>
      <c r="K295" s="31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37"/>
      <c r="BA295" s="26"/>
      <c r="BB295" s="26"/>
    </row>
    <row r="296" spans="1:54" ht="16.5">
      <c r="A296" s="25"/>
      <c r="B296" s="26"/>
      <c r="C296" s="68"/>
      <c r="D296" s="68"/>
      <c r="E296" s="27"/>
      <c r="F296" s="28"/>
      <c r="G296" s="51"/>
      <c r="H296" s="30"/>
      <c r="I296" s="30"/>
      <c r="J296" s="30"/>
      <c r="K296" s="31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37"/>
      <c r="BA296" s="26"/>
      <c r="BB296" s="26"/>
    </row>
    <row r="297" spans="1:54" ht="16.5">
      <c r="A297" s="25"/>
      <c r="B297" s="26"/>
      <c r="C297" s="68"/>
      <c r="D297" s="68"/>
      <c r="E297" s="27"/>
      <c r="F297" s="28"/>
      <c r="G297" s="51"/>
      <c r="H297" s="30"/>
      <c r="I297" s="30"/>
      <c r="J297" s="30"/>
      <c r="K297" s="31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37"/>
      <c r="BA297" s="26"/>
      <c r="BB297" s="26"/>
    </row>
    <row r="298" spans="1:54" ht="16.5">
      <c r="A298" s="25"/>
      <c r="B298" s="26"/>
      <c r="C298" s="68"/>
      <c r="D298" s="68"/>
      <c r="E298" s="27"/>
      <c r="F298" s="28"/>
      <c r="G298" s="51"/>
      <c r="H298" s="30"/>
      <c r="I298" s="30"/>
      <c r="J298" s="30"/>
      <c r="K298" s="31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37"/>
      <c r="BA298" s="26"/>
      <c r="BB298" s="26"/>
    </row>
    <row r="299" spans="1:54" ht="16.5">
      <c r="A299" s="25"/>
      <c r="B299" s="26"/>
      <c r="C299" s="68"/>
      <c r="D299" s="68"/>
      <c r="E299" s="27"/>
      <c r="F299" s="28"/>
      <c r="G299" s="51"/>
      <c r="H299" s="30"/>
      <c r="I299" s="30"/>
      <c r="J299" s="30"/>
      <c r="K299" s="31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37"/>
      <c r="BA299" s="26"/>
      <c r="BB299" s="26"/>
    </row>
    <row r="300" spans="1:54" ht="16.5">
      <c r="A300" s="25"/>
      <c r="B300" s="26"/>
      <c r="C300" s="68"/>
      <c r="D300" s="68"/>
      <c r="E300" s="27"/>
      <c r="F300" s="28"/>
      <c r="G300" s="51"/>
      <c r="H300" s="30"/>
      <c r="I300" s="30"/>
      <c r="J300" s="30"/>
      <c r="K300" s="31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37"/>
      <c r="BA300" s="26"/>
      <c r="BB300" s="26"/>
    </row>
    <row r="301" spans="1:54" ht="16.5">
      <c r="A301" s="25"/>
      <c r="B301" s="26"/>
      <c r="C301" s="68"/>
      <c r="D301" s="68"/>
      <c r="E301" s="27"/>
      <c r="F301" s="28"/>
      <c r="G301" s="51"/>
      <c r="H301" s="30"/>
      <c r="I301" s="30"/>
      <c r="J301" s="30"/>
      <c r="K301" s="31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37"/>
      <c r="BA301" s="26"/>
      <c r="BB301" s="26"/>
    </row>
    <row r="302" spans="1:54" ht="16.5">
      <c r="A302" s="25"/>
      <c r="B302" s="26"/>
      <c r="C302" s="68"/>
      <c r="D302" s="68"/>
      <c r="E302" s="27"/>
      <c r="F302" s="28"/>
      <c r="G302" s="51"/>
      <c r="H302" s="30"/>
      <c r="I302" s="30"/>
      <c r="J302" s="30"/>
      <c r="K302" s="31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37"/>
      <c r="BA302" s="26"/>
      <c r="BB302" s="26"/>
    </row>
    <row r="303" spans="1:54" ht="16.5">
      <c r="A303" s="25"/>
      <c r="B303" s="26"/>
      <c r="C303" s="68"/>
      <c r="D303" s="68"/>
      <c r="E303" s="27"/>
      <c r="F303" s="28"/>
      <c r="G303" s="51"/>
      <c r="H303" s="30"/>
      <c r="I303" s="30"/>
      <c r="J303" s="30"/>
      <c r="K303" s="31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37"/>
      <c r="BA303" s="26"/>
      <c r="BB303" s="26"/>
    </row>
    <row r="304" spans="1:54" ht="16.5">
      <c r="A304" s="25"/>
      <c r="B304" s="26"/>
      <c r="C304" s="68"/>
      <c r="D304" s="68"/>
      <c r="E304" s="27"/>
      <c r="F304" s="28"/>
      <c r="G304" s="51"/>
      <c r="H304" s="30"/>
      <c r="I304" s="30"/>
      <c r="J304" s="30"/>
      <c r="K304" s="31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37"/>
      <c r="BA304" s="26"/>
      <c r="BB304" s="26"/>
    </row>
    <row r="305" spans="1:54" ht="16.5">
      <c r="A305" s="25"/>
      <c r="B305" s="26"/>
      <c r="C305" s="68"/>
      <c r="D305" s="68"/>
      <c r="E305" s="27"/>
      <c r="F305" s="28"/>
      <c r="G305" s="51"/>
      <c r="H305" s="30"/>
      <c r="I305" s="30"/>
      <c r="J305" s="30"/>
      <c r="K305" s="31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37"/>
      <c r="BA305" s="26"/>
      <c r="BB305" s="26"/>
    </row>
    <row r="306" spans="1:54" ht="16.5">
      <c r="A306" s="25"/>
      <c r="B306" s="26"/>
      <c r="C306" s="68"/>
      <c r="D306" s="68"/>
      <c r="E306" s="27"/>
      <c r="F306" s="28"/>
      <c r="G306" s="51"/>
      <c r="H306" s="30"/>
      <c r="I306" s="30"/>
      <c r="J306" s="30"/>
      <c r="K306" s="31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37"/>
      <c r="BA306" s="26"/>
      <c r="BB306" s="26"/>
    </row>
    <row r="307" spans="1:54" ht="16.5">
      <c r="A307" s="25"/>
      <c r="B307" s="26"/>
      <c r="C307" s="68"/>
      <c r="D307" s="68"/>
      <c r="E307" s="27"/>
      <c r="F307" s="28"/>
      <c r="G307" s="51"/>
      <c r="H307" s="30"/>
      <c r="I307" s="30"/>
      <c r="J307" s="30"/>
      <c r="K307" s="31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37"/>
      <c r="BA307" s="26"/>
      <c r="BB307" s="26"/>
    </row>
    <row r="308" spans="1:54" ht="16.5">
      <c r="A308" s="25"/>
      <c r="B308" s="26"/>
      <c r="C308" s="68"/>
      <c r="D308" s="68"/>
      <c r="E308" s="27"/>
      <c r="F308" s="28"/>
      <c r="G308" s="51"/>
      <c r="H308" s="30"/>
      <c r="I308" s="30"/>
      <c r="J308" s="30"/>
      <c r="K308" s="31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37"/>
      <c r="BA308" s="26"/>
      <c r="BB308" s="26"/>
    </row>
    <row r="309" spans="1:54" ht="16.5">
      <c r="A309" s="25"/>
      <c r="B309" s="26"/>
      <c r="C309" s="68"/>
      <c r="D309" s="68"/>
      <c r="E309" s="27"/>
      <c r="F309" s="28"/>
      <c r="G309" s="51"/>
      <c r="H309" s="30"/>
      <c r="I309" s="30"/>
      <c r="J309" s="30"/>
      <c r="K309" s="31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37"/>
      <c r="BA309" s="26"/>
      <c r="BB309" s="26"/>
    </row>
    <row r="310" spans="1:54" ht="16.5">
      <c r="A310" s="25"/>
      <c r="B310" s="26"/>
      <c r="C310" s="68"/>
      <c r="D310" s="68"/>
      <c r="E310" s="27"/>
      <c r="F310" s="28"/>
      <c r="G310" s="51"/>
      <c r="H310" s="30"/>
      <c r="I310" s="30"/>
      <c r="J310" s="30"/>
      <c r="K310" s="31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37"/>
      <c r="BA310" s="26"/>
      <c r="BB310" s="26"/>
    </row>
    <row r="311" spans="1:54" ht="16.5">
      <c r="A311" s="25"/>
      <c r="B311" s="26"/>
      <c r="C311" s="68"/>
      <c r="D311" s="68"/>
      <c r="E311" s="27"/>
      <c r="F311" s="28"/>
      <c r="G311" s="51"/>
      <c r="H311" s="30"/>
      <c r="I311" s="30"/>
      <c r="J311" s="30"/>
      <c r="K311" s="31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37"/>
      <c r="BA311" s="26"/>
      <c r="BB311" s="26"/>
    </row>
    <row r="312" spans="1:54" ht="16.5">
      <c r="A312" s="25"/>
      <c r="B312" s="26"/>
      <c r="C312" s="68"/>
      <c r="D312" s="68"/>
      <c r="E312" s="27"/>
      <c r="F312" s="28"/>
      <c r="G312" s="51"/>
      <c r="H312" s="30"/>
      <c r="I312" s="30"/>
      <c r="J312" s="30"/>
      <c r="K312" s="31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37"/>
      <c r="BA312" s="26"/>
      <c r="BB312" s="26"/>
    </row>
    <row r="313" spans="1:54" ht="16.5">
      <c r="A313" s="25"/>
      <c r="B313" s="26"/>
      <c r="C313" s="68"/>
      <c r="D313" s="68"/>
      <c r="E313" s="27"/>
      <c r="F313" s="28"/>
      <c r="G313" s="51"/>
      <c r="H313" s="30"/>
      <c r="I313" s="30"/>
      <c r="J313" s="30"/>
      <c r="K313" s="31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37"/>
      <c r="BA313" s="26"/>
      <c r="BB313" s="26"/>
    </row>
    <row r="314" spans="1:54" ht="16.5">
      <c r="A314" s="25"/>
      <c r="B314" s="26"/>
      <c r="C314" s="68"/>
      <c r="D314" s="68"/>
      <c r="E314" s="27"/>
      <c r="F314" s="28"/>
      <c r="G314" s="51"/>
      <c r="H314" s="30"/>
      <c r="I314" s="30"/>
      <c r="J314" s="30"/>
      <c r="K314" s="31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37"/>
      <c r="BA314" s="26"/>
      <c r="BB314" s="26"/>
    </row>
    <row r="315" spans="1:54" ht="16.5">
      <c r="A315" s="25"/>
      <c r="B315" s="26"/>
      <c r="C315" s="68"/>
      <c r="D315" s="68"/>
      <c r="E315" s="27"/>
      <c r="F315" s="28"/>
      <c r="G315" s="51"/>
      <c r="H315" s="30"/>
      <c r="I315" s="30"/>
      <c r="J315" s="30"/>
      <c r="K315" s="31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37"/>
      <c r="BA315" s="26"/>
      <c r="BB315" s="26"/>
    </row>
    <row r="316" spans="1:54" ht="16.5">
      <c r="A316" s="25"/>
      <c r="B316" s="26"/>
      <c r="C316" s="68"/>
      <c r="D316" s="68"/>
      <c r="E316" s="27"/>
      <c r="F316" s="28"/>
      <c r="G316" s="51"/>
      <c r="H316" s="30"/>
      <c r="I316" s="30"/>
      <c r="J316" s="30"/>
      <c r="K316" s="31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37"/>
      <c r="BA316" s="26"/>
      <c r="BB316" s="26"/>
    </row>
    <row r="317" spans="1:54" ht="16.5">
      <c r="A317" s="25"/>
      <c r="B317" s="26"/>
      <c r="C317" s="68"/>
      <c r="D317" s="68"/>
      <c r="E317" s="27"/>
      <c r="F317" s="28"/>
      <c r="G317" s="51"/>
      <c r="H317" s="30"/>
      <c r="I317" s="30"/>
      <c r="J317" s="30"/>
      <c r="K317" s="31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37"/>
      <c r="BA317" s="26"/>
      <c r="BB317" s="26"/>
    </row>
    <row r="318" spans="1:54" ht="16.5">
      <c r="A318" s="25"/>
      <c r="B318" s="26"/>
      <c r="C318" s="68"/>
      <c r="D318" s="68"/>
      <c r="E318" s="27"/>
      <c r="F318" s="28"/>
      <c r="G318" s="51"/>
      <c r="H318" s="30"/>
      <c r="I318" s="30"/>
      <c r="J318" s="30"/>
      <c r="K318" s="31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37"/>
      <c r="BA318" s="26"/>
      <c r="BB318" s="26"/>
    </row>
    <row r="319" spans="1:54" ht="16.5">
      <c r="A319" s="25"/>
      <c r="B319" s="26"/>
      <c r="C319" s="68"/>
      <c r="D319" s="68"/>
      <c r="E319" s="27"/>
      <c r="F319" s="28"/>
      <c r="G319" s="51"/>
      <c r="H319" s="30"/>
      <c r="I319" s="30"/>
      <c r="J319" s="30"/>
      <c r="K319" s="31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37"/>
      <c r="BA319" s="26"/>
      <c r="BB319" s="26"/>
    </row>
    <row r="320" spans="1:54" ht="16.5">
      <c r="A320" s="25"/>
      <c r="B320" s="26"/>
      <c r="C320" s="68"/>
      <c r="D320" s="68"/>
      <c r="E320" s="27"/>
      <c r="F320" s="28"/>
      <c r="G320" s="51"/>
      <c r="H320" s="30"/>
      <c r="I320" s="30"/>
      <c r="J320" s="30"/>
      <c r="K320" s="31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37"/>
      <c r="BA320" s="26"/>
      <c r="BB320" s="26"/>
    </row>
    <row r="321" spans="1:54" ht="16.5">
      <c r="A321" s="25"/>
      <c r="B321" s="26"/>
      <c r="C321" s="68"/>
      <c r="D321" s="68"/>
      <c r="E321" s="27"/>
      <c r="F321" s="28"/>
      <c r="G321" s="51"/>
      <c r="H321" s="30"/>
      <c r="I321" s="30"/>
      <c r="J321" s="30"/>
      <c r="K321" s="31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37"/>
      <c r="BA321" s="26"/>
      <c r="BB321" s="26"/>
    </row>
    <row r="322" spans="1:54" ht="16.5">
      <c r="A322" s="25"/>
      <c r="B322" s="26"/>
      <c r="C322" s="68"/>
      <c r="D322" s="68"/>
      <c r="E322" s="27"/>
      <c r="F322" s="28"/>
      <c r="G322" s="51"/>
      <c r="H322" s="30"/>
      <c r="I322" s="30"/>
      <c r="J322" s="30"/>
      <c r="K322" s="31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37"/>
      <c r="BA322" s="26"/>
      <c r="BB322" s="26"/>
    </row>
    <row r="323" spans="1:54" ht="16.5">
      <c r="A323" s="25"/>
      <c r="B323" s="26"/>
      <c r="C323" s="68"/>
      <c r="D323" s="68"/>
      <c r="E323" s="27"/>
      <c r="F323" s="28"/>
      <c r="G323" s="51"/>
      <c r="H323" s="30"/>
      <c r="I323" s="30"/>
      <c r="J323" s="30"/>
      <c r="K323" s="31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37"/>
      <c r="BA323" s="26"/>
      <c r="BB323" s="26"/>
    </row>
    <row r="324" spans="1:54" ht="16.5">
      <c r="A324" s="25"/>
      <c r="B324" s="26"/>
      <c r="C324" s="68"/>
      <c r="D324" s="68"/>
      <c r="E324" s="27"/>
      <c r="F324" s="28"/>
      <c r="G324" s="51"/>
      <c r="H324" s="30"/>
      <c r="I324" s="30"/>
      <c r="J324" s="30"/>
      <c r="K324" s="31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37"/>
      <c r="BA324" s="26"/>
      <c r="BB324" s="26"/>
    </row>
    <row r="325" spans="1:54" ht="16.5">
      <c r="A325" s="25"/>
      <c r="B325" s="26"/>
      <c r="C325" s="68"/>
      <c r="D325" s="68"/>
      <c r="E325" s="27"/>
      <c r="F325" s="28"/>
      <c r="G325" s="51"/>
      <c r="H325" s="30"/>
      <c r="I325" s="30"/>
      <c r="J325" s="30"/>
      <c r="K325" s="31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37"/>
      <c r="BA325" s="26"/>
      <c r="BB325" s="26"/>
    </row>
    <row r="326" spans="1:54" ht="16.5">
      <c r="A326" s="25"/>
      <c r="B326" s="26"/>
      <c r="C326" s="68"/>
      <c r="D326" s="68"/>
      <c r="E326" s="27"/>
      <c r="F326" s="28"/>
      <c r="G326" s="51"/>
      <c r="H326" s="30"/>
      <c r="I326" s="30"/>
      <c r="J326" s="30"/>
      <c r="K326" s="31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37"/>
      <c r="BA326" s="26"/>
      <c r="BB326" s="26"/>
    </row>
    <row r="327" spans="1:54" ht="16.5">
      <c r="A327" s="25"/>
      <c r="B327" s="26"/>
      <c r="C327" s="68"/>
      <c r="D327" s="68"/>
      <c r="E327" s="27"/>
      <c r="F327" s="28"/>
      <c r="G327" s="51"/>
      <c r="H327" s="30"/>
      <c r="I327" s="30"/>
      <c r="J327" s="30"/>
      <c r="K327" s="31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37"/>
      <c r="BA327" s="26"/>
      <c r="BB327" s="26"/>
    </row>
    <row r="328" spans="1:54" ht="16.5">
      <c r="A328" s="25"/>
      <c r="B328" s="26"/>
      <c r="C328" s="68"/>
      <c r="D328" s="68"/>
      <c r="E328" s="27"/>
      <c r="F328" s="28"/>
      <c r="G328" s="51"/>
      <c r="H328" s="30"/>
      <c r="I328" s="30"/>
      <c r="J328" s="30"/>
      <c r="K328" s="31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37"/>
      <c r="BA328" s="26"/>
      <c r="BB328" s="26"/>
    </row>
    <row r="329" spans="1:54" ht="16.5">
      <c r="A329" s="25"/>
      <c r="B329" s="26"/>
      <c r="C329" s="68"/>
      <c r="D329" s="68"/>
      <c r="E329" s="27"/>
      <c r="F329" s="28"/>
      <c r="G329" s="51"/>
      <c r="H329" s="30"/>
      <c r="I329" s="30"/>
      <c r="J329" s="30"/>
      <c r="K329" s="31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37"/>
      <c r="BA329" s="26"/>
      <c r="BB329" s="26"/>
    </row>
    <row r="330" spans="1:54" ht="16.5">
      <c r="A330" s="25"/>
      <c r="B330" s="26"/>
      <c r="C330" s="68"/>
      <c r="D330" s="68"/>
      <c r="E330" s="27"/>
      <c r="F330" s="28"/>
      <c r="G330" s="51"/>
      <c r="H330" s="30"/>
      <c r="I330" s="30"/>
      <c r="J330" s="30"/>
      <c r="K330" s="31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37"/>
      <c r="BA330" s="26"/>
      <c r="BB330" s="26"/>
    </row>
    <row r="331" spans="1:54" ht="16.5">
      <c r="A331" s="25"/>
      <c r="B331" s="26"/>
      <c r="C331" s="68"/>
      <c r="D331" s="68"/>
      <c r="E331" s="27"/>
      <c r="F331" s="28"/>
      <c r="G331" s="51"/>
      <c r="H331" s="30"/>
      <c r="I331" s="30"/>
      <c r="J331" s="30"/>
      <c r="K331" s="31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37"/>
      <c r="BA331" s="26"/>
      <c r="BB331" s="26"/>
    </row>
    <row r="332" spans="1:54" ht="16.5">
      <c r="A332" s="25"/>
      <c r="B332" s="26"/>
      <c r="C332" s="68"/>
      <c r="D332" s="68"/>
      <c r="E332" s="27"/>
      <c r="F332" s="28"/>
      <c r="G332" s="51"/>
      <c r="H332" s="30"/>
      <c r="I332" s="30"/>
      <c r="J332" s="30"/>
      <c r="K332" s="31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37"/>
      <c r="BA332" s="26"/>
      <c r="BB332" s="26"/>
    </row>
    <row r="333" spans="1:54" ht="16.5">
      <c r="A333" s="25"/>
      <c r="B333" s="26"/>
      <c r="C333" s="68"/>
      <c r="D333" s="68"/>
      <c r="E333" s="27"/>
      <c r="F333" s="28"/>
      <c r="G333" s="51"/>
      <c r="H333" s="30"/>
      <c r="I333" s="30"/>
      <c r="J333" s="30"/>
      <c r="K333" s="31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37"/>
      <c r="BA333" s="26"/>
      <c r="BB333" s="26"/>
    </row>
    <row r="334" spans="1:54" ht="16.5">
      <c r="A334" s="25"/>
      <c r="B334" s="26"/>
      <c r="C334" s="68"/>
      <c r="D334" s="68"/>
      <c r="E334" s="27"/>
      <c r="F334" s="28"/>
      <c r="G334" s="51"/>
      <c r="H334" s="30"/>
      <c r="I334" s="30"/>
      <c r="J334" s="30"/>
      <c r="K334" s="31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37"/>
      <c r="BA334" s="26"/>
      <c r="BB334" s="26"/>
    </row>
    <row r="335" spans="1:54" ht="16.5">
      <c r="A335" s="25"/>
      <c r="B335" s="26"/>
      <c r="C335" s="68"/>
      <c r="D335" s="68"/>
      <c r="E335" s="27"/>
      <c r="F335" s="28"/>
      <c r="G335" s="51"/>
      <c r="H335" s="30"/>
      <c r="I335" s="30"/>
      <c r="J335" s="30"/>
      <c r="K335" s="31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37"/>
      <c r="BA335" s="26"/>
      <c r="BB335" s="26"/>
    </row>
    <row r="336" spans="1:54" ht="16.5">
      <c r="A336" s="25"/>
      <c r="B336" s="26"/>
      <c r="C336" s="68"/>
      <c r="D336" s="68"/>
      <c r="E336" s="27"/>
      <c r="F336" s="28"/>
      <c r="G336" s="51"/>
      <c r="H336" s="30"/>
      <c r="I336" s="30"/>
      <c r="J336" s="30"/>
      <c r="K336" s="31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37"/>
      <c r="BA336" s="26"/>
      <c r="BB336" s="26"/>
    </row>
    <row r="337" spans="1:54" ht="16.5">
      <c r="A337" s="25"/>
      <c r="B337" s="26"/>
      <c r="C337" s="68"/>
      <c r="D337" s="68"/>
      <c r="E337" s="27"/>
      <c r="F337" s="28"/>
      <c r="G337" s="51"/>
      <c r="H337" s="30"/>
      <c r="I337" s="30"/>
      <c r="J337" s="30"/>
      <c r="K337" s="31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37"/>
      <c r="BA337" s="26"/>
      <c r="BB337" s="26"/>
    </row>
    <row r="338" spans="1:54" ht="16.5">
      <c r="A338" s="25"/>
      <c r="B338" s="26"/>
      <c r="C338" s="68"/>
      <c r="D338" s="68"/>
      <c r="E338" s="27"/>
      <c r="F338" s="28"/>
      <c r="G338" s="51"/>
      <c r="H338" s="30"/>
      <c r="I338" s="30"/>
      <c r="J338" s="30"/>
      <c r="K338" s="31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37"/>
      <c r="BA338" s="26"/>
      <c r="BB338" s="26"/>
    </row>
    <row r="339" spans="1:54" ht="16.5">
      <c r="A339" s="25"/>
      <c r="B339" s="26"/>
      <c r="C339" s="68"/>
      <c r="D339" s="68"/>
      <c r="E339" s="27"/>
      <c r="F339" s="28"/>
      <c r="G339" s="51"/>
      <c r="H339" s="30"/>
      <c r="I339" s="30"/>
      <c r="J339" s="30"/>
      <c r="K339" s="31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37"/>
      <c r="BA339" s="26"/>
      <c r="BB339" s="26"/>
    </row>
    <row r="340" spans="1:54" ht="16.5">
      <c r="A340" s="25"/>
      <c r="B340" s="26"/>
      <c r="C340" s="68"/>
      <c r="D340" s="68"/>
      <c r="E340" s="27"/>
      <c r="F340" s="28"/>
      <c r="G340" s="51"/>
      <c r="H340" s="30"/>
      <c r="I340" s="30"/>
      <c r="J340" s="30"/>
      <c r="K340" s="31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37"/>
      <c r="BA340" s="26"/>
      <c r="BB340" s="26"/>
    </row>
    <row r="341" spans="1:54" ht="16.5">
      <c r="A341" s="25"/>
      <c r="B341" s="26"/>
      <c r="C341" s="68"/>
      <c r="D341" s="68"/>
      <c r="E341" s="27"/>
      <c r="F341" s="28"/>
      <c r="G341" s="51"/>
      <c r="H341" s="30"/>
      <c r="I341" s="30"/>
      <c r="J341" s="30"/>
      <c r="K341" s="31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37"/>
      <c r="BA341" s="26"/>
      <c r="BB341" s="26"/>
    </row>
    <row r="342" spans="1:54" ht="16.5">
      <c r="A342" s="25"/>
      <c r="B342" s="26"/>
      <c r="C342" s="68"/>
      <c r="D342" s="68"/>
      <c r="E342" s="27"/>
      <c r="F342" s="28"/>
      <c r="G342" s="51"/>
      <c r="H342" s="30"/>
      <c r="I342" s="30"/>
      <c r="J342" s="30"/>
      <c r="K342" s="31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37"/>
      <c r="BA342" s="26"/>
      <c r="BB342" s="26"/>
    </row>
    <row r="343" spans="1:54" ht="16.5">
      <c r="A343" s="25"/>
      <c r="B343" s="26"/>
      <c r="C343" s="68"/>
      <c r="D343" s="68"/>
      <c r="E343" s="27"/>
      <c r="F343" s="28"/>
      <c r="G343" s="51"/>
      <c r="H343" s="30"/>
      <c r="I343" s="30"/>
      <c r="J343" s="30"/>
      <c r="K343" s="31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37"/>
      <c r="BA343" s="26"/>
      <c r="BB343" s="26"/>
    </row>
    <row r="344" spans="1:54" ht="16.5">
      <c r="A344" s="25"/>
      <c r="B344" s="26"/>
      <c r="C344" s="68"/>
      <c r="D344" s="68"/>
      <c r="E344" s="27"/>
      <c r="F344" s="28"/>
      <c r="G344" s="51"/>
      <c r="H344" s="30"/>
      <c r="I344" s="30"/>
      <c r="J344" s="30"/>
      <c r="K344" s="31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37"/>
      <c r="BA344" s="26"/>
      <c r="BB344" s="26"/>
    </row>
    <row r="345" spans="1:54" ht="16.5">
      <c r="A345" s="25"/>
      <c r="B345" s="26"/>
      <c r="C345" s="68"/>
      <c r="D345" s="68"/>
      <c r="E345" s="27"/>
      <c r="F345" s="28"/>
      <c r="G345" s="51"/>
      <c r="H345" s="30"/>
      <c r="I345" s="30"/>
      <c r="J345" s="30"/>
      <c r="K345" s="31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37"/>
      <c r="BA345" s="26"/>
      <c r="BB345" s="26"/>
    </row>
    <row r="346" spans="1:54" ht="16.5">
      <c r="A346" s="25"/>
      <c r="B346" s="26"/>
      <c r="C346" s="68"/>
      <c r="D346" s="68"/>
      <c r="E346" s="27"/>
      <c r="F346" s="28"/>
      <c r="G346" s="51"/>
      <c r="H346" s="30"/>
      <c r="I346" s="30"/>
      <c r="J346" s="30"/>
      <c r="K346" s="31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37"/>
      <c r="BA346" s="26"/>
      <c r="BB346" s="26"/>
    </row>
    <row r="347" spans="1:54" ht="16.5">
      <c r="A347" s="25"/>
      <c r="B347" s="26"/>
      <c r="C347" s="68"/>
      <c r="D347" s="68"/>
      <c r="E347" s="27"/>
      <c r="F347" s="28"/>
      <c r="G347" s="51"/>
      <c r="H347" s="30"/>
      <c r="I347" s="30"/>
      <c r="J347" s="30"/>
      <c r="K347" s="31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37"/>
      <c r="BA347" s="26"/>
      <c r="BB347" s="26"/>
    </row>
    <row r="348" spans="1:54" ht="16.5">
      <c r="A348" s="25"/>
      <c r="B348" s="26"/>
      <c r="C348" s="68"/>
      <c r="D348" s="68"/>
      <c r="E348" s="27"/>
      <c r="F348" s="28"/>
      <c r="G348" s="51"/>
      <c r="H348" s="30"/>
      <c r="I348" s="30"/>
      <c r="J348" s="30"/>
      <c r="K348" s="31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37"/>
      <c r="BA348" s="26"/>
      <c r="BB348" s="26"/>
    </row>
    <row r="349" spans="1:54" ht="16.5">
      <c r="A349" s="25"/>
      <c r="B349" s="26"/>
      <c r="C349" s="68"/>
      <c r="D349" s="68"/>
      <c r="E349" s="27"/>
      <c r="F349" s="28"/>
      <c r="G349" s="51"/>
      <c r="H349" s="30"/>
      <c r="I349" s="30"/>
      <c r="J349" s="30"/>
      <c r="K349" s="31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37"/>
      <c r="BA349" s="26"/>
      <c r="BB349" s="26"/>
    </row>
    <row r="350" spans="1:54" ht="16.5">
      <c r="A350" s="25"/>
      <c r="B350" s="26"/>
      <c r="C350" s="68"/>
      <c r="D350" s="68"/>
      <c r="E350" s="27"/>
      <c r="F350" s="28"/>
      <c r="G350" s="51"/>
      <c r="H350" s="30"/>
      <c r="I350" s="30"/>
      <c r="J350" s="30"/>
      <c r="K350" s="31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37"/>
      <c r="BA350" s="26"/>
      <c r="BB350" s="26"/>
    </row>
    <row r="351" spans="1:54" ht="16.5">
      <c r="A351" s="25"/>
      <c r="B351" s="26"/>
      <c r="C351" s="68"/>
      <c r="D351" s="68"/>
      <c r="E351" s="27"/>
      <c r="F351" s="28"/>
      <c r="G351" s="51"/>
      <c r="H351" s="30"/>
      <c r="I351" s="30"/>
      <c r="J351" s="30"/>
      <c r="K351" s="31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37"/>
      <c r="BA351" s="26"/>
      <c r="BB351" s="26"/>
    </row>
    <row r="352" spans="1:54" ht="16.5">
      <c r="A352" s="25"/>
      <c r="B352" s="26"/>
      <c r="C352" s="68"/>
      <c r="D352" s="68"/>
      <c r="E352" s="27"/>
      <c r="F352" s="28"/>
      <c r="G352" s="51"/>
      <c r="H352" s="30"/>
      <c r="I352" s="30"/>
      <c r="J352" s="30"/>
      <c r="K352" s="31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37"/>
      <c r="BA352" s="26"/>
      <c r="BB352" s="26"/>
    </row>
    <row r="353" spans="1:54" ht="16.5">
      <c r="A353" s="25"/>
      <c r="B353" s="26"/>
      <c r="C353" s="68"/>
      <c r="D353" s="68"/>
      <c r="E353" s="27"/>
      <c r="F353" s="28"/>
      <c r="G353" s="51"/>
      <c r="H353" s="30"/>
      <c r="I353" s="30"/>
      <c r="J353" s="30"/>
      <c r="K353" s="31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37"/>
      <c r="BA353" s="26"/>
      <c r="BB353" s="26"/>
    </row>
    <row r="354" spans="1:54" ht="16.5">
      <c r="A354" s="25"/>
      <c r="B354" s="26"/>
      <c r="C354" s="68"/>
      <c r="D354" s="68"/>
      <c r="E354" s="27"/>
      <c r="F354" s="28"/>
      <c r="G354" s="51"/>
      <c r="H354" s="30"/>
      <c r="I354" s="30"/>
      <c r="J354" s="30"/>
      <c r="K354" s="31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37"/>
      <c r="BA354" s="26"/>
      <c r="BB354" s="26"/>
    </row>
    <row r="355" spans="1:54" ht="16.5">
      <c r="A355" s="25"/>
      <c r="B355" s="26"/>
      <c r="C355" s="68"/>
      <c r="D355" s="68"/>
      <c r="E355" s="27"/>
      <c r="F355" s="28"/>
      <c r="G355" s="51"/>
      <c r="H355" s="30"/>
      <c r="I355" s="30"/>
      <c r="J355" s="30"/>
      <c r="K355" s="31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/>
      <c r="AX355" s="27"/>
      <c r="AY355" s="27"/>
      <c r="AZ355" s="37"/>
      <c r="BA355" s="26"/>
      <c r="BB355" s="26"/>
    </row>
    <row r="356" spans="1:54" ht="16.5">
      <c r="A356" s="25"/>
      <c r="B356" s="26"/>
      <c r="C356" s="68"/>
      <c r="D356" s="68"/>
      <c r="E356" s="27"/>
      <c r="F356" s="28"/>
      <c r="G356" s="51"/>
      <c r="H356" s="30"/>
      <c r="I356" s="30"/>
      <c r="J356" s="30"/>
      <c r="K356" s="31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37"/>
      <c r="BA356" s="26"/>
      <c r="BB356" s="26"/>
    </row>
    <row r="357" spans="1:54" ht="16.5">
      <c r="A357" s="25"/>
      <c r="B357" s="26"/>
      <c r="C357" s="68"/>
      <c r="D357" s="68"/>
      <c r="E357" s="27"/>
      <c r="F357" s="28"/>
      <c r="G357" s="51"/>
      <c r="H357" s="30"/>
      <c r="I357" s="30"/>
      <c r="J357" s="30"/>
      <c r="K357" s="31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37"/>
      <c r="BA357" s="26"/>
      <c r="BB357" s="26"/>
    </row>
    <row r="358" spans="1:54" ht="16.5">
      <c r="A358" s="25"/>
      <c r="B358" s="26"/>
      <c r="C358" s="68"/>
      <c r="D358" s="68"/>
      <c r="E358" s="27"/>
      <c r="F358" s="28"/>
      <c r="G358" s="51"/>
      <c r="H358" s="30"/>
      <c r="I358" s="30"/>
      <c r="J358" s="30"/>
      <c r="K358" s="31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37"/>
      <c r="BA358" s="26"/>
      <c r="BB358" s="26"/>
    </row>
    <row r="359" spans="1:54" ht="16.5">
      <c r="A359" s="25"/>
      <c r="B359" s="26"/>
      <c r="C359" s="68"/>
      <c r="D359" s="68"/>
      <c r="E359" s="27"/>
      <c r="F359" s="28"/>
      <c r="G359" s="51"/>
      <c r="H359" s="30"/>
      <c r="I359" s="30"/>
      <c r="J359" s="30"/>
      <c r="K359" s="31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37"/>
      <c r="BA359" s="26"/>
      <c r="BB359" s="26"/>
    </row>
    <row r="360" spans="1:54" ht="16.5">
      <c r="A360" s="25"/>
      <c r="B360" s="26"/>
      <c r="C360" s="68"/>
      <c r="D360" s="68"/>
      <c r="E360" s="27"/>
      <c r="F360" s="28"/>
      <c r="G360" s="51"/>
      <c r="H360" s="30"/>
      <c r="I360" s="30"/>
      <c r="J360" s="30"/>
      <c r="K360" s="31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37"/>
      <c r="BA360" s="26"/>
      <c r="BB360" s="26"/>
    </row>
    <row r="361" spans="1:54" ht="16.5">
      <c r="A361" s="25"/>
      <c r="B361" s="26"/>
      <c r="C361" s="68"/>
      <c r="D361" s="68"/>
      <c r="E361" s="27"/>
      <c r="F361" s="28"/>
      <c r="G361" s="51"/>
      <c r="H361" s="30"/>
      <c r="I361" s="30"/>
      <c r="J361" s="30"/>
      <c r="K361" s="31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37"/>
      <c r="BA361" s="26"/>
      <c r="BB361" s="26"/>
    </row>
    <row r="362" spans="1:54" ht="16.5">
      <c r="A362" s="25"/>
      <c r="B362" s="26"/>
      <c r="C362" s="68"/>
      <c r="D362" s="68"/>
      <c r="E362" s="27"/>
      <c r="F362" s="28"/>
      <c r="G362" s="51"/>
      <c r="H362" s="30"/>
      <c r="I362" s="30"/>
      <c r="J362" s="30"/>
      <c r="K362" s="31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37"/>
      <c r="BA362" s="26"/>
      <c r="BB362" s="26"/>
    </row>
    <row r="363" spans="1:54" ht="16.5">
      <c r="A363" s="25"/>
      <c r="B363" s="26"/>
      <c r="C363" s="68"/>
      <c r="D363" s="68"/>
      <c r="E363" s="27"/>
      <c r="F363" s="28"/>
      <c r="G363" s="51"/>
      <c r="H363" s="30"/>
      <c r="I363" s="30"/>
      <c r="J363" s="30"/>
      <c r="K363" s="31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37"/>
      <c r="BA363" s="26"/>
      <c r="BB363" s="26"/>
    </row>
    <row r="364" spans="1:54" ht="16.5">
      <c r="A364" s="25"/>
      <c r="B364" s="26"/>
      <c r="C364" s="68"/>
      <c r="D364" s="68"/>
      <c r="E364" s="27"/>
      <c r="F364" s="28"/>
      <c r="G364" s="51"/>
      <c r="H364" s="30"/>
      <c r="I364" s="30"/>
      <c r="J364" s="30"/>
      <c r="K364" s="31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37"/>
      <c r="BA364" s="26"/>
      <c r="BB364" s="26"/>
    </row>
    <row r="365" spans="1:54" ht="16.5">
      <c r="A365" s="25"/>
      <c r="B365" s="26"/>
      <c r="C365" s="68"/>
      <c r="D365" s="68"/>
      <c r="E365" s="27"/>
      <c r="F365" s="28"/>
      <c r="G365" s="51"/>
      <c r="H365" s="30"/>
      <c r="I365" s="30"/>
      <c r="J365" s="30"/>
      <c r="K365" s="31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37"/>
      <c r="BA365" s="26"/>
      <c r="BB365" s="26"/>
    </row>
    <row r="366" spans="1:54" ht="16.5">
      <c r="A366" s="25"/>
      <c r="B366" s="26"/>
      <c r="C366" s="68"/>
      <c r="D366" s="68"/>
      <c r="E366" s="27"/>
      <c r="F366" s="28"/>
      <c r="G366" s="51"/>
      <c r="H366" s="30"/>
      <c r="I366" s="30"/>
      <c r="J366" s="30"/>
      <c r="K366" s="31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37"/>
      <c r="BA366" s="26"/>
      <c r="BB366" s="26"/>
    </row>
    <row r="367" spans="1:54" ht="16.5">
      <c r="A367" s="25"/>
      <c r="B367" s="26"/>
      <c r="C367" s="68"/>
      <c r="D367" s="68"/>
      <c r="E367" s="27"/>
      <c r="F367" s="28"/>
      <c r="G367" s="51"/>
      <c r="H367" s="30"/>
      <c r="I367" s="30"/>
      <c r="J367" s="30"/>
      <c r="K367" s="31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37"/>
      <c r="BA367" s="26"/>
      <c r="BB367" s="26"/>
    </row>
    <row r="368" spans="1:54" ht="16.5">
      <c r="A368" s="25"/>
      <c r="B368" s="26"/>
      <c r="C368" s="68"/>
      <c r="D368" s="68"/>
      <c r="E368" s="27"/>
      <c r="F368" s="28"/>
      <c r="G368" s="51"/>
      <c r="H368" s="30"/>
      <c r="I368" s="30"/>
      <c r="J368" s="30"/>
      <c r="K368" s="31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/>
      <c r="AZ368" s="37"/>
      <c r="BA368" s="26"/>
      <c r="BB368" s="26"/>
    </row>
    <row r="369" spans="1:54" ht="16.5">
      <c r="A369" s="25"/>
      <c r="B369" s="26"/>
      <c r="C369" s="68"/>
      <c r="D369" s="68"/>
      <c r="E369" s="27"/>
      <c r="F369" s="28"/>
      <c r="G369" s="51"/>
      <c r="H369" s="30"/>
      <c r="I369" s="30"/>
      <c r="J369" s="30"/>
      <c r="K369" s="31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37"/>
      <c r="BA369" s="26"/>
      <c r="BB369" s="26"/>
    </row>
    <row r="370" spans="1:54" ht="16.5">
      <c r="A370" s="25"/>
      <c r="B370" s="26"/>
      <c r="C370" s="68"/>
      <c r="D370" s="68"/>
      <c r="E370" s="27"/>
      <c r="F370" s="28"/>
      <c r="G370" s="51"/>
      <c r="H370" s="30"/>
      <c r="I370" s="30"/>
      <c r="J370" s="30"/>
      <c r="K370" s="31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/>
      <c r="AV370" s="27"/>
      <c r="AW370" s="27"/>
      <c r="AX370" s="27"/>
      <c r="AY370" s="27"/>
      <c r="AZ370" s="37"/>
      <c r="BA370" s="26"/>
      <c r="BB370" s="26"/>
    </row>
    <row r="371" spans="1:54" ht="16.5">
      <c r="A371" s="25"/>
      <c r="B371" s="26"/>
      <c r="C371" s="68"/>
      <c r="D371" s="68"/>
      <c r="E371" s="27"/>
      <c r="F371" s="28"/>
      <c r="G371" s="51"/>
      <c r="H371" s="30"/>
      <c r="I371" s="30"/>
      <c r="J371" s="30"/>
      <c r="K371" s="31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37"/>
      <c r="BA371" s="26"/>
      <c r="BB371" s="26"/>
    </row>
    <row r="372" spans="1:54" ht="16.5">
      <c r="A372" s="25"/>
      <c r="B372" s="26"/>
      <c r="C372" s="68"/>
      <c r="D372" s="68"/>
      <c r="E372" s="27"/>
      <c r="F372" s="28"/>
      <c r="G372" s="51"/>
      <c r="H372" s="30"/>
      <c r="I372" s="30"/>
      <c r="J372" s="30"/>
      <c r="K372" s="31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  <c r="AQ372" s="27"/>
      <c r="AR372" s="27"/>
      <c r="AS372" s="27"/>
      <c r="AT372" s="27"/>
      <c r="AU372" s="27"/>
      <c r="AV372" s="27"/>
      <c r="AW372" s="27"/>
      <c r="AX372" s="27"/>
      <c r="AY372" s="27"/>
      <c r="AZ372" s="37"/>
      <c r="BA372" s="26"/>
      <c r="BB372" s="26"/>
    </row>
    <row r="373" spans="1:54" ht="16.5">
      <c r="A373" s="25"/>
      <c r="B373" s="26"/>
      <c r="C373" s="68"/>
      <c r="D373" s="68"/>
      <c r="E373" s="27"/>
      <c r="F373" s="28"/>
      <c r="G373" s="51"/>
      <c r="H373" s="30"/>
      <c r="I373" s="30"/>
      <c r="J373" s="30"/>
      <c r="K373" s="31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37"/>
      <c r="BA373" s="26"/>
      <c r="BB373" s="26"/>
    </row>
    <row r="374" spans="1:54" ht="16.5">
      <c r="A374" s="25"/>
      <c r="B374" s="26"/>
      <c r="C374" s="68"/>
      <c r="D374" s="68"/>
      <c r="E374" s="27"/>
      <c r="F374" s="28"/>
      <c r="G374" s="51"/>
      <c r="H374" s="30"/>
      <c r="I374" s="30"/>
      <c r="J374" s="30"/>
      <c r="K374" s="31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37"/>
      <c r="BA374" s="26"/>
      <c r="BB374" s="26"/>
    </row>
    <row r="375" spans="1:54" ht="16.5">
      <c r="A375" s="25"/>
      <c r="B375" s="26"/>
      <c r="C375" s="68"/>
      <c r="D375" s="68"/>
      <c r="E375" s="27"/>
      <c r="F375" s="28"/>
      <c r="G375" s="51"/>
      <c r="H375" s="30"/>
      <c r="I375" s="30"/>
      <c r="J375" s="30"/>
      <c r="K375" s="31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37"/>
      <c r="BA375" s="26"/>
      <c r="BB375" s="26"/>
    </row>
    <row r="376" spans="1:54" ht="16.5">
      <c r="A376" s="25"/>
      <c r="B376" s="26"/>
      <c r="C376" s="68"/>
      <c r="D376" s="68"/>
      <c r="E376" s="27"/>
      <c r="F376" s="28"/>
      <c r="G376" s="51"/>
      <c r="H376" s="30"/>
      <c r="I376" s="30"/>
      <c r="J376" s="30"/>
      <c r="K376" s="31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37"/>
      <c r="BA376" s="26"/>
      <c r="BB376" s="26"/>
    </row>
    <row r="377" spans="1:54" ht="16.5">
      <c r="A377" s="25"/>
      <c r="B377" s="26"/>
      <c r="C377" s="68"/>
      <c r="D377" s="68"/>
      <c r="E377" s="27"/>
      <c r="F377" s="28"/>
      <c r="G377" s="51"/>
      <c r="H377" s="30"/>
      <c r="I377" s="30"/>
      <c r="J377" s="30"/>
      <c r="K377" s="31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37"/>
      <c r="BA377" s="26"/>
      <c r="BB377" s="26"/>
    </row>
    <row r="378" spans="1:54" ht="16.5">
      <c r="A378" s="25"/>
      <c r="B378" s="26"/>
      <c r="C378" s="68"/>
      <c r="D378" s="68"/>
      <c r="E378" s="27"/>
      <c r="F378" s="28"/>
      <c r="G378" s="51"/>
      <c r="H378" s="30"/>
      <c r="I378" s="30"/>
      <c r="J378" s="30"/>
      <c r="K378" s="31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/>
      <c r="AY378" s="27"/>
      <c r="AZ378" s="37"/>
      <c r="BA378" s="26"/>
      <c r="BB378" s="26"/>
    </row>
    <row r="379" spans="1:54" ht="16.5">
      <c r="A379" s="25"/>
      <c r="B379" s="26"/>
      <c r="C379" s="68"/>
      <c r="D379" s="68"/>
      <c r="E379" s="27"/>
      <c r="F379" s="28"/>
      <c r="G379" s="51"/>
      <c r="H379" s="30"/>
      <c r="I379" s="30"/>
      <c r="J379" s="30"/>
      <c r="K379" s="31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37"/>
      <c r="BA379" s="26"/>
      <c r="BB379" s="26"/>
    </row>
    <row r="380" spans="1:54" ht="16.5">
      <c r="A380" s="25"/>
      <c r="B380" s="26"/>
      <c r="C380" s="68"/>
      <c r="D380" s="68"/>
      <c r="E380" s="27"/>
      <c r="F380" s="28"/>
      <c r="G380" s="51"/>
      <c r="H380" s="30"/>
      <c r="I380" s="30"/>
      <c r="J380" s="30"/>
      <c r="K380" s="31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37"/>
      <c r="BA380" s="26"/>
      <c r="BB380" s="26"/>
    </row>
    <row r="381" spans="1:54" ht="16.5">
      <c r="A381" s="25"/>
      <c r="B381" s="26"/>
      <c r="C381" s="68"/>
      <c r="D381" s="68"/>
      <c r="E381" s="27"/>
      <c r="F381" s="28"/>
      <c r="G381" s="51"/>
      <c r="H381" s="30"/>
      <c r="I381" s="30"/>
      <c r="J381" s="30"/>
      <c r="K381" s="31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37"/>
      <c r="BA381" s="26"/>
      <c r="BB381" s="26"/>
    </row>
    <row r="382" spans="1:54" ht="16.5">
      <c r="A382" s="25"/>
      <c r="B382" s="26"/>
      <c r="C382" s="68"/>
      <c r="D382" s="68"/>
      <c r="E382" s="27"/>
      <c r="F382" s="28"/>
      <c r="G382" s="51"/>
      <c r="H382" s="30"/>
      <c r="I382" s="30"/>
      <c r="J382" s="30"/>
      <c r="K382" s="31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37"/>
      <c r="BA382" s="26"/>
      <c r="BB382" s="26"/>
    </row>
    <row r="383" spans="1:54" ht="16.5">
      <c r="A383" s="25"/>
      <c r="B383" s="26"/>
      <c r="C383" s="68"/>
      <c r="D383" s="68"/>
      <c r="E383" s="27"/>
      <c r="F383" s="28"/>
      <c r="G383" s="51"/>
      <c r="H383" s="30"/>
      <c r="I383" s="30"/>
      <c r="J383" s="30"/>
      <c r="K383" s="31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37"/>
      <c r="BA383" s="26"/>
      <c r="BB383" s="26"/>
    </row>
    <row r="384" spans="1:54" ht="16.5">
      <c r="A384" s="25"/>
      <c r="B384" s="26"/>
      <c r="C384" s="68"/>
      <c r="D384" s="68"/>
      <c r="E384" s="27"/>
      <c r="F384" s="28"/>
      <c r="G384" s="51"/>
      <c r="H384" s="30"/>
      <c r="I384" s="30"/>
      <c r="J384" s="30"/>
      <c r="K384" s="31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37"/>
      <c r="BA384" s="26"/>
      <c r="BB384" s="26"/>
    </row>
    <row r="385" spans="1:54" ht="16.5">
      <c r="A385" s="25"/>
      <c r="B385" s="26"/>
      <c r="C385" s="68"/>
      <c r="D385" s="68"/>
      <c r="E385" s="27"/>
      <c r="F385" s="28"/>
      <c r="G385" s="51"/>
      <c r="H385" s="30"/>
      <c r="I385" s="30"/>
      <c r="J385" s="30"/>
      <c r="K385" s="31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37"/>
      <c r="BA385" s="26"/>
      <c r="BB385" s="26"/>
    </row>
    <row r="386" spans="1:54" ht="16.5">
      <c r="A386" s="25"/>
      <c r="B386" s="26"/>
      <c r="C386" s="68"/>
      <c r="D386" s="68"/>
      <c r="E386" s="27"/>
      <c r="F386" s="28"/>
      <c r="G386" s="51"/>
      <c r="H386" s="30"/>
      <c r="I386" s="30"/>
      <c r="J386" s="30"/>
      <c r="K386" s="31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37"/>
      <c r="BA386" s="26"/>
      <c r="BB386" s="26"/>
    </row>
    <row r="387" spans="1:54" ht="16.5">
      <c r="A387" s="25"/>
      <c r="B387" s="26"/>
      <c r="C387" s="68"/>
      <c r="D387" s="68"/>
      <c r="E387" s="27"/>
      <c r="F387" s="28"/>
      <c r="G387" s="51"/>
      <c r="H387" s="30"/>
      <c r="I387" s="30"/>
      <c r="J387" s="30"/>
      <c r="K387" s="31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37"/>
      <c r="BA387" s="26"/>
      <c r="BB387" s="26"/>
    </row>
    <row r="388" spans="1:54" ht="16.5">
      <c r="A388" s="25"/>
      <c r="B388" s="26"/>
      <c r="C388" s="68"/>
      <c r="D388" s="68"/>
      <c r="E388" s="27"/>
      <c r="F388" s="28"/>
      <c r="G388" s="51"/>
      <c r="H388" s="30"/>
      <c r="I388" s="30"/>
      <c r="J388" s="30"/>
      <c r="K388" s="31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37"/>
      <c r="BA388" s="26"/>
      <c r="BB388" s="26"/>
    </row>
    <row r="389" spans="1:54" ht="16.5">
      <c r="A389" s="25"/>
      <c r="B389" s="26"/>
      <c r="C389" s="68"/>
      <c r="D389" s="68"/>
      <c r="E389" s="27"/>
      <c r="F389" s="28"/>
      <c r="G389" s="51"/>
      <c r="H389" s="30"/>
      <c r="I389" s="30"/>
      <c r="J389" s="30"/>
      <c r="K389" s="31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37"/>
      <c r="BA389" s="26"/>
      <c r="BB389" s="26"/>
    </row>
    <row r="390" spans="1:54" ht="16.5">
      <c r="A390" s="25"/>
      <c r="B390" s="26"/>
      <c r="C390" s="68"/>
      <c r="D390" s="68"/>
      <c r="E390" s="27"/>
      <c r="F390" s="28"/>
      <c r="G390" s="51"/>
      <c r="H390" s="30"/>
      <c r="I390" s="30"/>
      <c r="J390" s="30"/>
      <c r="K390" s="31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37"/>
      <c r="BA390" s="26"/>
      <c r="BB390" s="26"/>
    </row>
    <row r="391" spans="1:54" ht="16.5">
      <c r="A391" s="25"/>
      <c r="B391" s="26"/>
      <c r="C391" s="68"/>
      <c r="D391" s="68"/>
      <c r="E391" s="27"/>
      <c r="F391" s="28"/>
      <c r="G391" s="51"/>
      <c r="H391" s="30"/>
      <c r="I391" s="30"/>
      <c r="J391" s="30"/>
      <c r="K391" s="31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37"/>
      <c r="BA391" s="26"/>
      <c r="BB391" s="26"/>
    </row>
    <row r="392" spans="1:54" ht="16.5">
      <c r="A392" s="25"/>
      <c r="B392" s="26"/>
      <c r="C392" s="68"/>
      <c r="D392" s="68"/>
      <c r="E392" s="27"/>
      <c r="F392" s="28"/>
      <c r="G392" s="51"/>
      <c r="H392" s="30"/>
      <c r="I392" s="30"/>
      <c r="J392" s="30"/>
      <c r="K392" s="31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37"/>
      <c r="BA392" s="26"/>
      <c r="BB392" s="26"/>
    </row>
    <row r="393" spans="1:54" ht="16.5">
      <c r="A393" s="25"/>
      <c r="B393" s="26"/>
      <c r="C393" s="68"/>
      <c r="D393" s="68"/>
      <c r="E393" s="27"/>
      <c r="F393" s="28"/>
      <c r="G393" s="51"/>
      <c r="H393" s="30"/>
      <c r="I393" s="30"/>
      <c r="J393" s="30"/>
      <c r="K393" s="31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37"/>
      <c r="BA393" s="26"/>
      <c r="BB393" s="26"/>
    </row>
    <row r="394" spans="1:54" ht="16.5">
      <c r="A394" s="25"/>
      <c r="B394" s="26"/>
      <c r="C394" s="68"/>
      <c r="D394" s="68"/>
      <c r="E394" s="27"/>
      <c r="F394" s="28"/>
      <c r="G394" s="51"/>
      <c r="H394" s="30"/>
      <c r="I394" s="30"/>
      <c r="J394" s="30"/>
      <c r="K394" s="31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37"/>
      <c r="BA394" s="26"/>
      <c r="BB394" s="26"/>
    </row>
    <row r="395" spans="1:54" ht="16.5">
      <c r="A395" s="25"/>
      <c r="B395" s="26"/>
      <c r="C395" s="68"/>
      <c r="D395" s="68"/>
      <c r="E395" s="27"/>
      <c r="F395" s="28"/>
      <c r="G395" s="51"/>
      <c r="H395" s="30"/>
      <c r="I395" s="30"/>
      <c r="J395" s="30"/>
      <c r="K395" s="31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37"/>
      <c r="BA395" s="26"/>
      <c r="BB395" s="26"/>
    </row>
    <row r="396" spans="1:54" ht="16.5">
      <c r="A396" s="25"/>
      <c r="B396" s="26"/>
      <c r="C396" s="68"/>
      <c r="D396" s="68"/>
      <c r="E396" s="27"/>
      <c r="F396" s="28"/>
      <c r="G396" s="51"/>
      <c r="H396" s="30"/>
      <c r="I396" s="30"/>
      <c r="J396" s="30"/>
      <c r="K396" s="31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37"/>
      <c r="BA396" s="26"/>
      <c r="BB396" s="26"/>
    </row>
    <row r="397" spans="1:54" ht="16.5">
      <c r="A397" s="25"/>
      <c r="B397" s="26"/>
      <c r="C397" s="68"/>
      <c r="D397" s="68"/>
      <c r="E397" s="27"/>
      <c r="F397" s="28"/>
      <c r="G397" s="51"/>
      <c r="H397" s="30"/>
      <c r="I397" s="30"/>
      <c r="J397" s="30"/>
      <c r="K397" s="31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37"/>
      <c r="BA397" s="26"/>
      <c r="BB397" s="26"/>
    </row>
    <row r="398" spans="1:54" ht="16.5">
      <c r="A398" s="25"/>
      <c r="B398" s="26"/>
      <c r="C398" s="68"/>
      <c r="D398" s="68"/>
      <c r="E398" s="27"/>
      <c r="F398" s="28"/>
      <c r="G398" s="51"/>
      <c r="H398" s="30"/>
      <c r="I398" s="30"/>
      <c r="J398" s="30"/>
      <c r="K398" s="31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37"/>
      <c r="BA398" s="26"/>
      <c r="BB398" s="26"/>
    </row>
    <row r="399" spans="1:54" ht="16.5">
      <c r="A399" s="25"/>
      <c r="B399" s="26"/>
      <c r="C399" s="68"/>
      <c r="D399" s="68"/>
      <c r="E399" s="27"/>
      <c r="F399" s="28"/>
      <c r="G399" s="51"/>
      <c r="H399" s="30"/>
      <c r="I399" s="30"/>
      <c r="J399" s="30"/>
      <c r="K399" s="31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37"/>
      <c r="BA399" s="26"/>
      <c r="BB399" s="26"/>
    </row>
    <row r="400" spans="1:54" ht="16.5">
      <c r="A400" s="25"/>
      <c r="B400" s="26"/>
      <c r="C400" s="68"/>
      <c r="D400" s="68"/>
      <c r="E400" s="27"/>
      <c r="F400" s="28"/>
      <c r="G400" s="51"/>
      <c r="H400" s="30"/>
      <c r="I400" s="30"/>
      <c r="J400" s="30"/>
      <c r="K400" s="31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37"/>
      <c r="BA400" s="26"/>
      <c r="BB400" s="26"/>
    </row>
    <row r="401" spans="1:54" ht="16.5">
      <c r="A401" s="25"/>
      <c r="B401" s="26"/>
      <c r="C401" s="68"/>
      <c r="D401" s="68"/>
      <c r="E401" s="27"/>
      <c r="F401" s="28"/>
      <c r="G401" s="51"/>
      <c r="H401" s="30"/>
      <c r="I401" s="30"/>
      <c r="J401" s="30"/>
      <c r="K401" s="31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37"/>
      <c r="BA401" s="26"/>
      <c r="BB401" s="26"/>
    </row>
    <row r="402" spans="1:54" ht="16.5">
      <c r="A402" s="25"/>
      <c r="B402" s="26"/>
      <c r="C402" s="68"/>
      <c r="D402" s="68"/>
      <c r="E402" s="27"/>
      <c r="F402" s="28"/>
      <c r="G402" s="51"/>
      <c r="H402" s="30"/>
      <c r="I402" s="30"/>
      <c r="J402" s="30"/>
      <c r="K402" s="31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37"/>
      <c r="BA402" s="26"/>
      <c r="BB402" s="26"/>
    </row>
    <row r="403" spans="1:54" ht="16.5">
      <c r="A403" s="25"/>
      <c r="B403" s="26"/>
      <c r="C403" s="68"/>
      <c r="D403" s="68"/>
      <c r="E403" s="27"/>
      <c r="F403" s="28"/>
      <c r="G403" s="51"/>
      <c r="H403" s="30"/>
      <c r="I403" s="30"/>
      <c r="J403" s="30"/>
      <c r="K403" s="31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37"/>
      <c r="BA403" s="26"/>
      <c r="BB403" s="26"/>
    </row>
    <row r="404" spans="1:54" ht="16.5">
      <c r="A404" s="25"/>
      <c r="B404" s="26"/>
      <c r="C404" s="68"/>
      <c r="D404" s="68"/>
      <c r="E404" s="27"/>
      <c r="F404" s="28"/>
      <c r="G404" s="51"/>
      <c r="H404" s="30"/>
      <c r="I404" s="30"/>
      <c r="J404" s="30"/>
      <c r="K404" s="31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37"/>
      <c r="BA404" s="26"/>
      <c r="BB404" s="26"/>
    </row>
    <row r="405" spans="1:54" ht="16.5">
      <c r="A405" s="25"/>
      <c r="B405" s="26"/>
      <c r="C405" s="68"/>
      <c r="D405" s="68"/>
      <c r="E405" s="27"/>
      <c r="F405" s="28"/>
      <c r="G405" s="51"/>
      <c r="H405" s="30"/>
      <c r="I405" s="30"/>
      <c r="J405" s="30"/>
      <c r="K405" s="31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37"/>
      <c r="BA405" s="26"/>
      <c r="BB405" s="26"/>
    </row>
    <row r="406" spans="1:54" ht="16.5">
      <c r="A406" s="25"/>
      <c r="B406" s="26"/>
      <c r="C406" s="68"/>
      <c r="D406" s="68"/>
      <c r="E406" s="27"/>
      <c r="F406" s="28"/>
      <c r="G406" s="51"/>
      <c r="H406" s="30"/>
      <c r="I406" s="30"/>
      <c r="J406" s="30"/>
      <c r="K406" s="31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37"/>
      <c r="BA406" s="26"/>
      <c r="BB406" s="26"/>
    </row>
    <row r="407" spans="1:54" ht="16.5">
      <c r="A407" s="25"/>
      <c r="B407" s="26"/>
      <c r="C407" s="68"/>
      <c r="D407" s="68"/>
      <c r="E407" s="27"/>
      <c r="F407" s="28"/>
      <c r="G407" s="51"/>
      <c r="H407" s="30"/>
      <c r="I407" s="30"/>
      <c r="J407" s="30"/>
      <c r="K407" s="31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37"/>
      <c r="BA407" s="26"/>
      <c r="BB407" s="26"/>
    </row>
    <row r="408" spans="1:54" ht="16.5">
      <c r="A408" s="25"/>
      <c r="B408" s="26"/>
      <c r="C408" s="68"/>
      <c r="D408" s="68"/>
      <c r="E408" s="27"/>
      <c r="F408" s="28"/>
      <c r="G408" s="51"/>
      <c r="H408" s="30"/>
      <c r="I408" s="30"/>
      <c r="J408" s="30"/>
      <c r="K408" s="31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37"/>
      <c r="BA408" s="26"/>
      <c r="BB408" s="26"/>
    </row>
    <row r="409" spans="1:54" ht="16.5">
      <c r="A409" s="25"/>
      <c r="B409" s="26"/>
      <c r="C409" s="68"/>
      <c r="D409" s="68"/>
      <c r="E409" s="27"/>
      <c r="F409" s="28"/>
      <c r="G409" s="51"/>
      <c r="H409" s="30"/>
      <c r="I409" s="30"/>
      <c r="J409" s="30"/>
      <c r="K409" s="31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37"/>
      <c r="BA409" s="26"/>
      <c r="BB409" s="26"/>
    </row>
    <row r="410" spans="1:54" ht="16.5">
      <c r="A410" s="25"/>
      <c r="B410" s="26"/>
      <c r="C410" s="68"/>
      <c r="D410" s="68"/>
      <c r="E410" s="27"/>
      <c r="F410" s="28"/>
      <c r="G410" s="51"/>
      <c r="H410" s="30"/>
      <c r="I410" s="30"/>
      <c r="J410" s="30"/>
      <c r="K410" s="31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37"/>
      <c r="BA410" s="26"/>
      <c r="BB410" s="26"/>
    </row>
    <row r="411" spans="1:54" ht="16.5">
      <c r="A411" s="25"/>
      <c r="B411" s="26"/>
      <c r="C411" s="68"/>
      <c r="D411" s="68"/>
      <c r="E411" s="27"/>
      <c r="F411" s="28"/>
      <c r="G411" s="51"/>
      <c r="H411" s="30"/>
      <c r="I411" s="30"/>
      <c r="J411" s="30"/>
      <c r="K411" s="31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37"/>
      <c r="BA411" s="26"/>
      <c r="BB411" s="26"/>
    </row>
    <row r="412" spans="1:54" ht="16.5">
      <c r="A412" s="25"/>
      <c r="B412" s="26"/>
      <c r="C412" s="68"/>
      <c r="D412" s="68"/>
      <c r="E412" s="27"/>
      <c r="F412" s="28"/>
      <c r="G412" s="51"/>
      <c r="H412" s="30"/>
      <c r="I412" s="30"/>
      <c r="J412" s="30"/>
      <c r="K412" s="31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37"/>
      <c r="BA412" s="26"/>
      <c r="BB412" s="26"/>
    </row>
    <row r="413" spans="1:54" ht="16.5">
      <c r="A413" s="25"/>
      <c r="B413" s="26"/>
      <c r="C413" s="68"/>
      <c r="D413" s="68"/>
      <c r="E413" s="27"/>
      <c r="F413" s="28"/>
      <c r="G413" s="51"/>
      <c r="H413" s="30"/>
      <c r="I413" s="30"/>
      <c r="J413" s="30"/>
      <c r="K413" s="31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37"/>
      <c r="BA413" s="26"/>
      <c r="BB413" s="26"/>
    </row>
    <row r="414" spans="1:54" ht="16.5">
      <c r="A414" s="25"/>
      <c r="B414" s="26"/>
      <c r="C414" s="68"/>
      <c r="D414" s="68"/>
      <c r="E414" s="27"/>
      <c r="F414" s="28"/>
      <c r="G414" s="51"/>
      <c r="H414" s="30"/>
      <c r="I414" s="30"/>
      <c r="J414" s="30"/>
      <c r="K414" s="31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37"/>
      <c r="BA414" s="26"/>
      <c r="BB414" s="26"/>
    </row>
    <row r="415" spans="1:54" ht="16.5">
      <c r="A415" s="25"/>
      <c r="B415" s="26"/>
      <c r="C415" s="68"/>
      <c r="D415" s="68"/>
      <c r="E415" s="27"/>
      <c r="F415" s="28"/>
      <c r="G415" s="51"/>
      <c r="H415" s="30"/>
      <c r="I415" s="30"/>
      <c r="J415" s="30"/>
      <c r="K415" s="31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37"/>
      <c r="BA415" s="26"/>
      <c r="BB415" s="26"/>
    </row>
    <row r="416" spans="1:54" ht="16.5">
      <c r="A416" s="25"/>
      <c r="B416" s="26"/>
      <c r="C416" s="68"/>
      <c r="D416" s="68"/>
      <c r="E416" s="27"/>
      <c r="F416" s="28"/>
      <c r="G416" s="51"/>
      <c r="H416" s="30"/>
      <c r="I416" s="30"/>
      <c r="J416" s="30"/>
      <c r="K416" s="31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37"/>
      <c r="BA416" s="26"/>
      <c r="BB416" s="26"/>
    </row>
    <row r="417" spans="1:54" ht="16.5">
      <c r="A417" s="25"/>
      <c r="B417" s="26"/>
      <c r="C417" s="68"/>
      <c r="D417" s="68"/>
      <c r="E417" s="27"/>
      <c r="F417" s="28"/>
      <c r="G417" s="51"/>
      <c r="H417" s="30"/>
      <c r="I417" s="30"/>
      <c r="J417" s="30"/>
      <c r="K417" s="31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37"/>
      <c r="BA417" s="26"/>
      <c r="BB417" s="26"/>
    </row>
    <row r="418" spans="1:54" ht="16.5">
      <c r="A418" s="25"/>
      <c r="B418" s="26"/>
      <c r="C418" s="68"/>
      <c r="D418" s="68"/>
      <c r="E418" s="27"/>
      <c r="F418" s="28"/>
      <c r="G418" s="51"/>
      <c r="H418" s="30"/>
      <c r="I418" s="30"/>
      <c r="J418" s="30"/>
      <c r="K418" s="31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37"/>
      <c r="BA418" s="26"/>
      <c r="BB418" s="26"/>
    </row>
    <row r="419" spans="1:54" ht="16.5">
      <c r="A419" s="25"/>
      <c r="B419" s="26"/>
      <c r="C419" s="68"/>
      <c r="D419" s="68"/>
      <c r="E419" s="27"/>
      <c r="F419" s="28"/>
      <c r="G419" s="51"/>
      <c r="H419" s="30"/>
      <c r="I419" s="30"/>
      <c r="J419" s="30"/>
      <c r="K419" s="31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37"/>
      <c r="BA419" s="26"/>
      <c r="BB419" s="26"/>
    </row>
    <row r="420" spans="1:54" ht="16.5">
      <c r="A420" s="25"/>
      <c r="B420" s="26"/>
      <c r="C420" s="68"/>
      <c r="D420" s="68"/>
      <c r="E420" s="27"/>
      <c r="F420" s="28"/>
      <c r="G420" s="51"/>
      <c r="H420" s="30"/>
      <c r="I420" s="30"/>
      <c r="J420" s="30"/>
      <c r="K420" s="31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/>
      <c r="AY420" s="27"/>
      <c r="AZ420" s="37"/>
      <c r="BA420" s="26"/>
      <c r="BB420" s="26"/>
    </row>
    <row r="421" spans="1:54" ht="16.5">
      <c r="A421" s="25"/>
      <c r="B421" s="26"/>
      <c r="C421" s="68"/>
      <c r="D421" s="68"/>
      <c r="E421" s="27"/>
      <c r="F421" s="28"/>
      <c r="G421" s="51"/>
      <c r="H421" s="30"/>
      <c r="I421" s="30"/>
      <c r="J421" s="30"/>
      <c r="K421" s="31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37"/>
      <c r="BA421" s="26"/>
      <c r="BB421" s="26"/>
    </row>
    <row r="422" spans="1:54" ht="16.5">
      <c r="A422" s="25"/>
      <c r="B422" s="26"/>
      <c r="C422" s="68"/>
      <c r="D422" s="68"/>
      <c r="E422" s="27"/>
      <c r="F422" s="28"/>
      <c r="G422" s="51"/>
      <c r="H422" s="30"/>
      <c r="I422" s="30"/>
      <c r="J422" s="30"/>
      <c r="K422" s="31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37"/>
      <c r="BA422" s="26"/>
      <c r="BB422" s="26"/>
    </row>
    <row r="423" spans="1:54" ht="16.5">
      <c r="A423" s="25"/>
      <c r="B423" s="26"/>
      <c r="C423" s="68"/>
      <c r="D423" s="68"/>
      <c r="E423" s="27"/>
      <c r="F423" s="28"/>
      <c r="G423" s="51"/>
      <c r="H423" s="30"/>
      <c r="I423" s="30"/>
      <c r="J423" s="30"/>
      <c r="K423" s="31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  <c r="AQ423" s="27"/>
      <c r="AR423" s="27"/>
      <c r="AS423" s="27"/>
      <c r="AT423" s="27"/>
      <c r="AU423" s="27"/>
      <c r="AV423" s="27"/>
      <c r="AW423" s="27"/>
      <c r="AX423" s="27"/>
      <c r="AY423" s="27"/>
      <c r="AZ423" s="37"/>
      <c r="BA423" s="26"/>
      <c r="BB423" s="26"/>
    </row>
    <row r="424" spans="1:54" ht="16.5">
      <c r="A424" s="25"/>
      <c r="B424" s="26"/>
      <c r="C424" s="68"/>
      <c r="D424" s="68"/>
      <c r="E424" s="27"/>
      <c r="F424" s="28"/>
      <c r="G424" s="51"/>
      <c r="H424" s="30"/>
      <c r="I424" s="30"/>
      <c r="J424" s="30"/>
      <c r="K424" s="31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37"/>
      <c r="BA424" s="26"/>
      <c r="BB424" s="26"/>
    </row>
    <row r="425" spans="1:54" ht="16.5">
      <c r="A425" s="25"/>
      <c r="B425" s="26"/>
      <c r="C425" s="68"/>
      <c r="D425" s="68"/>
      <c r="E425" s="27"/>
      <c r="F425" s="28"/>
      <c r="G425" s="51"/>
      <c r="H425" s="30"/>
      <c r="I425" s="30"/>
      <c r="J425" s="30"/>
      <c r="K425" s="31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37"/>
      <c r="BA425" s="26"/>
      <c r="BB425" s="26"/>
    </row>
    <row r="426" spans="1:54" ht="16.5">
      <c r="A426" s="25"/>
      <c r="B426" s="26"/>
      <c r="C426" s="68"/>
      <c r="D426" s="68"/>
      <c r="E426" s="27"/>
      <c r="F426" s="28"/>
      <c r="G426" s="51"/>
      <c r="H426" s="30"/>
      <c r="I426" s="30"/>
      <c r="J426" s="30"/>
      <c r="K426" s="31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37"/>
      <c r="BA426" s="26"/>
      <c r="BB426" s="26"/>
    </row>
    <row r="427" spans="1:54" ht="16.5">
      <c r="A427" s="25"/>
      <c r="B427" s="26"/>
      <c r="C427" s="68"/>
      <c r="D427" s="68"/>
      <c r="E427" s="27"/>
      <c r="F427" s="28"/>
      <c r="G427" s="51"/>
      <c r="H427" s="30"/>
      <c r="I427" s="30"/>
      <c r="J427" s="30"/>
      <c r="K427" s="31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37"/>
      <c r="BA427" s="26"/>
      <c r="BB427" s="26"/>
    </row>
    <row r="428" spans="1:54" ht="16.5">
      <c r="A428" s="25"/>
      <c r="B428" s="26"/>
      <c r="C428" s="68"/>
      <c r="D428" s="68"/>
      <c r="E428" s="27"/>
      <c r="F428" s="28"/>
      <c r="G428" s="51"/>
      <c r="H428" s="30"/>
      <c r="I428" s="30"/>
      <c r="J428" s="30"/>
      <c r="K428" s="31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37"/>
      <c r="BA428" s="26"/>
      <c r="BB428" s="26"/>
    </row>
    <row r="429" spans="1:54" ht="16.5">
      <c r="A429" s="25"/>
      <c r="B429" s="26"/>
      <c r="C429" s="68"/>
      <c r="D429" s="68"/>
      <c r="E429" s="27"/>
      <c r="F429" s="28"/>
      <c r="G429" s="51"/>
      <c r="H429" s="30"/>
      <c r="I429" s="30"/>
      <c r="J429" s="30"/>
      <c r="K429" s="31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37"/>
      <c r="BA429" s="26"/>
      <c r="BB429" s="26"/>
    </row>
    <row r="430" spans="1:54" ht="16.5">
      <c r="A430" s="25"/>
      <c r="B430" s="26"/>
      <c r="C430" s="68"/>
      <c r="D430" s="68"/>
      <c r="E430" s="27"/>
      <c r="F430" s="28"/>
      <c r="G430" s="51"/>
      <c r="H430" s="30"/>
      <c r="I430" s="30"/>
      <c r="J430" s="30"/>
      <c r="K430" s="31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  <c r="AQ430" s="27"/>
      <c r="AR430" s="27"/>
      <c r="AS430" s="27"/>
      <c r="AT430" s="27"/>
      <c r="AU430" s="27"/>
      <c r="AV430" s="27"/>
      <c r="AW430" s="27"/>
      <c r="AX430" s="27"/>
      <c r="AY430" s="27"/>
      <c r="AZ430" s="37"/>
      <c r="BA430" s="26"/>
      <c r="BB430" s="26"/>
    </row>
    <row r="431" spans="1:54" ht="16.5">
      <c r="A431" s="25"/>
      <c r="B431" s="26"/>
      <c r="C431" s="68"/>
      <c r="D431" s="68"/>
      <c r="E431" s="27"/>
      <c r="F431" s="28"/>
      <c r="G431" s="51"/>
      <c r="H431" s="30"/>
      <c r="I431" s="30"/>
      <c r="J431" s="30"/>
      <c r="K431" s="31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37"/>
      <c r="BA431" s="26"/>
      <c r="BB431" s="26"/>
    </row>
    <row r="432" spans="1:54" ht="16.5">
      <c r="A432" s="25"/>
      <c r="B432" s="26"/>
      <c r="C432" s="68"/>
      <c r="D432" s="68"/>
      <c r="E432" s="27"/>
      <c r="F432" s="28"/>
      <c r="G432" s="51"/>
      <c r="H432" s="30"/>
      <c r="I432" s="30"/>
      <c r="J432" s="30"/>
      <c r="K432" s="31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37"/>
      <c r="BA432" s="26"/>
      <c r="BB432" s="26"/>
    </row>
    <row r="433" spans="1:54" ht="16.5">
      <c r="A433" s="25"/>
      <c r="B433" s="26"/>
      <c r="C433" s="68"/>
      <c r="D433" s="68"/>
      <c r="E433" s="27"/>
      <c r="F433" s="28"/>
      <c r="G433" s="51"/>
      <c r="H433" s="30"/>
      <c r="I433" s="30"/>
      <c r="J433" s="30"/>
      <c r="K433" s="31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37"/>
      <c r="BA433" s="26"/>
      <c r="BB433" s="26"/>
    </row>
    <row r="434" spans="1:54" ht="16.5">
      <c r="A434" s="25"/>
      <c r="B434" s="26"/>
      <c r="C434" s="68"/>
      <c r="D434" s="68"/>
      <c r="E434" s="27"/>
      <c r="F434" s="28"/>
      <c r="G434" s="51"/>
      <c r="H434" s="30"/>
      <c r="I434" s="30"/>
      <c r="J434" s="30"/>
      <c r="K434" s="31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37"/>
      <c r="BA434" s="26"/>
      <c r="BB434" s="26"/>
    </row>
    <row r="435" spans="1:54" ht="16.5">
      <c r="A435" s="25"/>
      <c r="B435" s="26"/>
      <c r="C435" s="68"/>
      <c r="D435" s="68"/>
      <c r="E435" s="27"/>
      <c r="F435" s="28"/>
      <c r="G435" s="51"/>
      <c r="H435" s="30"/>
      <c r="I435" s="30"/>
      <c r="J435" s="30"/>
      <c r="K435" s="31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37"/>
      <c r="BA435" s="26"/>
      <c r="BB435" s="26"/>
    </row>
    <row r="436" spans="1:54" ht="16.5">
      <c r="A436" s="25"/>
      <c r="B436" s="26"/>
      <c r="C436" s="68"/>
      <c r="D436" s="68"/>
      <c r="E436" s="27"/>
      <c r="F436" s="28"/>
      <c r="G436" s="51"/>
      <c r="H436" s="30"/>
      <c r="I436" s="30"/>
      <c r="J436" s="30"/>
      <c r="K436" s="31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37"/>
      <c r="BA436" s="26"/>
      <c r="BB436" s="26"/>
    </row>
    <row r="437" spans="1:54" ht="16.5">
      <c r="A437" s="25"/>
      <c r="B437" s="26"/>
      <c r="C437" s="68"/>
      <c r="D437" s="68"/>
      <c r="E437" s="27"/>
      <c r="F437" s="28"/>
      <c r="G437" s="51"/>
      <c r="H437" s="30"/>
      <c r="I437" s="30"/>
      <c r="J437" s="30"/>
      <c r="K437" s="31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37"/>
      <c r="BA437" s="26"/>
      <c r="BB437" s="26"/>
    </row>
    <row r="438" spans="1:54" ht="16.5">
      <c r="A438" s="25"/>
      <c r="B438" s="26"/>
      <c r="C438" s="68"/>
      <c r="D438" s="68"/>
      <c r="E438" s="27"/>
      <c r="F438" s="28"/>
      <c r="G438" s="51"/>
      <c r="H438" s="30"/>
      <c r="I438" s="30"/>
      <c r="J438" s="30"/>
      <c r="K438" s="31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37"/>
      <c r="BA438" s="26"/>
      <c r="BB438" s="26"/>
    </row>
    <row r="439" spans="1:54" ht="16.5">
      <c r="A439" s="25"/>
      <c r="B439" s="26"/>
      <c r="C439" s="68"/>
      <c r="D439" s="68"/>
      <c r="E439" s="27"/>
      <c r="F439" s="28"/>
      <c r="G439" s="51"/>
      <c r="H439" s="30"/>
      <c r="I439" s="30"/>
      <c r="J439" s="30"/>
      <c r="K439" s="31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37"/>
      <c r="BA439" s="26"/>
      <c r="BB439" s="26"/>
    </row>
    <row r="440" spans="1:54" ht="16.5">
      <c r="A440" s="25"/>
      <c r="B440" s="26"/>
      <c r="C440" s="68"/>
      <c r="D440" s="68"/>
      <c r="E440" s="27"/>
      <c r="F440" s="28"/>
      <c r="G440" s="51"/>
      <c r="H440" s="30"/>
      <c r="I440" s="30"/>
      <c r="J440" s="30"/>
      <c r="K440" s="31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37"/>
      <c r="BA440" s="26"/>
      <c r="BB440" s="26"/>
    </row>
    <row r="441" spans="1:54" ht="16.5">
      <c r="A441" s="25"/>
      <c r="B441" s="26"/>
      <c r="C441" s="68"/>
      <c r="D441" s="68"/>
      <c r="E441" s="27"/>
      <c r="F441" s="28"/>
      <c r="G441" s="51"/>
      <c r="H441" s="30"/>
      <c r="I441" s="30"/>
      <c r="J441" s="30"/>
      <c r="K441" s="31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37"/>
      <c r="BA441" s="26"/>
      <c r="BB441" s="26"/>
    </row>
    <row r="442" spans="1:54" ht="16.5">
      <c r="A442" s="25"/>
      <c r="B442" s="26"/>
      <c r="C442" s="68"/>
      <c r="D442" s="68"/>
      <c r="E442" s="27"/>
      <c r="F442" s="28"/>
      <c r="G442" s="51"/>
      <c r="H442" s="30"/>
      <c r="I442" s="30"/>
      <c r="J442" s="30"/>
      <c r="K442" s="31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  <c r="AQ442" s="27"/>
      <c r="AR442" s="27"/>
      <c r="AS442" s="27"/>
      <c r="AT442" s="27"/>
      <c r="AU442" s="27"/>
      <c r="AV442" s="27"/>
      <c r="AW442" s="27"/>
      <c r="AX442" s="27"/>
      <c r="AY442" s="27"/>
      <c r="AZ442" s="37"/>
      <c r="BA442" s="26"/>
      <c r="BB442" s="26"/>
    </row>
    <row r="443" spans="1:54" ht="16.5">
      <c r="A443" s="25"/>
      <c r="B443" s="26"/>
      <c r="C443" s="68"/>
      <c r="D443" s="68"/>
      <c r="E443" s="27"/>
      <c r="F443" s="28"/>
      <c r="G443" s="51"/>
      <c r="H443" s="30"/>
      <c r="I443" s="30"/>
      <c r="J443" s="30"/>
      <c r="K443" s="31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37"/>
      <c r="BA443" s="26"/>
      <c r="BB443" s="26"/>
    </row>
    <row r="444" spans="1:54" ht="16.5">
      <c r="A444" s="25"/>
      <c r="B444" s="26"/>
      <c r="C444" s="68"/>
      <c r="D444" s="68"/>
      <c r="E444" s="27"/>
      <c r="F444" s="28"/>
      <c r="G444" s="51"/>
      <c r="H444" s="30"/>
      <c r="I444" s="30"/>
      <c r="J444" s="30"/>
      <c r="K444" s="31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37"/>
      <c r="BA444" s="26"/>
      <c r="BB444" s="26"/>
    </row>
    <row r="445" spans="1:54" ht="16.5">
      <c r="A445" s="25"/>
      <c r="B445" s="26"/>
      <c r="C445" s="68"/>
      <c r="D445" s="68"/>
      <c r="E445" s="27"/>
      <c r="F445" s="28"/>
      <c r="G445" s="51"/>
      <c r="H445" s="30"/>
      <c r="I445" s="30"/>
      <c r="J445" s="30"/>
      <c r="K445" s="31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37"/>
      <c r="BA445" s="26"/>
      <c r="BB445" s="26"/>
    </row>
    <row r="446" spans="1:54" ht="16.5">
      <c r="A446" s="25"/>
      <c r="B446" s="26"/>
      <c r="C446" s="68"/>
      <c r="D446" s="68"/>
      <c r="E446" s="27"/>
      <c r="F446" s="28"/>
      <c r="G446" s="51"/>
      <c r="H446" s="30"/>
      <c r="I446" s="30"/>
      <c r="J446" s="30"/>
      <c r="K446" s="31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37"/>
      <c r="BA446" s="26"/>
      <c r="BB446" s="26"/>
    </row>
    <row r="447" spans="1:54" ht="16.5">
      <c r="A447" s="25"/>
      <c r="B447" s="26"/>
      <c r="C447" s="68"/>
      <c r="D447" s="68"/>
      <c r="E447" s="27"/>
      <c r="F447" s="28"/>
      <c r="G447" s="51"/>
      <c r="H447" s="30"/>
      <c r="I447" s="30"/>
      <c r="J447" s="30"/>
      <c r="K447" s="31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37"/>
      <c r="BA447" s="26"/>
      <c r="BB447" s="26"/>
    </row>
    <row r="448" spans="1:54" ht="16.5">
      <c r="A448" s="25"/>
      <c r="B448" s="26"/>
      <c r="C448" s="68"/>
      <c r="D448" s="68"/>
      <c r="E448" s="27"/>
      <c r="F448" s="28"/>
      <c r="G448" s="51"/>
      <c r="H448" s="30"/>
      <c r="I448" s="30"/>
      <c r="J448" s="30"/>
      <c r="K448" s="31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37"/>
      <c r="BA448" s="26"/>
      <c r="BB448" s="26"/>
    </row>
    <row r="449" spans="1:54" ht="16.5">
      <c r="A449" s="25"/>
      <c r="B449" s="26"/>
      <c r="C449" s="68"/>
      <c r="D449" s="68"/>
      <c r="E449" s="27"/>
      <c r="F449" s="28"/>
      <c r="G449" s="51"/>
      <c r="H449" s="30"/>
      <c r="I449" s="30"/>
      <c r="J449" s="30"/>
      <c r="K449" s="31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37"/>
      <c r="BA449" s="26"/>
      <c r="BB449" s="26"/>
    </row>
    <row r="450" spans="1:54" ht="16.5">
      <c r="A450" s="25"/>
      <c r="B450" s="26"/>
      <c r="C450" s="68"/>
      <c r="D450" s="68"/>
      <c r="E450" s="27"/>
      <c r="F450" s="28"/>
      <c r="G450" s="51"/>
      <c r="H450" s="30"/>
      <c r="I450" s="30"/>
      <c r="J450" s="30"/>
      <c r="K450" s="31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37"/>
      <c r="BA450" s="26"/>
      <c r="BB450" s="26"/>
    </row>
    <row r="451" spans="1:54" ht="16.5">
      <c r="A451" s="25"/>
      <c r="B451" s="26"/>
      <c r="C451" s="68"/>
      <c r="D451" s="68"/>
      <c r="E451" s="27"/>
      <c r="F451" s="28"/>
      <c r="G451" s="51"/>
      <c r="H451" s="30"/>
      <c r="I451" s="30"/>
      <c r="J451" s="30"/>
      <c r="K451" s="31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37"/>
      <c r="BA451" s="26"/>
      <c r="BB451" s="26"/>
    </row>
    <row r="452" spans="1:54" ht="16.5">
      <c r="A452" s="25"/>
      <c r="B452" s="26"/>
      <c r="C452" s="68"/>
      <c r="D452" s="68"/>
      <c r="E452" s="27"/>
      <c r="F452" s="28"/>
      <c r="G452" s="51"/>
      <c r="H452" s="30"/>
      <c r="I452" s="30"/>
      <c r="J452" s="30"/>
      <c r="K452" s="31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37"/>
      <c r="BA452" s="26"/>
      <c r="BB452" s="26"/>
    </row>
    <row r="453" spans="1:54" ht="16.5">
      <c r="A453" s="25"/>
      <c r="B453" s="26"/>
      <c r="C453" s="68"/>
      <c r="D453" s="68"/>
      <c r="E453" s="27"/>
      <c r="F453" s="28"/>
      <c r="G453" s="51"/>
      <c r="H453" s="30"/>
      <c r="I453" s="30"/>
      <c r="J453" s="30"/>
      <c r="K453" s="31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37"/>
      <c r="BA453" s="26"/>
      <c r="BB453" s="26"/>
    </row>
    <row r="454" spans="1:54" ht="16.5">
      <c r="A454" s="25"/>
      <c r="B454" s="26"/>
      <c r="C454" s="68"/>
      <c r="D454" s="68"/>
      <c r="E454" s="27"/>
      <c r="F454" s="28"/>
      <c r="G454" s="51"/>
      <c r="H454" s="30"/>
      <c r="I454" s="30"/>
      <c r="J454" s="30"/>
      <c r="K454" s="31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37"/>
      <c r="BA454" s="26"/>
      <c r="BB454" s="26"/>
    </row>
    <row r="455" spans="1:54" ht="16.5">
      <c r="A455" s="25"/>
      <c r="B455" s="26"/>
      <c r="C455" s="68"/>
      <c r="D455" s="68"/>
      <c r="E455" s="27"/>
      <c r="F455" s="28"/>
      <c r="G455" s="51"/>
      <c r="H455" s="30"/>
      <c r="I455" s="30"/>
      <c r="J455" s="30"/>
      <c r="K455" s="31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37"/>
      <c r="BA455" s="26"/>
      <c r="BB455" s="26"/>
    </row>
    <row r="456" spans="1:54" ht="16.5">
      <c r="A456" s="25"/>
      <c r="B456" s="26"/>
      <c r="C456" s="68"/>
      <c r="D456" s="68"/>
      <c r="E456" s="27"/>
      <c r="F456" s="28"/>
      <c r="G456" s="51"/>
      <c r="H456" s="30"/>
      <c r="I456" s="30"/>
      <c r="J456" s="30"/>
      <c r="K456" s="31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37"/>
      <c r="BA456" s="26"/>
      <c r="BB456" s="26"/>
    </row>
    <row r="457" spans="1:54" ht="16.5">
      <c r="A457" s="25"/>
      <c r="B457" s="26"/>
      <c r="C457" s="68"/>
      <c r="D457" s="68"/>
      <c r="E457" s="27"/>
      <c r="F457" s="28"/>
      <c r="G457" s="51"/>
      <c r="H457" s="30"/>
      <c r="I457" s="30"/>
      <c r="J457" s="30"/>
      <c r="K457" s="31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37"/>
      <c r="BA457" s="26"/>
      <c r="BB457" s="26"/>
    </row>
    <row r="458" spans="1:54" ht="16.5">
      <c r="A458" s="25"/>
      <c r="B458" s="26"/>
      <c r="C458" s="68"/>
      <c r="D458" s="68"/>
      <c r="E458" s="27"/>
      <c r="F458" s="28"/>
      <c r="G458" s="51"/>
      <c r="H458" s="30"/>
      <c r="I458" s="30"/>
      <c r="J458" s="30"/>
      <c r="K458" s="31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37"/>
      <c r="BA458" s="26"/>
      <c r="BB458" s="26"/>
    </row>
    <row r="459" spans="1:54" ht="16.5">
      <c r="A459" s="25"/>
      <c r="B459" s="26"/>
      <c r="C459" s="68"/>
      <c r="D459" s="68"/>
      <c r="E459" s="27"/>
      <c r="F459" s="28"/>
      <c r="G459" s="51"/>
      <c r="H459" s="30"/>
      <c r="I459" s="30"/>
      <c r="J459" s="30"/>
      <c r="K459" s="31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37"/>
      <c r="BA459" s="26"/>
      <c r="BB459" s="26"/>
    </row>
    <row r="460" spans="1:54" ht="16.5">
      <c r="A460" s="25"/>
      <c r="B460" s="26"/>
      <c r="C460" s="68"/>
      <c r="D460" s="68"/>
      <c r="E460" s="27"/>
      <c r="F460" s="28"/>
      <c r="G460" s="51"/>
      <c r="H460" s="30"/>
      <c r="I460" s="30"/>
      <c r="J460" s="30"/>
      <c r="K460" s="31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37"/>
      <c r="BA460" s="26"/>
      <c r="BB460" s="26"/>
    </row>
    <row r="461" spans="1:54" ht="16.5">
      <c r="A461" s="25"/>
      <c r="B461" s="26"/>
      <c r="C461" s="68"/>
      <c r="D461" s="68"/>
      <c r="E461" s="27"/>
      <c r="F461" s="28"/>
      <c r="G461" s="51"/>
      <c r="H461" s="30"/>
      <c r="I461" s="30"/>
      <c r="J461" s="30"/>
      <c r="K461" s="31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37"/>
      <c r="BA461" s="26"/>
      <c r="BB461" s="26"/>
    </row>
    <row r="462" spans="1:54" ht="16.5">
      <c r="A462" s="25"/>
      <c r="B462" s="26"/>
      <c r="C462" s="68"/>
      <c r="D462" s="68"/>
      <c r="E462" s="27"/>
      <c r="F462" s="28"/>
      <c r="G462" s="51"/>
      <c r="H462" s="30"/>
      <c r="I462" s="30"/>
      <c r="J462" s="30"/>
      <c r="K462" s="31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37"/>
      <c r="BA462" s="26"/>
      <c r="BB462" s="26"/>
    </row>
    <row r="463" spans="1:54" ht="16.5">
      <c r="A463" s="25"/>
      <c r="B463" s="26"/>
      <c r="C463" s="68"/>
      <c r="D463" s="68"/>
      <c r="E463" s="27"/>
      <c r="F463" s="28"/>
      <c r="G463" s="51"/>
      <c r="H463" s="30"/>
      <c r="I463" s="30"/>
      <c r="J463" s="30"/>
      <c r="K463" s="31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37"/>
      <c r="BA463" s="26"/>
      <c r="BB463" s="26"/>
    </row>
    <row r="464" spans="1:54" ht="16.5">
      <c r="A464" s="25"/>
      <c r="B464" s="26"/>
      <c r="C464" s="68"/>
      <c r="D464" s="68"/>
      <c r="E464" s="27"/>
      <c r="F464" s="28"/>
      <c r="G464" s="51"/>
      <c r="H464" s="30"/>
      <c r="I464" s="30"/>
      <c r="J464" s="30"/>
      <c r="K464" s="31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37"/>
      <c r="BA464" s="26"/>
      <c r="BB464" s="26"/>
    </row>
    <row r="465" spans="1:54" ht="16.5">
      <c r="A465" s="25"/>
      <c r="B465" s="26"/>
      <c r="C465" s="68"/>
      <c r="D465" s="68"/>
      <c r="E465" s="27"/>
      <c r="F465" s="28"/>
      <c r="G465" s="51"/>
      <c r="H465" s="30"/>
      <c r="I465" s="30"/>
      <c r="J465" s="30"/>
      <c r="K465" s="31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37"/>
      <c r="BA465" s="26"/>
      <c r="BB465" s="26"/>
    </row>
    <row r="466" spans="1:54" ht="16.5">
      <c r="A466" s="25"/>
      <c r="B466" s="26"/>
      <c r="C466" s="68"/>
      <c r="D466" s="68"/>
      <c r="E466" s="27"/>
      <c r="F466" s="28"/>
      <c r="G466" s="51"/>
      <c r="H466" s="30"/>
      <c r="I466" s="30"/>
      <c r="J466" s="30"/>
      <c r="K466" s="31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37"/>
      <c r="BA466" s="26"/>
      <c r="BB466" s="26"/>
    </row>
    <row r="467" spans="1:54" ht="16.5">
      <c r="A467" s="25"/>
      <c r="B467" s="26"/>
      <c r="C467" s="68"/>
      <c r="D467" s="68"/>
      <c r="E467" s="27"/>
      <c r="F467" s="28"/>
      <c r="G467" s="51"/>
      <c r="H467" s="30"/>
      <c r="I467" s="30"/>
      <c r="J467" s="30"/>
      <c r="K467" s="31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37"/>
      <c r="BA467" s="26"/>
      <c r="BB467" s="26"/>
    </row>
    <row r="468" spans="1:54" ht="16.5">
      <c r="A468" s="25"/>
      <c r="B468" s="26"/>
      <c r="C468" s="68"/>
      <c r="D468" s="68"/>
      <c r="E468" s="27"/>
      <c r="F468" s="28"/>
      <c r="G468" s="51"/>
      <c r="H468" s="30"/>
      <c r="I468" s="30"/>
      <c r="J468" s="30"/>
      <c r="K468" s="31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37"/>
      <c r="BA468" s="26"/>
      <c r="BB468" s="26"/>
    </row>
    <row r="469" spans="1:54" ht="16.5">
      <c r="A469" s="25"/>
      <c r="B469" s="26"/>
      <c r="C469" s="68"/>
      <c r="D469" s="68"/>
      <c r="E469" s="27"/>
      <c r="F469" s="28"/>
      <c r="G469" s="51"/>
      <c r="H469" s="30"/>
      <c r="I469" s="30"/>
      <c r="J469" s="30"/>
      <c r="K469" s="31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37"/>
      <c r="BA469" s="26"/>
      <c r="BB469" s="26"/>
    </row>
    <row r="470" spans="1:54" ht="16.5">
      <c r="A470" s="25"/>
      <c r="B470" s="26"/>
      <c r="C470" s="68"/>
      <c r="D470" s="68"/>
      <c r="E470" s="27"/>
      <c r="F470" s="28"/>
      <c r="G470" s="51"/>
      <c r="H470" s="30"/>
      <c r="I470" s="30"/>
      <c r="J470" s="30"/>
      <c r="K470" s="31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37"/>
      <c r="BA470" s="26"/>
      <c r="BB470" s="26"/>
    </row>
    <row r="471" spans="1:54" ht="16.5">
      <c r="A471" s="25"/>
      <c r="B471" s="26"/>
      <c r="C471" s="68"/>
      <c r="D471" s="68"/>
      <c r="E471" s="27"/>
      <c r="F471" s="28"/>
      <c r="G471" s="51"/>
      <c r="H471" s="30"/>
      <c r="I471" s="30"/>
      <c r="J471" s="30"/>
      <c r="K471" s="31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37"/>
      <c r="BA471" s="26"/>
      <c r="BB471" s="26"/>
    </row>
    <row r="472" spans="1:54" ht="16.5">
      <c r="A472" s="25"/>
      <c r="B472" s="26"/>
      <c r="C472" s="68"/>
      <c r="D472" s="68"/>
      <c r="E472" s="27"/>
      <c r="F472" s="28"/>
      <c r="G472" s="51"/>
      <c r="H472" s="30"/>
      <c r="I472" s="30"/>
      <c r="J472" s="30"/>
      <c r="K472" s="31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37"/>
      <c r="BA472" s="26"/>
      <c r="BB472" s="26"/>
    </row>
    <row r="473" spans="1:54" ht="16.5">
      <c r="A473" s="25"/>
      <c r="B473" s="26"/>
      <c r="C473" s="68"/>
      <c r="D473" s="68"/>
      <c r="E473" s="27"/>
      <c r="F473" s="28"/>
      <c r="G473" s="51"/>
      <c r="H473" s="30"/>
      <c r="I473" s="30"/>
      <c r="J473" s="30"/>
      <c r="K473" s="31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37"/>
      <c r="BA473" s="26"/>
      <c r="BB473" s="26"/>
    </row>
    <row r="474" spans="1:54" ht="16.5">
      <c r="A474" s="25"/>
      <c r="B474" s="26"/>
      <c r="C474" s="68"/>
      <c r="D474" s="68"/>
      <c r="E474" s="27"/>
      <c r="F474" s="28"/>
      <c r="G474" s="51"/>
      <c r="H474" s="30"/>
      <c r="I474" s="30"/>
      <c r="J474" s="30"/>
      <c r="K474" s="31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37"/>
      <c r="BA474" s="26"/>
      <c r="BB474" s="26"/>
    </row>
    <row r="475" spans="1:54" ht="16.5">
      <c r="A475" s="25"/>
      <c r="B475" s="26"/>
      <c r="C475" s="68"/>
      <c r="D475" s="68"/>
      <c r="E475" s="27"/>
      <c r="F475" s="28"/>
      <c r="G475" s="51"/>
      <c r="H475" s="30"/>
      <c r="I475" s="30"/>
      <c r="J475" s="30"/>
      <c r="K475" s="31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37"/>
      <c r="BA475" s="26"/>
      <c r="BB475" s="26"/>
    </row>
    <row r="476" spans="1:54" ht="16.5">
      <c r="A476" s="25"/>
      <c r="B476" s="26"/>
      <c r="C476" s="68"/>
      <c r="D476" s="68"/>
      <c r="E476" s="27"/>
      <c r="F476" s="28"/>
      <c r="G476" s="51"/>
      <c r="H476" s="30"/>
      <c r="I476" s="30"/>
      <c r="J476" s="30"/>
      <c r="K476" s="31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37"/>
      <c r="BA476" s="26"/>
      <c r="BB476" s="26"/>
    </row>
    <row r="477" spans="1:54" ht="16.5">
      <c r="A477" s="25"/>
      <c r="B477" s="26"/>
      <c r="C477" s="68"/>
      <c r="D477" s="68"/>
      <c r="E477" s="27"/>
      <c r="F477" s="28"/>
      <c r="G477" s="51"/>
      <c r="H477" s="30"/>
      <c r="I477" s="30"/>
      <c r="J477" s="30"/>
      <c r="K477" s="31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37"/>
      <c r="BA477" s="26"/>
      <c r="BB477" s="26"/>
    </row>
    <row r="478" spans="1:54" ht="16.5">
      <c r="A478" s="25"/>
      <c r="B478" s="26"/>
      <c r="C478" s="68"/>
      <c r="D478" s="68"/>
      <c r="E478" s="27"/>
      <c r="F478" s="28"/>
      <c r="G478" s="51"/>
      <c r="H478" s="30"/>
      <c r="I478" s="30"/>
      <c r="J478" s="30"/>
      <c r="K478" s="31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37"/>
      <c r="BA478" s="26"/>
      <c r="BB478" s="26"/>
    </row>
    <row r="479" spans="1:54" ht="16.5">
      <c r="A479" s="25"/>
      <c r="B479" s="26"/>
      <c r="C479" s="68"/>
      <c r="D479" s="68"/>
      <c r="E479" s="27"/>
      <c r="F479" s="28"/>
      <c r="G479" s="51"/>
      <c r="H479" s="30"/>
      <c r="I479" s="30"/>
      <c r="J479" s="30"/>
      <c r="K479" s="31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37"/>
      <c r="BA479" s="26"/>
      <c r="BB479" s="26"/>
    </row>
    <row r="480" spans="1:54" ht="16.5">
      <c r="A480" s="25"/>
      <c r="B480" s="26"/>
      <c r="C480" s="68"/>
      <c r="D480" s="68"/>
      <c r="E480" s="27"/>
      <c r="F480" s="28"/>
      <c r="G480" s="51"/>
      <c r="H480" s="30"/>
      <c r="I480" s="30"/>
      <c r="J480" s="30"/>
      <c r="K480" s="31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37"/>
      <c r="BA480" s="26"/>
      <c r="BB480" s="26"/>
    </row>
    <row r="481" spans="1:54" ht="16.5">
      <c r="A481" s="25"/>
      <c r="B481" s="26"/>
      <c r="C481" s="68"/>
      <c r="D481" s="68"/>
      <c r="E481" s="27"/>
      <c r="F481" s="28"/>
      <c r="G481" s="51"/>
      <c r="H481" s="30"/>
      <c r="I481" s="30"/>
      <c r="J481" s="30"/>
      <c r="K481" s="31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37"/>
      <c r="BA481" s="26"/>
      <c r="BB481" s="26"/>
    </row>
    <row r="482" spans="1:54" ht="16.5">
      <c r="A482" s="25"/>
      <c r="B482" s="26"/>
      <c r="C482" s="68"/>
      <c r="D482" s="68"/>
      <c r="E482" s="27"/>
      <c r="F482" s="28"/>
      <c r="G482" s="51"/>
      <c r="H482" s="30"/>
      <c r="I482" s="30"/>
      <c r="J482" s="30"/>
      <c r="K482" s="31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37"/>
      <c r="BA482" s="26"/>
      <c r="BB482" s="26"/>
    </row>
    <row r="483" spans="1:54" ht="16.5">
      <c r="A483" s="25"/>
      <c r="B483" s="26"/>
      <c r="C483" s="68"/>
      <c r="D483" s="68"/>
      <c r="E483" s="27"/>
      <c r="F483" s="28"/>
      <c r="G483" s="51"/>
      <c r="H483" s="30"/>
      <c r="I483" s="30"/>
      <c r="J483" s="30"/>
      <c r="K483" s="31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37"/>
      <c r="BA483" s="26"/>
      <c r="BB483" s="26"/>
    </row>
    <row r="484" spans="1:54" ht="16.5">
      <c r="A484" s="25"/>
      <c r="B484" s="26"/>
      <c r="C484" s="68"/>
      <c r="D484" s="68"/>
      <c r="E484" s="27"/>
      <c r="F484" s="28"/>
      <c r="G484" s="51"/>
      <c r="H484" s="30"/>
      <c r="I484" s="30"/>
      <c r="J484" s="30"/>
      <c r="K484" s="31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37"/>
      <c r="BA484" s="26"/>
      <c r="BB484" s="26"/>
    </row>
    <row r="485" spans="1:54" ht="16.5">
      <c r="A485" s="25"/>
      <c r="B485" s="26"/>
      <c r="C485" s="68"/>
      <c r="D485" s="68"/>
      <c r="E485" s="27"/>
      <c r="F485" s="28"/>
      <c r="G485" s="51"/>
      <c r="H485" s="30"/>
      <c r="I485" s="30"/>
      <c r="J485" s="30"/>
      <c r="K485" s="31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37"/>
      <c r="BA485" s="26"/>
      <c r="BB485" s="26"/>
    </row>
    <row r="486" spans="1:54" ht="16.5">
      <c r="A486" s="25"/>
      <c r="B486" s="26"/>
      <c r="C486" s="68"/>
      <c r="D486" s="68"/>
      <c r="E486" s="27"/>
      <c r="F486" s="28"/>
      <c r="G486" s="51"/>
      <c r="H486" s="30"/>
      <c r="I486" s="30"/>
      <c r="J486" s="30"/>
      <c r="K486" s="31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37"/>
      <c r="BA486" s="26"/>
      <c r="BB486" s="26"/>
    </row>
    <row r="487" spans="1:54" ht="16.5">
      <c r="A487" s="25"/>
      <c r="B487" s="26"/>
      <c r="C487" s="68"/>
      <c r="D487" s="68"/>
      <c r="E487" s="27"/>
      <c r="F487" s="28"/>
      <c r="G487" s="51"/>
      <c r="H487" s="30"/>
      <c r="I487" s="30"/>
      <c r="J487" s="30"/>
      <c r="K487" s="31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  <c r="AQ487" s="27"/>
      <c r="AR487" s="27"/>
      <c r="AS487" s="27"/>
      <c r="AT487" s="27"/>
      <c r="AU487" s="27"/>
      <c r="AV487" s="27"/>
      <c r="AW487" s="27"/>
      <c r="AX487" s="27"/>
      <c r="AY487" s="27"/>
      <c r="AZ487" s="37"/>
      <c r="BA487" s="26"/>
      <c r="BB487" s="26"/>
    </row>
    <row r="488" spans="1:54" ht="16.5">
      <c r="A488" s="25"/>
      <c r="B488" s="26"/>
      <c r="C488" s="68"/>
      <c r="D488" s="68"/>
      <c r="E488" s="27"/>
      <c r="F488" s="28"/>
      <c r="G488" s="51"/>
      <c r="H488" s="30"/>
      <c r="I488" s="30"/>
      <c r="J488" s="30"/>
      <c r="K488" s="31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37"/>
      <c r="BA488" s="26"/>
      <c r="BB488" s="26"/>
    </row>
    <row r="489" spans="1:54" ht="16.5">
      <c r="A489" s="25"/>
      <c r="B489" s="26"/>
      <c r="C489" s="68"/>
      <c r="D489" s="68"/>
      <c r="E489" s="27"/>
      <c r="F489" s="28"/>
      <c r="G489" s="51"/>
      <c r="H489" s="30"/>
      <c r="I489" s="30"/>
      <c r="J489" s="30"/>
      <c r="K489" s="31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37"/>
      <c r="BA489" s="26"/>
      <c r="BB489" s="26"/>
    </row>
    <row r="490" spans="1:54" ht="16.5">
      <c r="A490" s="25"/>
      <c r="B490" s="26"/>
      <c r="C490" s="68"/>
      <c r="D490" s="68"/>
      <c r="E490" s="27"/>
      <c r="F490" s="28"/>
      <c r="G490" s="51"/>
      <c r="H490" s="30"/>
      <c r="I490" s="30"/>
      <c r="J490" s="30"/>
      <c r="K490" s="31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37"/>
      <c r="BA490" s="26"/>
      <c r="BB490" s="26"/>
    </row>
    <row r="491" spans="1:54" ht="16.5">
      <c r="A491" s="25"/>
      <c r="B491" s="26"/>
      <c r="C491" s="68"/>
      <c r="D491" s="68"/>
      <c r="E491" s="27"/>
      <c r="F491" s="28"/>
      <c r="G491" s="51"/>
      <c r="H491" s="30"/>
      <c r="I491" s="30"/>
      <c r="J491" s="30"/>
      <c r="K491" s="31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37"/>
      <c r="BA491" s="26"/>
      <c r="BB491" s="26"/>
    </row>
    <row r="492" spans="1:54" ht="16.5">
      <c r="A492" s="25"/>
      <c r="B492" s="26"/>
      <c r="C492" s="68"/>
      <c r="D492" s="68"/>
      <c r="E492" s="27"/>
      <c r="F492" s="28"/>
      <c r="G492" s="51"/>
      <c r="H492" s="30"/>
      <c r="I492" s="30"/>
      <c r="J492" s="30"/>
      <c r="K492" s="31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37"/>
      <c r="BA492" s="26"/>
      <c r="BB492" s="26"/>
    </row>
    <row r="493" spans="1:54" ht="16.5">
      <c r="A493" s="25"/>
      <c r="B493" s="26"/>
      <c r="C493" s="68"/>
      <c r="D493" s="68"/>
      <c r="E493" s="27"/>
      <c r="F493" s="28"/>
      <c r="G493" s="51"/>
      <c r="H493" s="30"/>
      <c r="I493" s="30"/>
      <c r="J493" s="30"/>
      <c r="K493" s="31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37"/>
      <c r="BA493" s="26"/>
      <c r="BB493" s="26"/>
    </row>
    <row r="494" spans="1:54" ht="16.5">
      <c r="A494" s="25"/>
      <c r="B494" s="26"/>
      <c r="C494" s="68"/>
      <c r="D494" s="68"/>
      <c r="E494" s="27"/>
      <c r="F494" s="28"/>
      <c r="G494" s="51"/>
      <c r="H494" s="30"/>
      <c r="I494" s="30"/>
      <c r="J494" s="30"/>
      <c r="K494" s="31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37"/>
      <c r="BA494" s="26"/>
      <c r="BB494" s="26"/>
    </row>
    <row r="495" spans="1:54" ht="16.5">
      <c r="A495" s="25"/>
      <c r="B495" s="26"/>
      <c r="C495" s="68"/>
      <c r="D495" s="68"/>
      <c r="E495" s="27"/>
      <c r="F495" s="28"/>
      <c r="G495" s="51"/>
      <c r="H495" s="30"/>
      <c r="I495" s="30"/>
      <c r="J495" s="30"/>
      <c r="K495" s="31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37"/>
      <c r="BA495" s="26"/>
      <c r="BB495" s="26"/>
    </row>
    <row r="496" spans="1:54" ht="16.5">
      <c r="A496" s="25"/>
      <c r="B496" s="26"/>
      <c r="C496" s="68"/>
      <c r="D496" s="68"/>
      <c r="E496" s="27"/>
      <c r="F496" s="28"/>
      <c r="G496" s="51"/>
      <c r="H496" s="30"/>
      <c r="I496" s="30"/>
      <c r="J496" s="30"/>
      <c r="K496" s="31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37"/>
      <c r="BA496" s="26"/>
      <c r="BB496" s="26"/>
    </row>
    <row r="497" spans="1:54" ht="16.5">
      <c r="A497" s="25"/>
      <c r="B497" s="26"/>
      <c r="C497" s="68"/>
      <c r="D497" s="68"/>
      <c r="E497" s="27"/>
      <c r="F497" s="28"/>
      <c r="G497" s="51"/>
      <c r="H497" s="30"/>
      <c r="I497" s="30"/>
      <c r="J497" s="30"/>
      <c r="K497" s="31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37"/>
      <c r="BA497" s="26"/>
      <c r="BB497" s="26"/>
    </row>
    <row r="498" spans="1:54" ht="16.5">
      <c r="A498" s="25"/>
      <c r="B498" s="26"/>
      <c r="C498" s="68"/>
      <c r="D498" s="68"/>
      <c r="E498" s="27"/>
      <c r="F498" s="28"/>
      <c r="G498" s="51"/>
      <c r="H498" s="30"/>
      <c r="I498" s="30"/>
      <c r="J498" s="30"/>
      <c r="K498" s="31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37"/>
      <c r="BA498" s="26"/>
      <c r="BB498" s="26"/>
    </row>
    <row r="499" spans="1:54" ht="16.5">
      <c r="A499" s="25"/>
      <c r="B499" s="26"/>
      <c r="C499" s="68"/>
      <c r="D499" s="68"/>
      <c r="E499" s="27"/>
      <c r="F499" s="28"/>
      <c r="G499" s="51"/>
      <c r="H499" s="30"/>
      <c r="I499" s="30"/>
      <c r="J499" s="30"/>
      <c r="K499" s="31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37"/>
      <c r="BA499" s="26"/>
      <c r="BB499" s="26"/>
    </row>
    <row r="500" spans="1:54" ht="16.5">
      <c r="A500" s="25"/>
      <c r="B500" s="26"/>
      <c r="C500" s="68"/>
      <c r="D500" s="68"/>
      <c r="E500" s="27"/>
      <c r="F500" s="28"/>
      <c r="G500" s="51"/>
      <c r="H500" s="30"/>
      <c r="I500" s="30"/>
      <c r="J500" s="30"/>
      <c r="K500" s="31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37"/>
      <c r="BA500" s="26"/>
      <c r="BB500" s="26"/>
    </row>
    <row r="501" spans="1:54" ht="16.5">
      <c r="A501" s="25"/>
      <c r="B501" s="26"/>
      <c r="C501" s="68"/>
      <c r="D501" s="68"/>
      <c r="E501" s="27"/>
      <c r="F501" s="28"/>
      <c r="G501" s="51"/>
      <c r="H501" s="30"/>
      <c r="I501" s="30"/>
      <c r="J501" s="30"/>
      <c r="K501" s="31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37"/>
      <c r="BA501" s="26"/>
      <c r="BB501" s="26"/>
    </row>
    <row r="502" spans="1:54" ht="16.5">
      <c r="A502" s="25"/>
      <c r="B502" s="26"/>
      <c r="C502" s="68"/>
      <c r="D502" s="68"/>
      <c r="E502" s="27"/>
      <c r="F502" s="28"/>
      <c r="G502" s="51"/>
      <c r="H502" s="30"/>
      <c r="I502" s="30"/>
      <c r="J502" s="30"/>
      <c r="K502" s="31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37"/>
      <c r="BA502" s="26"/>
      <c r="BB502" s="26"/>
    </row>
    <row r="503" spans="1:54" ht="16.5">
      <c r="A503" s="25"/>
      <c r="B503" s="26"/>
      <c r="C503" s="68"/>
      <c r="D503" s="68"/>
      <c r="E503" s="27"/>
      <c r="F503" s="28"/>
      <c r="G503" s="51"/>
      <c r="H503" s="30"/>
      <c r="I503" s="30"/>
      <c r="J503" s="30"/>
      <c r="K503" s="31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/>
      <c r="AS503" s="27"/>
      <c r="AT503" s="27"/>
      <c r="AU503" s="27"/>
      <c r="AV503" s="27"/>
      <c r="AW503" s="27"/>
      <c r="AX503" s="27"/>
      <c r="AY503" s="27"/>
      <c r="AZ503" s="37"/>
      <c r="BA503" s="26"/>
      <c r="BB503" s="26"/>
    </row>
    <row r="504" spans="1:54" ht="16.5">
      <c r="A504" s="25"/>
      <c r="B504" s="26"/>
      <c r="C504" s="68"/>
      <c r="D504" s="68"/>
      <c r="E504" s="27"/>
      <c r="F504" s="28"/>
      <c r="G504" s="51"/>
      <c r="H504" s="30"/>
      <c r="I504" s="30"/>
      <c r="J504" s="30"/>
      <c r="K504" s="31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/>
      <c r="AS504" s="27"/>
      <c r="AT504" s="27"/>
      <c r="AU504" s="27"/>
      <c r="AV504" s="27"/>
      <c r="AW504" s="27"/>
      <c r="AX504" s="27"/>
      <c r="AY504" s="27"/>
      <c r="AZ504" s="37"/>
      <c r="BA504" s="26"/>
      <c r="BB504" s="26"/>
    </row>
    <row r="505" spans="1:54" ht="16.5">
      <c r="A505" s="25"/>
      <c r="B505" s="26"/>
      <c r="C505" s="68"/>
      <c r="D505" s="68"/>
      <c r="E505" s="27"/>
      <c r="F505" s="28"/>
      <c r="G505" s="51"/>
      <c r="H505" s="30"/>
      <c r="I505" s="30"/>
      <c r="J505" s="30"/>
      <c r="K505" s="31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37"/>
      <c r="BA505" s="26"/>
      <c r="BB505" s="26"/>
    </row>
    <row r="506" spans="1:54" ht="16.5">
      <c r="A506" s="25"/>
      <c r="B506" s="26"/>
      <c r="C506" s="68"/>
      <c r="D506" s="68"/>
      <c r="E506" s="27"/>
      <c r="F506" s="28"/>
      <c r="G506" s="51"/>
      <c r="H506" s="30"/>
      <c r="I506" s="30"/>
      <c r="J506" s="30"/>
      <c r="K506" s="31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37"/>
      <c r="BA506" s="26"/>
      <c r="BB506" s="26"/>
    </row>
    <row r="507" spans="1:54" ht="16.5">
      <c r="A507" s="25"/>
      <c r="B507" s="26"/>
      <c r="C507" s="68"/>
      <c r="D507" s="68"/>
      <c r="E507" s="27"/>
      <c r="F507" s="28"/>
      <c r="G507" s="51"/>
      <c r="H507" s="30"/>
      <c r="I507" s="30"/>
      <c r="J507" s="30"/>
      <c r="K507" s="31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37"/>
      <c r="BA507" s="26"/>
      <c r="BB507" s="26"/>
    </row>
    <row r="508" spans="1:54" ht="16.5">
      <c r="A508" s="25"/>
      <c r="B508" s="26"/>
      <c r="C508" s="68"/>
      <c r="D508" s="68"/>
      <c r="E508" s="27"/>
      <c r="F508" s="28"/>
      <c r="G508" s="51"/>
      <c r="H508" s="30"/>
      <c r="I508" s="30"/>
      <c r="J508" s="30"/>
      <c r="K508" s="31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37"/>
      <c r="BA508" s="26"/>
      <c r="BB508" s="26"/>
    </row>
    <row r="509" spans="1:54" ht="16.5">
      <c r="A509" s="25"/>
      <c r="B509" s="26"/>
      <c r="C509" s="68"/>
      <c r="D509" s="68"/>
      <c r="E509" s="27"/>
      <c r="F509" s="28"/>
      <c r="G509" s="51"/>
      <c r="H509" s="30"/>
      <c r="I509" s="30"/>
      <c r="J509" s="30"/>
      <c r="K509" s="31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37"/>
      <c r="BA509" s="26"/>
      <c r="BB509" s="26"/>
    </row>
    <row r="510" spans="1:54" ht="16.5">
      <c r="A510" s="25"/>
      <c r="B510" s="26"/>
      <c r="C510" s="68"/>
      <c r="D510" s="68"/>
      <c r="E510" s="27"/>
      <c r="F510" s="28"/>
      <c r="G510" s="51"/>
      <c r="H510" s="30"/>
      <c r="I510" s="30"/>
      <c r="J510" s="30"/>
      <c r="K510" s="31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  <c r="AQ510" s="27"/>
      <c r="AR510" s="27"/>
      <c r="AS510" s="27"/>
      <c r="AT510" s="27"/>
      <c r="AU510" s="27"/>
      <c r="AV510" s="27"/>
      <c r="AW510" s="27"/>
      <c r="AX510" s="27"/>
      <c r="AY510" s="27"/>
      <c r="AZ510" s="37"/>
      <c r="BA510" s="26"/>
      <c r="BB510" s="26"/>
    </row>
    <row r="511" spans="1:54" ht="16.5">
      <c r="A511" s="25"/>
      <c r="B511" s="26"/>
      <c r="C511" s="68"/>
      <c r="D511" s="68"/>
      <c r="E511" s="27"/>
      <c r="F511" s="28"/>
      <c r="G511" s="51"/>
      <c r="H511" s="30"/>
      <c r="I511" s="30"/>
      <c r="J511" s="30"/>
      <c r="K511" s="31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37"/>
      <c r="BA511" s="26"/>
      <c r="BB511" s="26"/>
    </row>
    <row r="512" spans="1:54" ht="16.5">
      <c r="A512" s="25"/>
      <c r="B512" s="26"/>
      <c r="C512" s="68"/>
      <c r="D512" s="68"/>
      <c r="E512" s="27"/>
      <c r="F512" s="28"/>
      <c r="G512" s="51"/>
      <c r="H512" s="30"/>
      <c r="I512" s="30"/>
      <c r="J512" s="30"/>
      <c r="K512" s="31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37"/>
      <c r="BA512" s="26"/>
      <c r="BB512" s="26"/>
    </row>
    <row r="513" spans="1:54" ht="16.5">
      <c r="A513" s="25"/>
      <c r="B513" s="26"/>
      <c r="C513" s="68"/>
      <c r="D513" s="68"/>
      <c r="E513" s="27"/>
      <c r="F513" s="28"/>
      <c r="G513" s="51"/>
      <c r="H513" s="30"/>
      <c r="I513" s="30"/>
      <c r="J513" s="30"/>
      <c r="K513" s="31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37"/>
      <c r="BA513" s="26"/>
      <c r="BB513" s="26"/>
    </row>
    <row r="514" spans="1:54" ht="16.5">
      <c r="A514" s="25"/>
      <c r="B514" s="26"/>
      <c r="C514" s="68"/>
      <c r="D514" s="68"/>
      <c r="E514" s="27"/>
      <c r="F514" s="28"/>
      <c r="G514" s="51"/>
      <c r="H514" s="30"/>
      <c r="I514" s="30"/>
      <c r="J514" s="30"/>
      <c r="K514" s="31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37"/>
      <c r="BA514" s="26"/>
      <c r="BB514" s="26"/>
    </row>
    <row r="515" spans="1:54" ht="16.5">
      <c r="A515" s="25"/>
      <c r="B515" s="26"/>
      <c r="C515" s="68"/>
      <c r="D515" s="68"/>
      <c r="E515" s="27"/>
      <c r="F515" s="28"/>
      <c r="G515" s="51"/>
      <c r="H515" s="30"/>
      <c r="I515" s="30"/>
      <c r="J515" s="30"/>
      <c r="K515" s="31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  <c r="AQ515" s="27"/>
      <c r="AR515" s="27"/>
      <c r="AS515" s="27"/>
      <c r="AT515" s="27"/>
      <c r="AU515" s="27"/>
      <c r="AV515" s="27"/>
      <c r="AW515" s="27"/>
      <c r="AX515" s="27"/>
      <c r="AY515" s="27"/>
      <c r="AZ515" s="37"/>
      <c r="BA515" s="26"/>
      <c r="BB515" s="26"/>
    </row>
    <row r="516" spans="1:54" ht="16.5">
      <c r="A516" s="25"/>
      <c r="B516" s="26"/>
      <c r="C516" s="68"/>
      <c r="D516" s="68"/>
      <c r="E516" s="27"/>
      <c r="F516" s="28"/>
      <c r="G516" s="51"/>
      <c r="H516" s="30"/>
      <c r="I516" s="30"/>
      <c r="J516" s="30"/>
      <c r="K516" s="31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37"/>
      <c r="BA516" s="26"/>
      <c r="BB516" s="26"/>
    </row>
    <row r="517" spans="1:54" ht="16.5">
      <c r="A517" s="25"/>
      <c r="B517" s="26"/>
      <c r="C517" s="68"/>
      <c r="D517" s="68"/>
      <c r="E517" s="27"/>
      <c r="F517" s="28"/>
      <c r="G517" s="51"/>
      <c r="H517" s="30"/>
      <c r="I517" s="30"/>
      <c r="J517" s="30"/>
      <c r="K517" s="31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37"/>
      <c r="BA517" s="26"/>
      <c r="BB517" s="26"/>
    </row>
    <row r="518" spans="1:54" ht="16.5">
      <c r="A518" s="25"/>
      <c r="B518" s="26"/>
      <c r="C518" s="68"/>
      <c r="D518" s="68"/>
      <c r="E518" s="27"/>
      <c r="F518" s="28"/>
      <c r="G518" s="51"/>
      <c r="H518" s="30"/>
      <c r="I518" s="30"/>
      <c r="J518" s="30"/>
      <c r="K518" s="31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37"/>
      <c r="BA518" s="26"/>
      <c r="BB518" s="26"/>
    </row>
    <row r="519" spans="1:54" ht="16.5">
      <c r="A519" s="25"/>
      <c r="B519" s="26"/>
      <c r="C519" s="68"/>
      <c r="D519" s="68"/>
      <c r="E519" s="27"/>
      <c r="F519" s="28"/>
      <c r="G519" s="51"/>
      <c r="H519" s="30"/>
      <c r="I519" s="30"/>
      <c r="J519" s="30"/>
      <c r="K519" s="31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37"/>
      <c r="BA519" s="26"/>
      <c r="BB519" s="26"/>
    </row>
    <row r="520" spans="1:54" ht="16.5">
      <c r="A520" s="25"/>
      <c r="B520" s="26"/>
      <c r="C520" s="68"/>
      <c r="D520" s="68"/>
      <c r="E520" s="27"/>
      <c r="F520" s="28"/>
      <c r="G520" s="51"/>
      <c r="H520" s="30"/>
      <c r="I520" s="30"/>
      <c r="J520" s="30"/>
      <c r="K520" s="31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37"/>
      <c r="BA520" s="26"/>
      <c r="BB520" s="26"/>
    </row>
    <row r="521" spans="1:54" ht="16.5">
      <c r="A521" s="25"/>
      <c r="B521" s="26"/>
      <c r="C521" s="68"/>
      <c r="D521" s="68"/>
      <c r="E521" s="27"/>
      <c r="F521" s="28"/>
      <c r="G521" s="51"/>
      <c r="H521" s="30"/>
      <c r="I521" s="30"/>
      <c r="J521" s="30"/>
      <c r="K521" s="31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37"/>
      <c r="BA521" s="26"/>
      <c r="BB521" s="26"/>
    </row>
    <row r="522" spans="1:54" ht="16.5">
      <c r="A522" s="25"/>
      <c r="B522" s="26"/>
      <c r="C522" s="68"/>
      <c r="D522" s="68"/>
      <c r="E522" s="27"/>
      <c r="F522" s="28"/>
      <c r="G522" s="51"/>
      <c r="H522" s="30"/>
      <c r="I522" s="30"/>
      <c r="J522" s="30"/>
      <c r="K522" s="31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  <c r="AQ522" s="27"/>
      <c r="AR522" s="27"/>
      <c r="AS522" s="27"/>
      <c r="AT522" s="27"/>
      <c r="AU522" s="27"/>
      <c r="AV522" s="27"/>
      <c r="AW522" s="27"/>
      <c r="AX522" s="27"/>
      <c r="AY522" s="27"/>
      <c r="AZ522" s="37"/>
      <c r="BA522" s="26"/>
      <c r="BB522" s="26"/>
    </row>
    <row r="523" spans="1:54" ht="16.5">
      <c r="A523" s="25"/>
      <c r="B523" s="26"/>
      <c r="C523" s="68"/>
      <c r="D523" s="68"/>
      <c r="E523" s="27"/>
      <c r="F523" s="28"/>
      <c r="G523" s="51"/>
      <c r="H523" s="30"/>
      <c r="I523" s="30"/>
      <c r="J523" s="30"/>
      <c r="K523" s="31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37"/>
      <c r="BA523" s="26"/>
      <c r="BB523" s="26"/>
    </row>
    <row r="524" spans="1:54" ht="16.5">
      <c r="A524" s="25"/>
      <c r="B524" s="26"/>
      <c r="C524" s="68"/>
      <c r="D524" s="68"/>
      <c r="E524" s="27"/>
      <c r="F524" s="28"/>
      <c r="G524" s="51"/>
      <c r="H524" s="30"/>
      <c r="I524" s="30"/>
      <c r="J524" s="30"/>
      <c r="K524" s="31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37"/>
      <c r="BA524" s="26"/>
      <c r="BB524" s="26"/>
    </row>
    <row r="525" spans="1:54" ht="16.5">
      <c r="A525" s="25"/>
      <c r="B525" s="26"/>
      <c r="C525" s="68"/>
      <c r="D525" s="68"/>
      <c r="E525" s="27"/>
      <c r="F525" s="28"/>
      <c r="G525" s="51"/>
      <c r="H525" s="30"/>
      <c r="I525" s="30"/>
      <c r="J525" s="30"/>
      <c r="K525" s="31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37"/>
      <c r="BA525" s="26"/>
      <c r="BB525" s="26"/>
    </row>
    <row r="526" spans="1:54" ht="16.5">
      <c r="A526" s="25"/>
      <c r="B526" s="26"/>
      <c r="C526" s="68"/>
      <c r="D526" s="68"/>
      <c r="E526" s="27"/>
      <c r="F526" s="28"/>
      <c r="G526" s="51"/>
      <c r="H526" s="30"/>
      <c r="I526" s="30"/>
      <c r="J526" s="30"/>
      <c r="K526" s="31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  <c r="AQ526" s="27"/>
      <c r="AR526" s="27"/>
      <c r="AS526" s="27"/>
      <c r="AT526" s="27"/>
      <c r="AU526" s="27"/>
      <c r="AV526" s="27"/>
      <c r="AW526" s="27"/>
      <c r="AX526" s="27"/>
      <c r="AY526" s="27"/>
      <c r="AZ526" s="37"/>
      <c r="BA526" s="26"/>
      <c r="BB526" s="26"/>
    </row>
    <row r="527" spans="1:54" ht="16.5">
      <c r="A527" s="25"/>
      <c r="B527" s="26"/>
      <c r="C527" s="68"/>
      <c r="D527" s="68"/>
      <c r="E527" s="27"/>
      <c r="F527" s="28"/>
      <c r="G527" s="51"/>
      <c r="H527" s="30"/>
      <c r="I527" s="30"/>
      <c r="J527" s="30"/>
      <c r="K527" s="31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  <c r="AQ527" s="27"/>
      <c r="AR527" s="27"/>
      <c r="AS527" s="27"/>
      <c r="AT527" s="27"/>
      <c r="AU527" s="27"/>
      <c r="AV527" s="27"/>
      <c r="AW527" s="27"/>
      <c r="AX527" s="27"/>
      <c r="AY527" s="27"/>
      <c r="AZ527" s="37"/>
      <c r="BA527" s="26"/>
      <c r="BB527" s="26"/>
    </row>
    <row r="528" spans="1:54" ht="16.5">
      <c r="A528" s="25"/>
      <c r="B528" s="26"/>
      <c r="C528" s="68"/>
      <c r="D528" s="68"/>
      <c r="E528" s="27"/>
      <c r="F528" s="28"/>
      <c r="G528" s="51"/>
      <c r="H528" s="30"/>
      <c r="I528" s="30"/>
      <c r="J528" s="30"/>
      <c r="K528" s="31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  <c r="AQ528" s="27"/>
      <c r="AR528" s="27"/>
      <c r="AS528" s="27"/>
      <c r="AT528" s="27"/>
      <c r="AU528" s="27"/>
      <c r="AV528" s="27"/>
      <c r="AW528" s="27"/>
      <c r="AX528" s="27"/>
      <c r="AY528" s="27"/>
      <c r="AZ528" s="37"/>
      <c r="BA528" s="26"/>
      <c r="BB528" s="26"/>
    </row>
    <row r="529" spans="1:54" ht="16.5">
      <c r="A529" s="25"/>
      <c r="B529" s="26"/>
      <c r="C529" s="68"/>
      <c r="D529" s="68"/>
      <c r="E529" s="27"/>
      <c r="F529" s="28"/>
      <c r="G529" s="51"/>
      <c r="H529" s="30"/>
      <c r="I529" s="30"/>
      <c r="J529" s="30"/>
      <c r="K529" s="31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  <c r="AQ529" s="27"/>
      <c r="AR529" s="27"/>
      <c r="AS529" s="27"/>
      <c r="AT529" s="27"/>
      <c r="AU529" s="27"/>
      <c r="AV529" s="27"/>
      <c r="AW529" s="27"/>
      <c r="AX529" s="27"/>
      <c r="AY529" s="27"/>
      <c r="AZ529" s="37"/>
      <c r="BA529" s="26"/>
      <c r="BB529" s="26"/>
    </row>
    <row r="530" spans="1:54" ht="16.5">
      <c r="A530" s="25"/>
      <c r="B530" s="26"/>
      <c r="C530" s="68"/>
      <c r="D530" s="68"/>
      <c r="E530" s="27"/>
      <c r="F530" s="28"/>
      <c r="G530" s="51"/>
      <c r="H530" s="30"/>
      <c r="I530" s="30"/>
      <c r="J530" s="30"/>
      <c r="K530" s="31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  <c r="AQ530" s="27"/>
      <c r="AR530" s="27"/>
      <c r="AS530" s="27"/>
      <c r="AT530" s="27"/>
      <c r="AU530" s="27"/>
      <c r="AV530" s="27"/>
      <c r="AW530" s="27"/>
      <c r="AX530" s="27"/>
      <c r="AY530" s="27"/>
      <c r="AZ530" s="37"/>
      <c r="BA530" s="26"/>
      <c r="BB530" s="26"/>
    </row>
    <row r="531" spans="1:54" ht="16.5">
      <c r="A531" s="25"/>
      <c r="B531" s="26"/>
      <c r="C531" s="68"/>
      <c r="D531" s="68"/>
      <c r="E531" s="27"/>
      <c r="F531" s="28"/>
      <c r="G531" s="51"/>
      <c r="H531" s="30"/>
      <c r="I531" s="30"/>
      <c r="J531" s="30"/>
      <c r="K531" s="31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  <c r="AQ531" s="27"/>
      <c r="AR531" s="27"/>
      <c r="AS531" s="27"/>
      <c r="AT531" s="27"/>
      <c r="AU531" s="27"/>
      <c r="AV531" s="27"/>
      <c r="AW531" s="27"/>
      <c r="AX531" s="27"/>
      <c r="AY531" s="27"/>
      <c r="AZ531" s="37"/>
      <c r="BA531" s="26"/>
      <c r="BB531" s="26"/>
    </row>
    <row r="532" spans="1:54" ht="16.5">
      <c r="A532" s="25"/>
      <c r="B532" s="26"/>
      <c r="C532" s="68"/>
      <c r="D532" s="68"/>
      <c r="E532" s="27"/>
      <c r="F532" s="28"/>
      <c r="G532" s="51"/>
      <c r="H532" s="30"/>
      <c r="I532" s="30"/>
      <c r="J532" s="30"/>
      <c r="K532" s="31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37"/>
      <c r="BA532" s="26"/>
      <c r="BB532" s="26"/>
    </row>
    <row r="533" spans="1:54" ht="16.5">
      <c r="A533" s="25"/>
      <c r="B533" s="26"/>
      <c r="C533" s="68"/>
      <c r="D533" s="68"/>
      <c r="E533" s="27"/>
      <c r="F533" s="28"/>
      <c r="G533" s="51"/>
      <c r="H533" s="30"/>
      <c r="I533" s="30"/>
      <c r="J533" s="30"/>
      <c r="K533" s="31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37"/>
      <c r="BA533" s="26"/>
      <c r="BB533" s="26"/>
    </row>
    <row r="534" spans="1:54" ht="16.5">
      <c r="A534" s="25"/>
      <c r="B534" s="26"/>
      <c r="C534" s="68"/>
      <c r="D534" s="68"/>
      <c r="E534" s="27"/>
      <c r="F534" s="28"/>
      <c r="G534" s="51"/>
      <c r="H534" s="30"/>
      <c r="I534" s="30"/>
      <c r="J534" s="30"/>
      <c r="K534" s="31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37"/>
      <c r="BA534" s="26"/>
      <c r="BB534" s="26"/>
    </row>
    <row r="535" spans="1:54" ht="16.5">
      <c r="A535" s="25"/>
      <c r="B535" s="26"/>
      <c r="C535" s="68"/>
      <c r="D535" s="68"/>
      <c r="E535" s="27"/>
      <c r="F535" s="28"/>
      <c r="G535" s="51"/>
      <c r="H535" s="30"/>
      <c r="I535" s="30"/>
      <c r="J535" s="30"/>
      <c r="K535" s="31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37"/>
      <c r="BA535" s="26"/>
      <c r="BB535" s="26"/>
    </row>
    <row r="536" spans="1:54" ht="16.5">
      <c r="A536" s="25"/>
      <c r="B536" s="26"/>
      <c r="C536" s="68"/>
      <c r="D536" s="68"/>
      <c r="E536" s="27"/>
      <c r="F536" s="28"/>
      <c r="G536" s="51"/>
      <c r="H536" s="30"/>
      <c r="I536" s="30"/>
      <c r="J536" s="30"/>
      <c r="K536" s="31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37"/>
      <c r="BA536" s="26"/>
      <c r="BB536" s="26"/>
    </row>
    <row r="537" spans="1:54" ht="16.5">
      <c r="A537" s="25"/>
      <c r="B537" s="26"/>
      <c r="C537" s="68"/>
      <c r="D537" s="68"/>
      <c r="E537" s="27"/>
      <c r="F537" s="28"/>
      <c r="G537" s="51"/>
      <c r="H537" s="30"/>
      <c r="I537" s="30"/>
      <c r="J537" s="30"/>
      <c r="K537" s="31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  <c r="AQ537" s="27"/>
      <c r="AR537" s="27"/>
      <c r="AS537" s="27"/>
      <c r="AT537" s="27"/>
      <c r="AU537" s="27"/>
      <c r="AV537" s="27"/>
      <c r="AW537" s="27"/>
      <c r="AX537" s="27"/>
      <c r="AY537" s="27"/>
      <c r="AZ537" s="37"/>
      <c r="BA537" s="26"/>
      <c r="BB537" s="26"/>
    </row>
    <row r="538" spans="1:54" ht="16.5">
      <c r="A538" s="25"/>
      <c r="B538" s="26"/>
      <c r="C538" s="68"/>
      <c r="D538" s="68"/>
      <c r="E538" s="27"/>
      <c r="F538" s="28"/>
      <c r="G538" s="51"/>
      <c r="H538" s="30"/>
      <c r="I538" s="30"/>
      <c r="J538" s="30"/>
      <c r="K538" s="31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  <c r="AQ538" s="27"/>
      <c r="AR538" s="27"/>
      <c r="AS538" s="27"/>
      <c r="AT538" s="27"/>
      <c r="AU538" s="27"/>
      <c r="AV538" s="27"/>
      <c r="AW538" s="27"/>
      <c r="AX538" s="27"/>
      <c r="AY538" s="27"/>
      <c r="AZ538" s="37"/>
      <c r="BA538" s="26"/>
      <c r="BB538" s="26"/>
    </row>
    <row r="539" spans="1:54" ht="16.5">
      <c r="A539" s="25"/>
      <c r="B539" s="26"/>
      <c r="C539" s="68"/>
      <c r="D539" s="68"/>
      <c r="E539" s="27"/>
      <c r="F539" s="28"/>
      <c r="G539" s="51"/>
      <c r="H539" s="30"/>
      <c r="I539" s="30"/>
      <c r="J539" s="30"/>
      <c r="K539" s="31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  <c r="AQ539" s="27"/>
      <c r="AR539" s="27"/>
      <c r="AS539" s="27"/>
      <c r="AT539" s="27"/>
      <c r="AU539" s="27"/>
      <c r="AV539" s="27"/>
      <c r="AW539" s="27"/>
      <c r="AX539" s="27"/>
      <c r="AY539" s="27"/>
      <c r="AZ539" s="37"/>
      <c r="BA539" s="26"/>
      <c r="BB539" s="26"/>
    </row>
    <row r="540" spans="1:54" ht="16.5">
      <c r="A540" s="25"/>
      <c r="B540" s="26"/>
      <c r="C540" s="68"/>
      <c r="D540" s="68"/>
      <c r="E540" s="27"/>
      <c r="F540" s="28"/>
      <c r="G540" s="51"/>
      <c r="H540" s="30"/>
      <c r="I540" s="30"/>
      <c r="J540" s="30"/>
      <c r="K540" s="31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  <c r="AQ540" s="27"/>
      <c r="AR540" s="27"/>
      <c r="AS540" s="27"/>
      <c r="AT540" s="27"/>
      <c r="AU540" s="27"/>
      <c r="AV540" s="27"/>
      <c r="AW540" s="27"/>
      <c r="AX540" s="27"/>
      <c r="AY540" s="27"/>
      <c r="AZ540" s="37"/>
      <c r="BA540" s="26"/>
      <c r="BB540" s="26"/>
    </row>
    <row r="541" spans="1:54" ht="16.5">
      <c r="A541" s="25"/>
      <c r="B541" s="26"/>
      <c r="C541" s="68"/>
      <c r="D541" s="68"/>
      <c r="E541" s="27"/>
      <c r="F541" s="28"/>
      <c r="G541" s="51"/>
      <c r="H541" s="30"/>
      <c r="I541" s="30"/>
      <c r="J541" s="30"/>
      <c r="K541" s="31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  <c r="AQ541" s="27"/>
      <c r="AR541" s="27"/>
      <c r="AS541" s="27"/>
      <c r="AT541" s="27"/>
      <c r="AU541" s="27"/>
      <c r="AV541" s="27"/>
      <c r="AW541" s="27"/>
      <c r="AX541" s="27"/>
      <c r="AY541" s="27"/>
      <c r="AZ541" s="37"/>
      <c r="BA541" s="26"/>
      <c r="BB541" s="26"/>
    </row>
    <row r="542" spans="1:54" ht="16.5">
      <c r="A542" s="25"/>
      <c r="B542" s="26"/>
      <c r="C542" s="68"/>
      <c r="D542" s="68"/>
      <c r="E542" s="27"/>
      <c r="F542" s="28"/>
      <c r="G542" s="51"/>
      <c r="H542" s="30"/>
      <c r="I542" s="30"/>
      <c r="J542" s="30"/>
      <c r="K542" s="31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  <c r="AQ542" s="27"/>
      <c r="AR542" s="27"/>
      <c r="AS542" s="27"/>
      <c r="AT542" s="27"/>
      <c r="AU542" s="27"/>
      <c r="AV542" s="27"/>
      <c r="AW542" s="27"/>
      <c r="AX542" s="27"/>
      <c r="AY542" s="27"/>
      <c r="AZ542" s="37"/>
      <c r="BA542" s="26"/>
      <c r="BB542" s="26"/>
    </row>
    <row r="543" spans="1:54" ht="16.5">
      <c r="A543" s="25"/>
      <c r="B543" s="26"/>
      <c r="C543" s="68"/>
      <c r="D543" s="68"/>
      <c r="E543" s="27"/>
      <c r="F543" s="28"/>
      <c r="G543" s="51"/>
      <c r="H543" s="30"/>
      <c r="I543" s="30"/>
      <c r="J543" s="30"/>
      <c r="K543" s="31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  <c r="AQ543" s="27"/>
      <c r="AR543" s="27"/>
      <c r="AS543" s="27"/>
      <c r="AT543" s="27"/>
      <c r="AU543" s="27"/>
      <c r="AV543" s="27"/>
      <c r="AW543" s="27"/>
      <c r="AX543" s="27"/>
      <c r="AY543" s="27"/>
      <c r="AZ543" s="37"/>
      <c r="BA543" s="26"/>
      <c r="BB543" s="26"/>
    </row>
    <row r="544" spans="1:54" ht="16.5">
      <c r="A544" s="25"/>
      <c r="B544" s="26"/>
      <c r="C544" s="68"/>
      <c r="D544" s="68"/>
      <c r="E544" s="27"/>
      <c r="F544" s="28"/>
      <c r="G544" s="51"/>
      <c r="H544" s="30"/>
      <c r="I544" s="30"/>
      <c r="J544" s="30"/>
      <c r="K544" s="31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  <c r="AQ544" s="27"/>
      <c r="AR544" s="27"/>
      <c r="AS544" s="27"/>
      <c r="AT544" s="27"/>
      <c r="AU544" s="27"/>
      <c r="AV544" s="27"/>
      <c r="AW544" s="27"/>
      <c r="AX544" s="27"/>
      <c r="AY544" s="27"/>
      <c r="AZ544" s="37"/>
      <c r="BA544" s="26"/>
      <c r="BB544" s="26"/>
    </row>
    <row r="545" spans="1:54" ht="16.5">
      <c r="A545" s="25"/>
      <c r="B545" s="26"/>
      <c r="C545" s="68"/>
      <c r="D545" s="68"/>
      <c r="E545" s="27"/>
      <c r="F545" s="28"/>
      <c r="G545" s="51"/>
      <c r="H545" s="30"/>
      <c r="I545" s="30"/>
      <c r="J545" s="30"/>
      <c r="K545" s="31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  <c r="AQ545" s="27"/>
      <c r="AR545" s="27"/>
      <c r="AS545" s="27"/>
      <c r="AT545" s="27"/>
      <c r="AU545" s="27"/>
      <c r="AV545" s="27"/>
      <c r="AW545" s="27"/>
      <c r="AX545" s="27"/>
      <c r="AY545" s="27"/>
      <c r="AZ545" s="37"/>
      <c r="BA545" s="26"/>
      <c r="BB545" s="26"/>
    </row>
    <row r="546" spans="1:54" ht="16.5">
      <c r="A546" s="25"/>
      <c r="B546" s="26"/>
      <c r="C546" s="68"/>
      <c r="D546" s="68"/>
      <c r="E546" s="27"/>
      <c r="F546" s="28"/>
      <c r="G546" s="51"/>
      <c r="H546" s="30"/>
      <c r="I546" s="30"/>
      <c r="J546" s="30"/>
      <c r="K546" s="31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  <c r="AQ546" s="27"/>
      <c r="AR546" s="27"/>
      <c r="AS546" s="27"/>
      <c r="AT546" s="27"/>
      <c r="AU546" s="27"/>
      <c r="AV546" s="27"/>
      <c r="AW546" s="27"/>
      <c r="AX546" s="27"/>
      <c r="AY546" s="27"/>
      <c r="AZ546" s="37"/>
      <c r="BA546" s="26"/>
      <c r="BB546" s="26"/>
    </row>
    <row r="547" spans="1:54" ht="16.5">
      <c r="A547" s="25"/>
      <c r="B547" s="26"/>
      <c r="C547" s="68"/>
      <c r="D547" s="68"/>
      <c r="E547" s="27"/>
      <c r="F547" s="28"/>
      <c r="G547" s="51"/>
      <c r="H547" s="30"/>
      <c r="I547" s="30"/>
      <c r="J547" s="30"/>
      <c r="K547" s="31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  <c r="AQ547" s="27"/>
      <c r="AR547" s="27"/>
      <c r="AS547" s="27"/>
      <c r="AT547" s="27"/>
      <c r="AU547" s="27"/>
      <c r="AV547" s="27"/>
      <c r="AW547" s="27"/>
      <c r="AX547" s="27"/>
      <c r="AY547" s="27"/>
      <c r="AZ547" s="37"/>
      <c r="BA547" s="26"/>
      <c r="BB547" s="26"/>
    </row>
    <row r="548" spans="1:54" ht="16.5">
      <c r="A548" s="25"/>
      <c r="B548" s="26"/>
      <c r="C548" s="68"/>
      <c r="D548" s="68"/>
      <c r="E548" s="27"/>
      <c r="F548" s="28"/>
      <c r="G548" s="51"/>
      <c r="H548" s="30"/>
      <c r="I548" s="30"/>
      <c r="J548" s="30"/>
      <c r="K548" s="31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  <c r="AQ548" s="27"/>
      <c r="AR548" s="27"/>
      <c r="AS548" s="27"/>
      <c r="AT548" s="27"/>
      <c r="AU548" s="27"/>
      <c r="AV548" s="27"/>
      <c r="AW548" s="27"/>
      <c r="AX548" s="27"/>
      <c r="AY548" s="27"/>
      <c r="AZ548" s="37"/>
      <c r="BA548" s="26"/>
      <c r="BB548" s="26"/>
    </row>
    <row r="549" spans="1:54" ht="16.5">
      <c r="A549" s="25"/>
      <c r="B549" s="26"/>
      <c r="C549" s="68"/>
      <c r="D549" s="68"/>
      <c r="E549" s="27"/>
      <c r="F549" s="28"/>
      <c r="G549" s="51"/>
      <c r="H549" s="30"/>
      <c r="I549" s="30"/>
      <c r="J549" s="30"/>
      <c r="K549" s="31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  <c r="AQ549" s="27"/>
      <c r="AR549" s="27"/>
      <c r="AS549" s="27"/>
      <c r="AT549" s="27"/>
      <c r="AU549" s="27"/>
      <c r="AV549" s="27"/>
      <c r="AW549" s="27"/>
      <c r="AX549" s="27"/>
      <c r="AY549" s="27"/>
      <c r="AZ549" s="37"/>
      <c r="BA549" s="26"/>
      <c r="BB549" s="26"/>
    </row>
    <row r="550" spans="1:54" ht="16.5">
      <c r="A550" s="25"/>
      <c r="B550" s="26"/>
      <c r="C550" s="68"/>
      <c r="D550" s="68"/>
      <c r="E550" s="27"/>
      <c r="F550" s="28"/>
      <c r="G550" s="51"/>
      <c r="H550" s="30"/>
      <c r="I550" s="30"/>
      <c r="J550" s="30"/>
      <c r="K550" s="31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  <c r="AQ550" s="27"/>
      <c r="AR550" s="27"/>
      <c r="AS550" s="27"/>
      <c r="AT550" s="27"/>
      <c r="AU550" s="27"/>
      <c r="AV550" s="27"/>
      <c r="AW550" s="27"/>
      <c r="AX550" s="27"/>
      <c r="AY550" s="27"/>
      <c r="AZ550" s="37"/>
      <c r="BA550" s="26"/>
      <c r="BB550" s="26"/>
    </row>
    <row r="551" spans="1:54" ht="16.5">
      <c r="A551" s="25"/>
      <c r="B551" s="26"/>
      <c r="C551" s="68"/>
      <c r="D551" s="68"/>
      <c r="E551" s="27"/>
      <c r="F551" s="28"/>
      <c r="G551" s="51"/>
      <c r="H551" s="30"/>
      <c r="I551" s="30"/>
      <c r="J551" s="30"/>
      <c r="K551" s="31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  <c r="AQ551" s="27"/>
      <c r="AR551" s="27"/>
      <c r="AS551" s="27"/>
      <c r="AT551" s="27"/>
      <c r="AU551" s="27"/>
      <c r="AV551" s="27"/>
      <c r="AW551" s="27"/>
      <c r="AX551" s="27"/>
      <c r="AY551" s="27"/>
      <c r="AZ551" s="37"/>
      <c r="BA551" s="26"/>
      <c r="BB551" s="26"/>
    </row>
    <row r="552" spans="1:54" ht="16.5">
      <c r="A552" s="25"/>
      <c r="B552" s="26"/>
      <c r="C552" s="68"/>
      <c r="D552" s="68"/>
      <c r="E552" s="27"/>
      <c r="F552" s="28"/>
      <c r="G552" s="51"/>
      <c r="H552" s="30"/>
      <c r="I552" s="30"/>
      <c r="J552" s="30"/>
      <c r="K552" s="31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37"/>
      <c r="BA552" s="26"/>
      <c r="BB552" s="26"/>
    </row>
    <row r="553" spans="1:54" ht="16.5">
      <c r="A553" s="25"/>
      <c r="B553" s="26"/>
      <c r="C553" s="68"/>
      <c r="D553" s="68"/>
      <c r="E553" s="27"/>
      <c r="F553" s="28"/>
      <c r="G553" s="51"/>
      <c r="H553" s="30"/>
      <c r="I553" s="30"/>
      <c r="J553" s="30"/>
      <c r="K553" s="31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  <c r="AQ553" s="27"/>
      <c r="AR553" s="27"/>
      <c r="AS553" s="27"/>
      <c r="AT553" s="27"/>
      <c r="AU553" s="27"/>
      <c r="AV553" s="27"/>
      <c r="AW553" s="27"/>
      <c r="AX553" s="27"/>
      <c r="AY553" s="27"/>
      <c r="AZ553" s="37"/>
      <c r="BA553" s="26"/>
      <c r="BB553" s="26"/>
    </row>
    <row r="554" spans="1:54" ht="16.5">
      <c r="A554" s="25"/>
      <c r="B554" s="26"/>
      <c r="C554" s="68"/>
      <c r="D554" s="68"/>
      <c r="E554" s="27"/>
      <c r="F554" s="28"/>
      <c r="G554" s="51"/>
      <c r="H554" s="30"/>
      <c r="I554" s="30"/>
      <c r="J554" s="30"/>
      <c r="K554" s="31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  <c r="AQ554" s="27"/>
      <c r="AR554" s="27"/>
      <c r="AS554" s="27"/>
      <c r="AT554" s="27"/>
      <c r="AU554" s="27"/>
      <c r="AV554" s="27"/>
      <c r="AW554" s="27"/>
      <c r="AX554" s="27"/>
      <c r="AY554" s="27"/>
      <c r="AZ554" s="37"/>
      <c r="BA554" s="26"/>
      <c r="BB554" s="26"/>
    </row>
    <row r="555" spans="1:54" ht="16.5">
      <c r="A555" s="25"/>
      <c r="B555" s="26"/>
      <c r="C555" s="68"/>
      <c r="D555" s="68"/>
      <c r="E555" s="27"/>
      <c r="F555" s="28"/>
      <c r="G555" s="51"/>
      <c r="H555" s="30"/>
      <c r="I555" s="30"/>
      <c r="J555" s="30"/>
      <c r="K555" s="31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  <c r="AQ555" s="27"/>
      <c r="AR555" s="27"/>
      <c r="AS555" s="27"/>
      <c r="AT555" s="27"/>
      <c r="AU555" s="27"/>
      <c r="AV555" s="27"/>
      <c r="AW555" s="27"/>
      <c r="AX555" s="27"/>
      <c r="AY555" s="27"/>
      <c r="AZ555" s="37"/>
      <c r="BA555" s="26"/>
      <c r="BB555" s="26"/>
    </row>
    <row r="556" spans="1:54" ht="16.5">
      <c r="A556" s="25"/>
      <c r="B556" s="26"/>
      <c r="C556" s="68"/>
      <c r="D556" s="68"/>
      <c r="E556" s="27"/>
      <c r="F556" s="28"/>
      <c r="G556" s="51"/>
      <c r="H556" s="30"/>
      <c r="I556" s="30"/>
      <c r="J556" s="30"/>
      <c r="K556" s="31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  <c r="AQ556" s="27"/>
      <c r="AR556" s="27"/>
      <c r="AS556" s="27"/>
      <c r="AT556" s="27"/>
      <c r="AU556" s="27"/>
      <c r="AV556" s="27"/>
      <c r="AW556" s="27"/>
      <c r="AX556" s="27"/>
      <c r="AY556" s="27"/>
      <c r="AZ556" s="37"/>
      <c r="BA556" s="26"/>
      <c r="BB556" s="26"/>
    </row>
    <row r="557" spans="1:54" ht="16.5">
      <c r="A557" s="25"/>
      <c r="B557" s="26"/>
      <c r="C557" s="68"/>
      <c r="D557" s="68"/>
      <c r="E557" s="27"/>
      <c r="F557" s="28"/>
      <c r="G557" s="51"/>
      <c r="H557" s="30"/>
      <c r="I557" s="30"/>
      <c r="J557" s="30"/>
      <c r="K557" s="31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  <c r="AQ557" s="27"/>
      <c r="AR557" s="27"/>
      <c r="AS557" s="27"/>
      <c r="AT557" s="27"/>
      <c r="AU557" s="27"/>
      <c r="AV557" s="27"/>
      <c r="AW557" s="27"/>
      <c r="AX557" s="27"/>
      <c r="AY557" s="27"/>
      <c r="AZ557" s="37"/>
      <c r="BA557" s="26"/>
      <c r="BB557" s="26"/>
    </row>
    <row r="558" spans="1:54" ht="16.5">
      <c r="A558" s="25"/>
      <c r="B558" s="26"/>
      <c r="C558" s="68"/>
      <c r="D558" s="68"/>
      <c r="E558" s="27"/>
      <c r="F558" s="28"/>
      <c r="G558" s="51"/>
      <c r="H558" s="30"/>
      <c r="I558" s="30"/>
      <c r="J558" s="30"/>
      <c r="K558" s="31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  <c r="AQ558" s="27"/>
      <c r="AR558" s="27"/>
      <c r="AS558" s="27"/>
      <c r="AT558" s="27"/>
      <c r="AU558" s="27"/>
      <c r="AV558" s="27"/>
      <c r="AW558" s="27"/>
      <c r="AX558" s="27"/>
      <c r="AY558" s="27"/>
      <c r="AZ558" s="37"/>
      <c r="BA558" s="26"/>
      <c r="BB558" s="26"/>
    </row>
    <row r="559" spans="1:54" ht="16.5">
      <c r="A559" s="25"/>
      <c r="B559" s="26"/>
      <c r="C559" s="68"/>
      <c r="D559" s="68"/>
      <c r="E559" s="27"/>
      <c r="F559" s="28"/>
      <c r="G559" s="51"/>
      <c r="H559" s="30"/>
      <c r="I559" s="30"/>
      <c r="J559" s="30"/>
      <c r="K559" s="31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  <c r="AQ559" s="27"/>
      <c r="AR559" s="27"/>
      <c r="AS559" s="27"/>
      <c r="AT559" s="27"/>
      <c r="AU559" s="27"/>
      <c r="AV559" s="27"/>
      <c r="AW559" s="27"/>
      <c r="AX559" s="27"/>
      <c r="AY559" s="27"/>
      <c r="AZ559" s="37"/>
      <c r="BA559" s="26"/>
      <c r="BB559" s="26"/>
    </row>
    <row r="560" spans="1:54" ht="16.5">
      <c r="A560" s="25"/>
      <c r="B560" s="26"/>
      <c r="C560" s="68"/>
      <c r="D560" s="68"/>
      <c r="E560" s="27"/>
      <c r="F560" s="28"/>
      <c r="G560" s="51"/>
      <c r="H560" s="30"/>
      <c r="I560" s="30"/>
      <c r="J560" s="30"/>
      <c r="K560" s="31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  <c r="AQ560" s="27"/>
      <c r="AR560" s="27"/>
      <c r="AS560" s="27"/>
      <c r="AT560" s="27"/>
      <c r="AU560" s="27"/>
      <c r="AV560" s="27"/>
      <c r="AW560" s="27"/>
      <c r="AX560" s="27"/>
      <c r="AY560" s="27"/>
      <c r="AZ560" s="37"/>
      <c r="BA560" s="26"/>
      <c r="BB560" s="26"/>
    </row>
    <row r="561" spans="1:54" ht="16.5">
      <c r="A561" s="25"/>
      <c r="B561" s="26"/>
      <c r="C561" s="68"/>
      <c r="D561" s="68"/>
      <c r="E561" s="27"/>
      <c r="F561" s="28"/>
      <c r="G561" s="51"/>
      <c r="H561" s="30"/>
      <c r="I561" s="30"/>
      <c r="J561" s="30"/>
      <c r="K561" s="31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  <c r="AQ561" s="27"/>
      <c r="AR561" s="27"/>
      <c r="AS561" s="27"/>
      <c r="AT561" s="27"/>
      <c r="AU561" s="27"/>
      <c r="AV561" s="27"/>
      <c r="AW561" s="27"/>
      <c r="AX561" s="27"/>
      <c r="AY561" s="27"/>
      <c r="AZ561" s="37"/>
      <c r="BA561" s="26"/>
      <c r="BB561" s="26"/>
    </row>
    <row r="562" spans="1:54" ht="16.5">
      <c r="A562" s="25"/>
      <c r="B562" s="26"/>
      <c r="C562" s="68"/>
      <c r="D562" s="68"/>
      <c r="E562" s="27"/>
      <c r="F562" s="28"/>
      <c r="G562" s="51"/>
      <c r="H562" s="30"/>
      <c r="I562" s="30"/>
      <c r="J562" s="30"/>
      <c r="K562" s="31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  <c r="AQ562" s="27"/>
      <c r="AR562" s="27"/>
      <c r="AS562" s="27"/>
      <c r="AT562" s="27"/>
      <c r="AU562" s="27"/>
      <c r="AV562" s="27"/>
      <c r="AW562" s="27"/>
      <c r="AX562" s="27"/>
      <c r="AY562" s="27"/>
      <c r="AZ562" s="37"/>
      <c r="BA562" s="26"/>
      <c r="BB562" s="26"/>
    </row>
    <row r="563" spans="1:54" ht="16.5">
      <c r="A563" s="25"/>
      <c r="B563" s="26"/>
      <c r="C563" s="68"/>
      <c r="D563" s="68"/>
      <c r="E563" s="27"/>
      <c r="F563" s="28"/>
      <c r="G563" s="51"/>
      <c r="H563" s="30"/>
      <c r="I563" s="30"/>
      <c r="J563" s="30"/>
      <c r="K563" s="31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  <c r="AQ563" s="27"/>
      <c r="AR563" s="27"/>
      <c r="AS563" s="27"/>
      <c r="AT563" s="27"/>
      <c r="AU563" s="27"/>
      <c r="AV563" s="27"/>
      <c r="AW563" s="27"/>
      <c r="AX563" s="27"/>
      <c r="AY563" s="27"/>
      <c r="AZ563" s="37"/>
      <c r="BA563" s="26"/>
      <c r="BB563" s="26"/>
    </row>
    <row r="564" spans="1:54" ht="16.5">
      <c r="A564" s="25"/>
      <c r="B564" s="26"/>
      <c r="C564" s="68"/>
      <c r="D564" s="68"/>
      <c r="E564" s="27"/>
      <c r="F564" s="28"/>
      <c r="G564" s="51"/>
      <c r="H564" s="30"/>
      <c r="I564" s="30"/>
      <c r="J564" s="30"/>
      <c r="K564" s="31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  <c r="AQ564" s="27"/>
      <c r="AR564" s="27"/>
      <c r="AS564" s="27"/>
      <c r="AT564" s="27"/>
      <c r="AU564" s="27"/>
      <c r="AV564" s="27"/>
      <c r="AW564" s="27"/>
      <c r="AX564" s="27"/>
      <c r="AY564" s="27"/>
      <c r="AZ564" s="37"/>
      <c r="BA564" s="26"/>
      <c r="BB564" s="26"/>
    </row>
    <row r="565" spans="1:54" ht="16.5">
      <c r="A565" s="25"/>
      <c r="B565" s="26"/>
      <c r="C565" s="68"/>
      <c r="D565" s="68"/>
      <c r="E565" s="27"/>
      <c r="F565" s="28"/>
      <c r="G565" s="51"/>
      <c r="H565" s="30"/>
      <c r="I565" s="30"/>
      <c r="J565" s="30"/>
      <c r="K565" s="31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37"/>
      <c r="BA565" s="26"/>
      <c r="BB565" s="26"/>
    </row>
    <row r="566" spans="1:54" ht="16.5">
      <c r="A566" s="25"/>
      <c r="B566" s="26"/>
      <c r="C566" s="68"/>
      <c r="D566" s="68"/>
      <c r="E566" s="27"/>
      <c r="F566" s="28"/>
      <c r="G566" s="51"/>
      <c r="H566" s="30"/>
      <c r="I566" s="30"/>
      <c r="J566" s="30"/>
      <c r="K566" s="31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  <c r="AQ566" s="27"/>
      <c r="AR566" s="27"/>
      <c r="AS566" s="27"/>
      <c r="AT566" s="27"/>
      <c r="AU566" s="27"/>
      <c r="AV566" s="27"/>
      <c r="AW566" s="27"/>
      <c r="AX566" s="27"/>
      <c r="AY566" s="27"/>
      <c r="AZ566" s="37"/>
      <c r="BA566" s="26"/>
      <c r="BB566" s="26"/>
    </row>
    <row r="567" spans="1:54" ht="16.5">
      <c r="A567" s="25"/>
      <c r="B567" s="26"/>
      <c r="C567" s="68"/>
      <c r="D567" s="68"/>
      <c r="E567" s="27"/>
      <c r="F567" s="28"/>
      <c r="G567" s="51"/>
      <c r="H567" s="30"/>
      <c r="I567" s="30"/>
      <c r="J567" s="30"/>
      <c r="K567" s="31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  <c r="AQ567" s="27"/>
      <c r="AR567" s="27"/>
      <c r="AS567" s="27"/>
      <c r="AT567" s="27"/>
      <c r="AU567" s="27"/>
      <c r="AV567" s="27"/>
      <c r="AW567" s="27"/>
      <c r="AX567" s="27"/>
      <c r="AY567" s="27"/>
      <c r="AZ567" s="37"/>
      <c r="BA567" s="26"/>
      <c r="BB567" s="26"/>
    </row>
    <row r="568" spans="1:54" ht="16.5">
      <c r="A568" s="25"/>
      <c r="B568" s="26"/>
      <c r="C568" s="68"/>
      <c r="D568" s="68"/>
      <c r="E568" s="27"/>
      <c r="F568" s="28"/>
      <c r="G568" s="51"/>
      <c r="H568" s="30"/>
      <c r="I568" s="30"/>
      <c r="J568" s="30"/>
      <c r="K568" s="31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  <c r="AQ568" s="27"/>
      <c r="AR568" s="27"/>
      <c r="AS568" s="27"/>
      <c r="AT568" s="27"/>
      <c r="AU568" s="27"/>
      <c r="AV568" s="27"/>
      <c r="AW568" s="27"/>
      <c r="AX568" s="27"/>
      <c r="AY568" s="27"/>
      <c r="AZ568" s="37"/>
      <c r="BA568" s="26"/>
      <c r="BB568" s="26"/>
    </row>
    <row r="569" spans="1:54" ht="16.5">
      <c r="A569" s="25"/>
      <c r="B569" s="26"/>
      <c r="C569" s="68"/>
      <c r="D569" s="68"/>
      <c r="E569" s="27"/>
      <c r="F569" s="28"/>
      <c r="G569" s="51"/>
      <c r="H569" s="30"/>
      <c r="I569" s="30"/>
      <c r="J569" s="30"/>
      <c r="K569" s="31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  <c r="AQ569" s="27"/>
      <c r="AR569" s="27"/>
      <c r="AS569" s="27"/>
      <c r="AT569" s="27"/>
      <c r="AU569" s="27"/>
      <c r="AV569" s="27"/>
      <c r="AW569" s="27"/>
      <c r="AX569" s="27"/>
      <c r="AY569" s="27"/>
      <c r="AZ569" s="37"/>
      <c r="BA569" s="26"/>
      <c r="BB569" s="26"/>
    </row>
    <row r="570" spans="1:54" ht="16.5">
      <c r="A570" s="25"/>
      <c r="B570" s="26"/>
      <c r="C570" s="68"/>
      <c r="D570" s="68"/>
      <c r="E570" s="27"/>
      <c r="F570" s="28"/>
      <c r="G570" s="51"/>
      <c r="H570" s="30"/>
      <c r="I570" s="30"/>
      <c r="J570" s="30"/>
      <c r="K570" s="31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  <c r="AQ570" s="27"/>
      <c r="AR570" s="27"/>
      <c r="AS570" s="27"/>
      <c r="AT570" s="27"/>
      <c r="AU570" s="27"/>
      <c r="AV570" s="27"/>
      <c r="AW570" s="27"/>
      <c r="AX570" s="27"/>
      <c r="AY570" s="27"/>
      <c r="AZ570" s="37"/>
      <c r="BA570" s="26"/>
      <c r="BB570" s="26"/>
    </row>
    <row r="571" spans="1:54" ht="16.5">
      <c r="A571" s="25"/>
      <c r="B571" s="26"/>
      <c r="C571" s="68"/>
      <c r="D571" s="68"/>
      <c r="E571" s="27"/>
      <c r="F571" s="28"/>
      <c r="G571" s="51"/>
      <c r="H571" s="30"/>
      <c r="I571" s="30"/>
      <c r="J571" s="30"/>
      <c r="K571" s="31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  <c r="AQ571" s="27"/>
      <c r="AR571" s="27"/>
      <c r="AS571" s="27"/>
      <c r="AT571" s="27"/>
      <c r="AU571" s="27"/>
      <c r="AV571" s="27"/>
      <c r="AW571" s="27"/>
      <c r="AX571" s="27"/>
      <c r="AY571" s="27"/>
      <c r="AZ571" s="37"/>
      <c r="BA571" s="26"/>
      <c r="BB571" s="26"/>
    </row>
    <row r="572" spans="1:54" ht="16.5">
      <c r="A572" s="25"/>
      <c r="B572" s="26"/>
      <c r="C572" s="68"/>
      <c r="D572" s="68"/>
      <c r="E572" s="27"/>
      <c r="F572" s="28"/>
      <c r="G572" s="51"/>
      <c r="H572" s="30"/>
      <c r="I572" s="30"/>
      <c r="J572" s="30"/>
      <c r="K572" s="31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  <c r="AQ572" s="27"/>
      <c r="AR572" s="27"/>
      <c r="AS572" s="27"/>
      <c r="AT572" s="27"/>
      <c r="AU572" s="27"/>
      <c r="AV572" s="27"/>
      <c r="AW572" s="27"/>
      <c r="AX572" s="27"/>
      <c r="AY572" s="27"/>
      <c r="AZ572" s="37"/>
      <c r="BA572" s="26"/>
      <c r="BB572" s="26"/>
    </row>
    <row r="573" spans="1:54" ht="16.5">
      <c r="A573" s="25"/>
      <c r="B573" s="26"/>
      <c r="C573" s="68"/>
      <c r="D573" s="68"/>
      <c r="E573" s="27"/>
      <c r="F573" s="28"/>
      <c r="G573" s="51"/>
      <c r="H573" s="30"/>
      <c r="I573" s="30"/>
      <c r="J573" s="30"/>
      <c r="K573" s="31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  <c r="AQ573" s="27"/>
      <c r="AR573" s="27"/>
      <c r="AS573" s="27"/>
      <c r="AT573" s="27"/>
      <c r="AU573" s="27"/>
      <c r="AV573" s="27"/>
      <c r="AW573" s="27"/>
      <c r="AX573" s="27"/>
      <c r="AY573" s="27"/>
      <c r="AZ573" s="37"/>
      <c r="BA573" s="26"/>
      <c r="BB573" s="26"/>
    </row>
    <row r="574" spans="1:54" ht="16.5">
      <c r="A574" s="25"/>
      <c r="B574" s="26"/>
      <c r="C574" s="68"/>
      <c r="D574" s="68"/>
      <c r="E574" s="27"/>
      <c r="F574" s="28"/>
      <c r="G574" s="51"/>
      <c r="H574" s="30"/>
      <c r="I574" s="30"/>
      <c r="J574" s="30"/>
      <c r="K574" s="31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  <c r="AQ574" s="27"/>
      <c r="AR574" s="27"/>
      <c r="AS574" s="27"/>
      <c r="AT574" s="27"/>
      <c r="AU574" s="27"/>
      <c r="AV574" s="27"/>
      <c r="AW574" s="27"/>
      <c r="AX574" s="27"/>
      <c r="AY574" s="27"/>
      <c r="AZ574" s="37"/>
      <c r="BA574" s="26"/>
      <c r="BB574" s="26"/>
    </row>
    <row r="575" spans="1:54" ht="16.5">
      <c r="A575" s="25"/>
      <c r="B575" s="26"/>
      <c r="C575" s="68"/>
      <c r="D575" s="68"/>
      <c r="E575" s="27"/>
      <c r="F575" s="28"/>
      <c r="G575" s="51"/>
      <c r="H575" s="30"/>
      <c r="I575" s="30"/>
      <c r="J575" s="30"/>
      <c r="K575" s="31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  <c r="AQ575" s="27"/>
      <c r="AR575" s="27"/>
      <c r="AS575" s="27"/>
      <c r="AT575" s="27"/>
      <c r="AU575" s="27"/>
      <c r="AV575" s="27"/>
      <c r="AW575" s="27"/>
      <c r="AX575" s="27"/>
      <c r="AY575" s="27"/>
      <c r="AZ575" s="37"/>
      <c r="BA575" s="26"/>
      <c r="BB575" s="26"/>
    </row>
    <row r="576" spans="1:54" ht="16.5">
      <c r="A576" s="25"/>
      <c r="B576" s="26"/>
      <c r="C576" s="68"/>
      <c r="D576" s="68"/>
      <c r="E576" s="27"/>
      <c r="F576" s="28"/>
      <c r="G576" s="51"/>
      <c r="H576" s="30"/>
      <c r="I576" s="30"/>
      <c r="J576" s="30"/>
      <c r="K576" s="31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  <c r="AQ576" s="27"/>
      <c r="AR576" s="27"/>
      <c r="AS576" s="27"/>
      <c r="AT576" s="27"/>
      <c r="AU576" s="27"/>
      <c r="AV576" s="27"/>
      <c r="AW576" s="27"/>
      <c r="AX576" s="27"/>
      <c r="AY576" s="27"/>
      <c r="AZ576" s="37"/>
      <c r="BA576" s="26"/>
      <c r="BB576" s="26"/>
    </row>
    <row r="577" spans="1:54" ht="16.5">
      <c r="A577" s="25"/>
      <c r="B577" s="26"/>
      <c r="C577" s="68"/>
      <c r="D577" s="68"/>
      <c r="E577" s="27"/>
      <c r="F577" s="28"/>
      <c r="G577" s="51"/>
      <c r="H577" s="30"/>
      <c r="I577" s="30"/>
      <c r="J577" s="30"/>
      <c r="K577" s="31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  <c r="AQ577" s="27"/>
      <c r="AR577" s="27"/>
      <c r="AS577" s="27"/>
      <c r="AT577" s="27"/>
      <c r="AU577" s="27"/>
      <c r="AV577" s="27"/>
      <c r="AW577" s="27"/>
      <c r="AX577" s="27"/>
      <c r="AY577" s="27"/>
      <c r="AZ577" s="37"/>
      <c r="BA577" s="26"/>
      <c r="BB577" s="26"/>
    </row>
    <row r="578" spans="1:54" ht="16.5">
      <c r="A578" s="25"/>
      <c r="B578" s="26"/>
      <c r="C578" s="68"/>
      <c r="D578" s="68"/>
      <c r="E578" s="27"/>
      <c r="F578" s="28"/>
      <c r="G578" s="51"/>
      <c r="H578" s="30"/>
      <c r="I578" s="30"/>
      <c r="J578" s="30"/>
      <c r="K578" s="31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  <c r="AQ578" s="27"/>
      <c r="AR578" s="27"/>
      <c r="AS578" s="27"/>
      <c r="AT578" s="27"/>
      <c r="AU578" s="27"/>
      <c r="AV578" s="27"/>
      <c r="AW578" s="27"/>
      <c r="AX578" s="27"/>
      <c r="AY578" s="27"/>
      <c r="AZ578" s="37"/>
      <c r="BA578" s="26"/>
      <c r="BB578" s="26"/>
    </row>
    <row r="579" spans="1:54" ht="16.5">
      <c r="A579" s="25"/>
      <c r="B579" s="26"/>
      <c r="C579" s="68"/>
      <c r="D579" s="68"/>
      <c r="E579" s="27"/>
      <c r="F579" s="28"/>
      <c r="G579" s="51"/>
      <c r="H579" s="30"/>
      <c r="I579" s="30"/>
      <c r="J579" s="30"/>
      <c r="K579" s="31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  <c r="AQ579" s="27"/>
      <c r="AR579" s="27"/>
      <c r="AS579" s="27"/>
      <c r="AT579" s="27"/>
      <c r="AU579" s="27"/>
      <c r="AV579" s="27"/>
      <c r="AW579" s="27"/>
      <c r="AX579" s="27"/>
      <c r="AY579" s="27"/>
      <c r="AZ579" s="37"/>
      <c r="BA579" s="26"/>
      <c r="BB579" s="26"/>
    </row>
    <row r="580" spans="1:54" ht="16.5">
      <c r="A580" s="25"/>
      <c r="B580" s="26"/>
      <c r="C580" s="68"/>
      <c r="D580" s="68"/>
      <c r="E580" s="27"/>
      <c r="F580" s="28"/>
      <c r="G580" s="51"/>
      <c r="H580" s="30"/>
      <c r="I580" s="30"/>
      <c r="J580" s="30"/>
      <c r="K580" s="31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  <c r="AQ580" s="27"/>
      <c r="AR580" s="27"/>
      <c r="AS580" s="27"/>
      <c r="AT580" s="27"/>
      <c r="AU580" s="27"/>
      <c r="AV580" s="27"/>
      <c r="AW580" s="27"/>
      <c r="AX580" s="27"/>
      <c r="AY580" s="27"/>
      <c r="AZ580" s="37"/>
      <c r="BA580" s="26"/>
      <c r="BB580" s="26"/>
    </row>
    <row r="581" spans="1:54" ht="16.5">
      <c r="A581" s="25"/>
      <c r="B581" s="26"/>
      <c r="C581" s="68"/>
      <c r="D581" s="68"/>
      <c r="E581" s="27"/>
      <c r="F581" s="28"/>
      <c r="G581" s="51"/>
      <c r="H581" s="30"/>
      <c r="I581" s="30"/>
      <c r="J581" s="30"/>
      <c r="K581" s="31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  <c r="AQ581" s="27"/>
      <c r="AR581" s="27"/>
      <c r="AS581" s="27"/>
      <c r="AT581" s="27"/>
      <c r="AU581" s="27"/>
      <c r="AV581" s="27"/>
      <c r="AW581" s="27"/>
      <c r="AX581" s="27"/>
      <c r="AY581" s="27"/>
      <c r="AZ581" s="37"/>
      <c r="BA581" s="26"/>
      <c r="BB581" s="26"/>
    </row>
    <row r="582" spans="1:54" ht="16.5">
      <c r="A582" s="25"/>
      <c r="B582" s="26"/>
      <c r="C582" s="68"/>
      <c r="D582" s="68"/>
      <c r="E582" s="27"/>
      <c r="F582" s="28"/>
      <c r="G582" s="51"/>
      <c r="H582" s="30"/>
      <c r="I582" s="30"/>
      <c r="J582" s="30"/>
      <c r="K582" s="31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  <c r="AQ582" s="27"/>
      <c r="AR582" s="27"/>
      <c r="AS582" s="27"/>
      <c r="AT582" s="27"/>
      <c r="AU582" s="27"/>
      <c r="AV582" s="27"/>
      <c r="AW582" s="27"/>
      <c r="AX582" s="27"/>
      <c r="AY582" s="27"/>
      <c r="AZ582" s="37"/>
      <c r="BA582" s="26"/>
      <c r="BB582" s="26"/>
    </row>
    <row r="583" spans="1:54" ht="16.5">
      <c r="A583" s="25"/>
      <c r="B583" s="26"/>
      <c r="C583" s="68"/>
      <c r="D583" s="68"/>
      <c r="E583" s="27"/>
      <c r="F583" s="28"/>
      <c r="G583" s="51"/>
      <c r="H583" s="30"/>
      <c r="I583" s="30"/>
      <c r="J583" s="30"/>
      <c r="K583" s="31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  <c r="AQ583" s="27"/>
      <c r="AR583" s="27"/>
      <c r="AS583" s="27"/>
      <c r="AT583" s="27"/>
      <c r="AU583" s="27"/>
      <c r="AV583" s="27"/>
      <c r="AW583" s="27"/>
      <c r="AX583" s="27"/>
      <c r="AY583" s="27"/>
      <c r="AZ583" s="37"/>
      <c r="BA583" s="26"/>
      <c r="BB583" s="26"/>
    </row>
    <row r="584" spans="1:54" ht="16.5">
      <c r="A584" s="25"/>
      <c r="B584" s="26"/>
      <c r="C584" s="68"/>
      <c r="D584" s="68"/>
      <c r="E584" s="27"/>
      <c r="F584" s="28"/>
      <c r="G584" s="51"/>
      <c r="H584" s="30"/>
      <c r="I584" s="30"/>
      <c r="J584" s="30"/>
      <c r="K584" s="31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  <c r="AQ584" s="27"/>
      <c r="AR584" s="27"/>
      <c r="AS584" s="27"/>
      <c r="AT584" s="27"/>
      <c r="AU584" s="27"/>
      <c r="AV584" s="27"/>
      <c r="AW584" s="27"/>
      <c r="AX584" s="27"/>
      <c r="AY584" s="27"/>
      <c r="AZ584" s="37"/>
      <c r="BA584" s="26"/>
      <c r="BB584" s="26"/>
    </row>
    <row r="585" spans="1:54" ht="16.5">
      <c r="A585" s="25"/>
      <c r="B585" s="26"/>
      <c r="C585" s="68"/>
      <c r="D585" s="68"/>
      <c r="E585" s="27"/>
      <c r="F585" s="28"/>
      <c r="G585" s="51"/>
      <c r="H585" s="30"/>
      <c r="I585" s="30"/>
      <c r="J585" s="30"/>
      <c r="K585" s="31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  <c r="AQ585" s="27"/>
      <c r="AR585" s="27"/>
      <c r="AS585" s="27"/>
      <c r="AT585" s="27"/>
      <c r="AU585" s="27"/>
      <c r="AV585" s="27"/>
      <c r="AW585" s="27"/>
      <c r="AX585" s="27"/>
      <c r="AY585" s="27"/>
      <c r="AZ585" s="37"/>
      <c r="BA585" s="26"/>
      <c r="BB585" s="26"/>
    </row>
    <row r="586" spans="1:54" ht="16.5">
      <c r="A586" s="25"/>
      <c r="B586" s="26"/>
      <c r="C586" s="68"/>
      <c r="D586" s="68"/>
      <c r="E586" s="27"/>
      <c r="F586" s="28"/>
      <c r="G586" s="51"/>
      <c r="H586" s="30"/>
      <c r="I586" s="30"/>
      <c r="J586" s="30"/>
      <c r="K586" s="31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  <c r="AQ586" s="27"/>
      <c r="AR586" s="27"/>
      <c r="AS586" s="27"/>
      <c r="AT586" s="27"/>
      <c r="AU586" s="27"/>
      <c r="AV586" s="27"/>
      <c r="AW586" s="27"/>
      <c r="AX586" s="27"/>
      <c r="AY586" s="27"/>
      <c r="AZ586" s="37"/>
      <c r="BA586" s="26"/>
      <c r="BB586" s="26"/>
    </row>
    <row r="587" spans="1:54" ht="16.5">
      <c r="A587" s="25"/>
      <c r="B587" s="26"/>
      <c r="C587" s="68"/>
      <c r="D587" s="68"/>
      <c r="E587" s="27"/>
      <c r="F587" s="28"/>
      <c r="G587" s="51"/>
      <c r="H587" s="30"/>
      <c r="I587" s="30"/>
      <c r="J587" s="30"/>
      <c r="K587" s="31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  <c r="AQ587" s="27"/>
      <c r="AR587" s="27"/>
      <c r="AS587" s="27"/>
      <c r="AT587" s="27"/>
      <c r="AU587" s="27"/>
      <c r="AV587" s="27"/>
      <c r="AW587" s="27"/>
      <c r="AX587" s="27"/>
      <c r="AY587" s="27"/>
      <c r="AZ587" s="37"/>
      <c r="BA587" s="26"/>
      <c r="BB587" s="26"/>
    </row>
    <row r="588" spans="1:54" ht="16.5">
      <c r="A588" s="25"/>
      <c r="B588" s="26"/>
      <c r="C588" s="68"/>
      <c r="D588" s="68"/>
      <c r="E588" s="27"/>
      <c r="F588" s="28"/>
      <c r="G588" s="51"/>
      <c r="H588" s="30"/>
      <c r="I588" s="30"/>
      <c r="J588" s="30"/>
      <c r="K588" s="31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  <c r="AQ588" s="27"/>
      <c r="AR588" s="27"/>
      <c r="AS588" s="27"/>
      <c r="AT588" s="27"/>
      <c r="AU588" s="27"/>
      <c r="AV588" s="27"/>
      <c r="AW588" s="27"/>
      <c r="AX588" s="27"/>
      <c r="AY588" s="27"/>
      <c r="AZ588" s="37"/>
      <c r="BA588" s="26"/>
      <c r="BB588" s="26"/>
    </row>
    <row r="589" spans="1:54" ht="16.5">
      <c r="A589" s="25"/>
      <c r="B589" s="26"/>
      <c r="C589" s="68"/>
      <c r="D589" s="68"/>
      <c r="E589" s="27"/>
      <c r="F589" s="28"/>
      <c r="G589" s="51"/>
      <c r="H589" s="30"/>
      <c r="I589" s="30"/>
      <c r="J589" s="30"/>
      <c r="K589" s="31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  <c r="AQ589" s="27"/>
      <c r="AR589" s="27"/>
      <c r="AS589" s="27"/>
      <c r="AT589" s="27"/>
      <c r="AU589" s="27"/>
      <c r="AV589" s="27"/>
      <c r="AW589" s="27"/>
      <c r="AX589" s="27"/>
      <c r="AY589" s="27"/>
      <c r="AZ589" s="37"/>
      <c r="BA589" s="26"/>
      <c r="BB589" s="26"/>
    </row>
    <row r="590" spans="1:54" ht="16.5">
      <c r="A590" s="25"/>
      <c r="B590" s="26"/>
      <c r="C590" s="68"/>
      <c r="D590" s="68"/>
      <c r="E590" s="27"/>
      <c r="F590" s="28"/>
      <c r="G590" s="51"/>
      <c r="H590" s="30"/>
      <c r="I590" s="30"/>
      <c r="J590" s="30"/>
      <c r="K590" s="31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  <c r="AQ590" s="27"/>
      <c r="AR590" s="27"/>
      <c r="AS590" s="27"/>
      <c r="AT590" s="27"/>
      <c r="AU590" s="27"/>
      <c r="AV590" s="27"/>
      <c r="AW590" s="27"/>
      <c r="AX590" s="27"/>
      <c r="AY590" s="27"/>
      <c r="AZ590" s="37"/>
      <c r="BA590" s="26"/>
      <c r="BB590" s="26"/>
    </row>
    <row r="591" spans="1:54" ht="16.5">
      <c r="A591" s="25"/>
      <c r="B591" s="26"/>
      <c r="C591" s="68"/>
      <c r="D591" s="68"/>
      <c r="E591" s="27"/>
      <c r="F591" s="28"/>
      <c r="G591" s="51"/>
      <c r="H591" s="30"/>
      <c r="I591" s="30"/>
      <c r="J591" s="30"/>
      <c r="K591" s="31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  <c r="AQ591" s="27"/>
      <c r="AR591" s="27"/>
      <c r="AS591" s="27"/>
      <c r="AT591" s="27"/>
      <c r="AU591" s="27"/>
      <c r="AV591" s="27"/>
      <c r="AW591" s="27"/>
      <c r="AX591" s="27"/>
      <c r="AY591" s="27"/>
      <c r="AZ591" s="37"/>
      <c r="BA591" s="26"/>
      <c r="BB591" s="26"/>
    </row>
    <row r="592" spans="1:54" ht="16.5">
      <c r="A592" s="25"/>
      <c r="B592" s="26"/>
      <c r="C592" s="68"/>
      <c r="D592" s="68"/>
      <c r="E592" s="27"/>
      <c r="F592" s="28"/>
      <c r="G592" s="51"/>
      <c r="H592" s="30"/>
      <c r="I592" s="30"/>
      <c r="J592" s="30"/>
      <c r="K592" s="31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  <c r="AQ592" s="27"/>
      <c r="AR592" s="27"/>
      <c r="AS592" s="27"/>
      <c r="AT592" s="27"/>
      <c r="AU592" s="27"/>
      <c r="AV592" s="27"/>
      <c r="AW592" s="27"/>
      <c r="AX592" s="27"/>
      <c r="AY592" s="27"/>
      <c r="AZ592" s="37"/>
      <c r="BA592" s="26"/>
      <c r="BB592" s="26"/>
    </row>
    <row r="593" spans="1:54" ht="16.5">
      <c r="A593" s="25"/>
      <c r="B593" s="26"/>
      <c r="C593" s="68"/>
      <c r="D593" s="68"/>
      <c r="E593" s="27"/>
      <c r="F593" s="28"/>
      <c r="G593" s="51"/>
      <c r="H593" s="30"/>
      <c r="I593" s="30"/>
      <c r="J593" s="30"/>
      <c r="K593" s="31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  <c r="AQ593" s="27"/>
      <c r="AR593" s="27"/>
      <c r="AS593" s="27"/>
      <c r="AT593" s="27"/>
      <c r="AU593" s="27"/>
      <c r="AV593" s="27"/>
      <c r="AW593" s="27"/>
      <c r="AX593" s="27"/>
      <c r="AY593" s="27"/>
      <c r="AZ593" s="37"/>
      <c r="BA593" s="26"/>
      <c r="BB593" s="26"/>
    </row>
    <row r="594" spans="1:54" ht="16.5">
      <c r="A594" s="25"/>
      <c r="B594" s="26"/>
      <c r="C594" s="68"/>
      <c r="D594" s="68"/>
      <c r="E594" s="27"/>
      <c r="F594" s="28"/>
      <c r="G594" s="51"/>
      <c r="H594" s="30"/>
      <c r="I594" s="30"/>
      <c r="J594" s="30"/>
      <c r="K594" s="31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  <c r="AQ594" s="27"/>
      <c r="AR594" s="27"/>
      <c r="AS594" s="27"/>
      <c r="AT594" s="27"/>
      <c r="AU594" s="27"/>
      <c r="AV594" s="27"/>
      <c r="AW594" s="27"/>
      <c r="AX594" s="27"/>
      <c r="AY594" s="27"/>
      <c r="AZ594" s="37"/>
      <c r="BA594" s="26"/>
      <c r="BB594" s="26"/>
    </row>
    <row r="595" spans="1:54" ht="16.5">
      <c r="A595" s="25"/>
      <c r="B595" s="26"/>
      <c r="C595" s="68"/>
      <c r="D595" s="68"/>
      <c r="E595" s="27"/>
      <c r="F595" s="28"/>
      <c r="G595" s="51"/>
      <c r="H595" s="30"/>
      <c r="I595" s="30"/>
      <c r="J595" s="30"/>
      <c r="K595" s="31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  <c r="AQ595" s="27"/>
      <c r="AR595" s="27"/>
      <c r="AS595" s="27"/>
      <c r="AT595" s="27"/>
      <c r="AU595" s="27"/>
      <c r="AV595" s="27"/>
      <c r="AW595" s="27"/>
      <c r="AX595" s="27"/>
      <c r="AY595" s="27"/>
      <c r="AZ595" s="37"/>
      <c r="BA595" s="26"/>
      <c r="BB595" s="26"/>
    </row>
    <row r="596" spans="1:54" ht="16.5">
      <c r="A596" s="25"/>
      <c r="B596" s="26"/>
      <c r="C596" s="68"/>
      <c r="D596" s="68"/>
      <c r="E596" s="27"/>
      <c r="F596" s="28"/>
      <c r="G596" s="51"/>
      <c r="H596" s="30"/>
      <c r="I596" s="30"/>
      <c r="J596" s="30"/>
      <c r="K596" s="31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  <c r="AQ596" s="27"/>
      <c r="AR596" s="27"/>
      <c r="AS596" s="27"/>
      <c r="AT596" s="27"/>
      <c r="AU596" s="27"/>
      <c r="AV596" s="27"/>
      <c r="AW596" s="27"/>
      <c r="AX596" s="27"/>
      <c r="AY596" s="27"/>
      <c r="AZ596" s="37"/>
      <c r="BA596" s="26"/>
      <c r="BB596" s="26"/>
    </row>
    <row r="597" spans="1:54" ht="16.5">
      <c r="A597" s="25"/>
      <c r="B597" s="26"/>
      <c r="C597" s="68"/>
      <c r="D597" s="68"/>
      <c r="E597" s="27"/>
      <c r="F597" s="28"/>
      <c r="G597" s="51"/>
      <c r="H597" s="30"/>
      <c r="I597" s="30"/>
      <c r="J597" s="30"/>
      <c r="K597" s="31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  <c r="AQ597" s="27"/>
      <c r="AR597" s="27"/>
      <c r="AS597" s="27"/>
      <c r="AT597" s="27"/>
      <c r="AU597" s="27"/>
      <c r="AV597" s="27"/>
      <c r="AW597" s="27"/>
      <c r="AX597" s="27"/>
      <c r="AY597" s="27"/>
      <c r="AZ597" s="37"/>
      <c r="BA597" s="26"/>
      <c r="BB597" s="26"/>
    </row>
    <row r="598" spans="1:54" ht="16.5">
      <c r="A598" s="25"/>
      <c r="B598" s="26"/>
      <c r="C598" s="68"/>
      <c r="D598" s="68"/>
      <c r="E598" s="27"/>
      <c r="F598" s="28"/>
      <c r="G598" s="51"/>
      <c r="H598" s="30"/>
      <c r="I598" s="30"/>
      <c r="J598" s="30"/>
      <c r="K598" s="31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  <c r="AQ598" s="27"/>
      <c r="AR598" s="27"/>
      <c r="AS598" s="27"/>
      <c r="AT598" s="27"/>
      <c r="AU598" s="27"/>
      <c r="AV598" s="27"/>
      <c r="AW598" s="27"/>
      <c r="AX598" s="27"/>
      <c r="AY598" s="27"/>
      <c r="AZ598" s="37"/>
      <c r="BA598" s="26"/>
      <c r="BB598" s="26"/>
    </row>
    <row r="599" spans="1:54" ht="16.5">
      <c r="A599" s="25"/>
      <c r="B599" s="26"/>
      <c r="C599" s="68"/>
      <c r="D599" s="68"/>
      <c r="E599" s="27"/>
      <c r="F599" s="28"/>
      <c r="G599" s="51"/>
      <c r="H599" s="30"/>
      <c r="I599" s="30"/>
      <c r="J599" s="30"/>
      <c r="K599" s="31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  <c r="AQ599" s="27"/>
      <c r="AR599" s="27"/>
      <c r="AS599" s="27"/>
      <c r="AT599" s="27"/>
      <c r="AU599" s="27"/>
      <c r="AV599" s="27"/>
      <c r="AW599" s="27"/>
      <c r="AX599" s="27"/>
      <c r="AY599" s="27"/>
      <c r="AZ599" s="37"/>
      <c r="BA599" s="26"/>
      <c r="BB599" s="26"/>
    </row>
    <row r="600" spans="1:54" ht="16.5">
      <c r="A600" s="25"/>
      <c r="B600" s="26"/>
      <c r="C600" s="68"/>
      <c r="D600" s="68"/>
      <c r="E600" s="27"/>
      <c r="F600" s="28"/>
      <c r="G600" s="51"/>
      <c r="H600" s="30"/>
      <c r="I600" s="30"/>
      <c r="J600" s="30"/>
      <c r="K600" s="31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  <c r="AQ600" s="27"/>
      <c r="AR600" s="27"/>
      <c r="AS600" s="27"/>
      <c r="AT600" s="27"/>
      <c r="AU600" s="27"/>
      <c r="AV600" s="27"/>
      <c r="AW600" s="27"/>
      <c r="AX600" s="27"/>
      <c r="AY600" s="27"/>
      <c r="AZ600" s="37"/>
      <c r="BA600" s="26"/>
      <c r="BB600" s="26"/>
    </row>
    <row r="601" spans="1:54" ht="16.5">
      <c r="A601" s="25"/>
      <c r="B601" s="26"/>
      <c r="C601" s="68"/>
      <c r="D601" s="68"/>
      <c r="E601" s="27"/>
      <c r="F601" s="28"/>
      <c r="G601" s="51"/>
      <c r="H601" s="30"/>
      <c r="I601" s="30"/>
      <c r="J601" s="30"/>
      <c r="K601" s="31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  <c r="AQ601" s="27"/>
      <c r="AR601" s="27"/>
      <c r="AS601" s="27"/>
      <c r="AT601" s="27"/>
      <c r="AU601" s="27"/>
      <c r="AV601" s="27"/>
      <c r="AW601" s="27"/>
      <c r="AX601" s="27"/>
      <c r="AY601" s="27"/>
      <c r="AZ601" s="37"/>
      <c r="BA601" s="26"/>
      <c r="BB601" s="26"/>
    </row>
    <row r="602" spans="1:54" ht="16.5">
      <c r="A602" s="25"/>
      <c r="B602" s="26"/>
      <c r="C602" s="68"/>
      <c r="D602" s="68"/>
      <c r="E602" s="27"/>
      <c r="F602" s="28"/>
      <c r="G602" s="51"/>
      <c r="H602" s="30"/>
      <c r="I602" s="30"/>
      <c r="J602" s="30"/>
      <c r="K602" s="31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  <c r="AQ602" s="27"/>
      <c r="AR602" s="27"/>
      <c r="AS602" s="27"/>
      <c r="AT602" s="27"/>
      <c r="AU602" s="27"/>
      <c r="AV602" s="27"/>
      <c r="AW602" s="27"/>
      <c r="AX602" s="27"/>
      <c r="AY602" s="27"/>
      <c r="AZ602" s="37"/>
      <c r="BA602" s="26"/>
      <c r="BB602" s="26"/>
    </row>
    <row r="603" spans="1:54" ht="16.5">
      <c r="A603" s="25"/>
      <c r="B603" s="26"/>
      <c r="C603" s="68"/>
      <c r="D603" s="68"/>
      <c r="E603" s="27"/>
      <c r="F603" s="28"/>
      <c r="G603" s="51"/>
      <c r="H603" s="30"/>
      <c r="I603" s="30"/>
      <c r="J603" s="30"/>
      <c r="K603" s="31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  <c r="AQ603" s="27"/>
      <c r="AR603" s="27"/>
      <c r="AS603" s="27"/>
      <c r="AT603" s="27"/>
      <c r="AU603" s="27"/>
      <c r="AV603" s="27"/>
      <c r="AW603" s="27"/>
      <c r="AX603" s="27"/>
      <c r="AY603" s="27"/>
      <c r="AZ603" s="37"/>
      <c r="BA603" s="26"/>
      <c r="BB603" s="26"/>
    </row>
    <row r="604" spans="1:54" ht="16.5">
      <c r="A604" s="25"/>
      <c r="B604" s="26"/>
      <c r="C604" s="68"/>
      <c r="D604" s="68"/>
      <c r="E604" s="27"/>
      <c r="F604" s="28"/>
      <c r="G604" s="51"/>
      <c r="H604" s="30"/>
      <c r="I604" s="30"/>
      <c r="J604" s="30"/>
      <c r="K604" s="31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  <c r="AQ604" s="27"/>
      <c r="AR604" s="27"/>
      <c r="AS604" s="27"/>
      <c r="AT604" s="27"/>
      <c r="AU604" s="27"/>
      <c r="AV604" s="27"/>
      <c r="AW604" s="27"/>
      <c r="AX604" s="27"/>
      <c r="AY604" s="27"/>
      <c r="AZ604" s="37"/>
      <c r="BA604" s="26"/>
      <c r="BB604" s="26"/>
    </row>
    <row r="605" spans="1:54" ht="16.5">
      <c r="A605" s="25"/>
      <c r="B605" s="26"/>
      <c r="C605" s="68"/>
      <c r="D605" s="68"/>
      <c r="E605" s="27"/>
      <c r="F605" s="28"/>
      <c r="G605" s="51"/>
      <c r="H605" s="30"/>
      <c r="I605" s="30"/>
      <c r="J605" s="30"/>
      <c r="K605" s="31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  <c r="AQ605" s="27"/>
      <c r="AR605" s="27"/>
      <c r="AS605" s="27"/>
      <c r="AT605" s="27"/>
      <c r="AU605" s="27"/>
      <c r="AV605" s="27"/>
      <c r="AW605" s="27"/>
      <c r="AX605" s="27"/>
      <c r="AY605" s="27"/>
      <c r="AZ605" s="37"/>
      <c r="BA605" s="26"/>
      <c r="BB605" s="26"/>
    </row>
    <row r="606" spans="1:54" ht="16.5">
      <c r="A606" s="25"/>
      <c r="B606" s="26"/>
      <c r="C606" s="68"/>
      <c r="D606" s="68"/>
      <c r="E606" s="27"/>
      <c r="F606" s="28"/>
      <c r="G606" s="51"/>
      <c r="H606" s="30"/>
      <c r="I606" s="30"/>
      <c r="J606" s="30"/>
      <c r="K606" s="31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  <c r="AQ606" s="27"/>
      <c r="AR606" s="27"/>
      <c r="AS606" s="27"/>
      <c r="AT606" s="27"/>
      <c r="AU606" s="27"/>
      <c r="AV606" s="27"/>
      <c r="AW606" s="27"/>
      <c r="AX606" s="27"/>
      <c r="AY606" s="27"/>
      <c r="AZ606" s="37"/>
      <c r="BA606" s="26"/>
      <c r="BB606" s="26"/>
    </row>
    <row r="607" spans="1:54" ht="16.5">
      <c r="A607" s="25"/>
      <c r="B607" s="26"/>
      <c r="C607" s="68"/>
      <c r="D607" s="68"/>
      <c r="E607" s="27"/>
      <c r="F607" s="28"/>
      <c r="G607" s="51"/>
      <c r="H607" s="30"/>
      <c r="I607" s="30"/>
      <c r="J607" s="30"/>
      <c r="K607" s="31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  <c r="AQ607" s="27"/>
      <c r="AR607" s="27"/>
      <c r="AS607" s="27"/>
      <c r="AT607" s="27"/>
      <c r="AU607" s="27"/>
      <c r="AV607" s="27"/>
      <c r="AW607" s="27"/>
      <c r="AX607" s="27"/>
      <c r="AY607" s="27"/>
      <c r="AZ607" s="37"/>
      <c r="BA607" s="26"/>
      <c r="BB607" s="26"/>
    </row>
    <row r="608" spans="1:54" ht="16.5">
      <c r="A608" s="25"/>
      <c r="B608" s="26"/>
      <c r="C608" s="68"/>
      <c r="D608" s="68"/>
      <c r="E608" s="27"/>
      <c r="F608" s="28"/>
      <c r="G608" s="51"/>
      <c r="H608" s="30"/>
      <c r="I608" s="30"/>
      <c r="J608" s="30"/>
      <c r="K608" s="31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  <c r="AQ608" s="27"/>
      <c r="AR608" s="27"/>
      <c r="AS608" s="27"/>
      <c r="AT608" s="27"/>
      <c r="AU608" s="27"/>
      <c r="AV608" s="27"/>
      <c r="AW608" s="27"/>
      <c r="AX608" s="27"/>
      <c r="AY608" s="27"/>
      <c r="AZ608" s="37"/>
      <c r="BA608" s="26"/>
      <c r="BB608" s="26"/>
    </row>
    <row r="609" spans="1:54" ht="16.5">
      <c r="A609" s="25"/>
      <c r="B609" s="26"/>
      <c r="C609" s="68"/>
      <c r="D609" s="68"/>
      <c r="E609" s="27"/>
      <c r="F609" s="28"/>
      <c r="G609" s="51"/>
      <c r="H609" s="30"/>
      <c r="I609" s="30"/>
      <c r="J609" s="30"/>
      <c r="K609" s="31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  <c r="AQ609" s="27"/>
      <c r="AR609" s="27"/>
      <c r="AS609" s="27"/>
      <c r="AT609" s="27"/>
      <c r="AU609" s="27"/>
      <c r="AV609" s="27"/>
      <c r="AW609" s="27"/>
      <c r="AX609" s="27"/>
      <c r="AY609" s="27"/>
      <c r="AZ609" s="37"/>
      <c r="BA609" s="26"/>
      <c r="BB609" s="26"/>
    </row>
    <row r="610" spans="1:54" ht="16.5">
      <c r="A610" s="25"/>
      <c r="B610" s="26"/>
      <c r="C610" s="68"/>
      <c r="D610" s="68"/>
      <c r="E610" s="27"/>
      <c r="F610" s="28"/>
      <c r="G610" s="51"/>
      <c r="H610" s="30"/>
      <c r="I610" s="30"/>
      <c r="J610" s="30"/>
      <c r="K610" s="31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  <c r="AQ610" s="27"/>
      <c r="AR610" s="27"/>
      <c r="AS610" s="27"/>
      <c r="AT610" s="27"/>
      <c r="AU610" s="27"/>
      <c r="AV610" s="27"/>
      <c r="AW610" s="27"/>
      <c r="AX610" s="27"/>
      <c r="AY610" s="27"/>
      <c r="AZ610" s="37"/>
      <c r="BA610" s="26"/>
      <c r="BB610" s="26"/>
    </row>
    <row r="611" spans="1:54" ht="16.5">
      <c r="A611" s="25"/>
      <c r="B611" s="26"/>
      <c r="C611" s="68"/>
      <c r="D611" s="68"/>
      <c r="E611" s="27"/>
      <c r="F611" s="28"/>
      <c r="G611" s="51"/>
      <c r="H611" s="30"/>
      <c r="I611" s="30"/>
      <c r="J611" s="30"/>
      <c r="K611" s="31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  <c r="AQ611" s="27"/>
      <c r="AR611" s="27"/>
      <c r="AS611" s="27"/>
      <c r="AT611" s="27"/>
      <c r="AU611" s="27"/>
      <c r="AV611" s="27"/>
      <c r="AW611" s="27"/>
      <c r="AX611" s="27"/>
      <c r="AY611" s="27"/>
      <c r="AZ611" s="37"/>
      <c r="BA611" s="26"/>
      <c r="BB611" s="26"/>
    </row>
    <row r="612" spans="1:54" ht="16.5">
      <c r="A612" s="25"/>
      <c r="B612" s="26"/>
      <c r="C612" s="68"/>
      <c r="D612" s="68"/>
      <c r="E612" s="27"/>
      <c r="F612" s="28"/>
      <c r="G612" s="51"/>
      <c r="H612" s="30"/>
      <c r="I612" s="30"/>
      <c r="J612" s="30"/>
      <c r="K612" s="31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  <c r="AQ612" s="27"/>
      <c r="AR612" s="27"/>
      <c r="AS612" s="27"/>
      <c r="AT612" s="27"/>
      <c r="AU612" s="27"/>
      <c r="AV612" s="27"/>
      <c r="AW612" s="27"/>
      <c r="AX612" s="27"/>
      <c r="AY612" s="27"/>
      <c r="AZ612" s="37"/>
      <c r="BA612" s="26"/>
      <c r="BB612" s="26"/>
    </row>
    <row r="613" spans="1:54" ht="16.5">
      <c r="A613" s="25"/>
      <c r="B613" s="26"/>
      <c r="C613" s="68"/>
      <c r="D613" s="68"/>
      <c r="E613" s="27"/>
      <c r="F613" s="28"/>
      <c r="G613" s="51"/>
      <c r="H613" s="30"/>
      <c r="I613" s="30"/>
      <c r="J613" s="30"/>
      <c r="K613" s="31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  <c r="AQ613" s="27"/>
      <c r="AR613" s="27"/>
      <c r="AS613" s="27"/>
      <c r="AT613" s="27"/>
      <c r="AU613" s="27"/>
      <c r="AV613" s="27"/>
      <c r="AW613" s="27"/>
      <c r="AX613" s="27"/>
      <c r="AY613" s="27"/>
      <c r="AZ613" s="37"/>
      <c r="BA613" s="26"/>
      <c r="BB613" s="26"/>
    </row>
    <row r="614" spans="1:54" ht="16.5">
      <c r="A614" s="25"/>
      <c r="B614" s="26"/>
      <c r="C614" s="68"/>
      <c r="D614" s="68"/>
      <c r="E614" s="27"/>
      <c r="F614" s="28"/>
      <c r="G614" s="51"/>
      <c r="H614" s="30"/>
      <c r="I614" s="30"/>
      <c r="J614" s="30"/>
      <c r="K614" s="31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  <c r="AQ614" s="27"/>
      <c r="AR614" s="27"/>
      <c r="AS614" s="27"/>
      <c r="AT614" s="27"/>
      <c r="AU614" s="27"/>
      <c r="AV614" s="27"/>
      <c r="AW614" s="27"/>
      <c r="AX614" s="27"/>
      <c r="AY614" s="27"/>
      <c r="AZ614" s="37"/>
      <c r="BA614" s="26"/>
      <c r="BB614" s="26"/>
    </row>
    <row r="615" spans="1:54" ht="16.5">
      <c r="A615" s="25"/>
      <c r="B615" s="26"/>
      <c r="C615" s="68"/>
      <c r="D615" s="68"/>
      <c r="E615" s="27"/>
      <c r="F615" s="28"/>
      <c r="G615" s="51"/>
      <c r="H615" s="30"/>
      <c r="I615" s="30"/>
      <c r="J615" s="30"/>
      <c r="K615" s="31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  <c r="AQ615" s="27"/>
      <c r="AR615" s="27"/>
      <c r="AS615" s="27"/>
      <c r="AT615" s="27"/>
      <c r="AU615" s="27"/>
      <c r="AV615" s="27"/>
      <c r="AW615" s="27"/>
      <c r="AX615" s="27"/>
      <c r="AY615" s="27"/>
      <c r="AZ615" s="37"/>
      <c r="BA615" s="26"/>
      <c r="BB615" s="26"/>
    </row>
    <row r="616" spans="1:54" ht="16.5">
      <c r="A616" s="25"/>
      <c r="B616" s="26"/>
      <c r="C616" s="68"/>
      <c r="D616" s="68"/>
      <c r="E616" s="27"/>
      <c r="F616" s="28"/>
      <c r="G616" s="51"/>
      <c r="H616" s="30"/>
      <c r="I616" s="30"/>
      <c r="J616" s="30"/>
      <c r="K616" s="31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  <c r="AQ616" s="27"/>
      <c r="AR616" s="27"/>
      <c r="AS616" s="27"/>
      <c r="AT616" s="27"/>
      <c r="AU616" s="27"/>
      <c r="AV616" s="27"/>
      <c r="AW616" s="27"/>
      <c r="AX616" s="27"/>
      <c r="AY616" s="27"/>
      <c r="AZ616" s="37"/>
      <c r="BA616" s="26"/>
      <c r="BB616" s="26"/>
    </row>
    <row r="617" spans="1:54" ht="16.5">
      <c r="A617" s="25"/>
      <c r="B617" s="26"/>
      <c r="C617" s="68"/>
      <c r="D617" s="68"/>
      <c r="E617" s="27"/>
      <c r="F617" s="28"/>
      <c r="G617" s="51"/>
      <c r="H617" s="30"/>
      <c r="I617" s="30"/>
      <c r="J617" s="30"/>
      <c r="K617" s="31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  <c r="AQ617" s="27"/>
      <c r="AR617" s="27"/>
      <c r="AS617" s="27"/>
      <c r="AT617" s="27"/>
      <c r="AU617" s="27"/>
      <c r="AV617" s="27"/>
      <c r="AW617" s="27"/>
      <c r="AX617" s="27"/>
      <c r="AY617" s="27"/>
      <c r="AZ617" s="37"/>
      <c r="BA617" s="26"/>
      <c r="BB617" s="26"/>
    </row>
    <row r="618" spans="1:54" ht="16.5">
      <c r="A618" s="25"/>
      <c r="B618" s="26"/>
      <c r="C618" s="68"/>
      <c r="D618" s="68"/>
      <c r="E618" s="27"/>
      <c r="F618" s="28"/>
      <c r="G618" s="51"/>
      <c r="H618" s="30"/>
      <c r="I618" s="30"/>
      <c r="J618" s="30"/>
      <c r="K618" s="31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  <c r="AQ618" s="27"/>
      <c r="AR618" s="27"/>
      <c r="AS618" s="27"/>
      <c r="AT618" s="27"/>
      <c r="AU618" s="27"/>
      <c r="AV618" s="27"/>
      <c r="AW618" s="27"/>
      <c r="AX618" s="27"/>
      <c r="AY618" s="27"/>
      <c r="AZ618" s="37"/>
      <c r="BA618" s="26"/>
      <c r="BB618" s="26"/>
    </row>
    <row r="619" spans="1:54" ht="16.5">
      <c r="A619" s="25"/>
      <c r="B619" s="26"/>
      <c r="C619" s="68"/>
      <c r="D619" s="68"/>
      <c r="E619" s="27"/>
      <c r="F619" s="28"/>
      <c r="G619" s="51"/>
      <c r="H619" s="30"/>
      <c r="I619" s="30"/>
      <c r="J619" s="30"/>
      <c r="K619" s="31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  <c r="AQ619" s="27"/>
      <c r="AR619" s="27"/>
      <c r="AS619" s="27"/>
      <c r="AT619" s="27"/>
      <c r="AU619" s="27"/>
      <c r="AV619" s="27"/>
      <c r="AW619" s="27"/>
      <c r="AX619" s="27"/>
      <c r="AY619" s="27"/>
      <c r="AZ619" s="37"/>
      <c r="BA619" s="26"/>
      <c r="BB619" s="26"/>
    </row>
    <row r="620" spans="1:54" ht="16.5">
      <c r="A620" s="25"/>
      <c r="B620" s="26"/>
      <c r="C620" s="68"/>
      <c r="D620" s="68"/>
      <c r="E620" s="27"/>
      <c r="F620" s="28"/>
      <c r="G620" s="51"/>
      <c r="H620" s="30"/>
      <c r="I620" s="30"/>
      <c r="J620" s="30"/>
      <c r="K620" s="31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  <c r="AQ620" s="27"/>
      <c r="AR620" s="27"/>
      <c r="AS620" s="27"/>
      <c r="AT620" s="27"/>
      <c r="AU620" s="27"/>
      <c r="AV620" s="27"/>
      <c r="AW620" s="27"/>
      <c r="AX620" s="27"/>
      <c r="AY620" s="27"/>
      <c r="AZ620" s="37"/>
      <c r="BA620" s="26"/>
      <c r="BB620" s="26"/>
    </row>
    <row r="621" spans="1:54" ht="16.5">
      <c r="A621" s="25"/>
      <c r="B621" s="26"/>
      <c r="C621" s="68"/>
      <c r="D621" s="68"/>
      <c r="E621" s="27"/>
      <c r="F621" s="28"/>
      <c r="G621" s="51"/>
      <c r="H621" s="30"/>
      <c r="I621" s="30"/>
      <c r="J621" s="30"/>
      <c r="K621" s="31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  <c r="AQ621" s="27"/>
      <c r="AR621" s="27"/>
      <c r="AS621" s="27"/>
      <c r="AT621" s="27"/>
      <c r="AU621" s="27"/>
      <c r="AV621" s="27"/>
      <c r="AW621" s="27"/>
      <c r="AX621" s="27"/>
      <c r="AY621" s="27"/>
      <c r="AZ621" s="37"/>
      <c r="BA621" s="26"/>
      <c r="BB621" s="26"/>
    </row>
    <row r="622" spans="1:54" ht="16.5">
      <c r="A622" s="25"/>
      <c r="B622" s="26"/>
      <c r="C622" s="68"/>
      <c r="D622" s="68"/>
      <c r="E622" s="27"/>
      <c r="F622" s="28"/>
      <c r="G622" s="51"/>
      <c r="H622" s="30"/>
      <c r="I622" s="30"/>
      <c r="J622" s="30"/>
      <c r="K622" s="31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  <c r="AQ622" s="27"/>
      <c r="AR622" s="27"/>
      <c r="AS622" s="27"/>
      <c r="AT622" s="27"/>
      <c r="AU622" s="27"/>
      <c r="AV622" s="27"/>
      <c r="AW622" s="27"/>
      <c r="AX622" s="27"/>
      <c r="AY622" s="27"/>
      <c r="AZ622" s="37"/>
      <c r="BA622" s="26"/>
      <c r="BB622" s="26"/>
    </row>
    <row r="623" spans="1:54" ht="16.5">
      <c r="A623" s="25"/>
      <c r="B623" s="26"/>
      <c r="C623" s="68"/>
      <c r="D623" s="68"/>
      <c r="E623" s="27"/>
      <c r="F623" s="28"/>
      <c r="G623" s="51"/>
      <c r="H623" s="30"/>
      <c r="I623" s="30"/>
      <c r="J623" s="30"/>
      <c r="K623" s="31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  <c r="AQ623" s="27"/>
      <c r="AR623" s="27"/>
      <c r="AS623" s="27"/>
      <c r="AT623" s="27"/>
      <c r="AU623" s="27"/>
      <c r="AV623" s="27"/>
      <c r="AW623" s="27"/>
      <c r="AX623" s="27"/>
      <c r="AY623" s="27"/>
      <c r="AZ623" s="37"/>
      <c r="BA623" s="26"/>
      <c r="BB623" s="26"/>
    </row>
    <row r="624" spans="1:54" ht="16.5">
      <c r="A624" s="25"/>
      <c r="B624" s="26"/>
      <c r="C624" s="68"/>
      <c r="D624" s="68"/>
      <c r="E624" s="27"/>
      <c r="F624" s="28"/>
      <c r="G624" s="51"/>
      <c r="H624" s="30"/>
      <c r="I624" s="30"/>
      <c r="J624" s="30"/>
      <c r="K624" s="31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  <c r="AQ624" s="27"/>
      <c r="AR624" s="27"/>
      <c r="AS624" s="27"/>
      <c r="AT624" s="27"/>
      <c r="AU624" s="27"/>
      <c r="AV624" s="27"/>
      <c r="AW624" s="27"/>
      <c r="AX624" s="27"/>
      <c r="AY624" s="27"/>
      <c r="AZ624" s="37"/>
      <c r="BA624" s="26"/>
      <c r="BB624" s="26"/>
    </row>
    <row r="625" spans="1:54" ht="16.5">
      <c r="A625" s="25"/>
      <c r="B625" s="26"/>
      <c r="C625" s="68"/>
      <c r="D625" s="68"/>
      <c r="E625" s="27"/>
      <c r="F625" s="28"/>
      <c r="G625" s="51"/>
      <c r="H625" s="30"/>
      <c r="I625" s="30"/>
      <c r="J625" s="30"/>
      <c r="K625" s="31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  <c r="AQ625" s="27"/>
      <c r="AR625" s="27"/>
      <c r="AS625" s="27"/>
      <c r="AT625" s="27"/>
      <c r="AU625" s="27"/>
      <c r="AV625" s="27"/>
      <c r="AW625" s="27"/>
      <c r="AX625" s="27"/>
      <c r="AY625" s="27"/>
      <c r="AZ625" s="37"/>
      <c r="BA625" s="26"/>
      <c r="BB625" s="26"/>
    </row>
    <row r="626" spans="1:54" ht="16.5">
      <c r="A626" s="25"/>
      <c r="B626" s="26"/>
      <c r="C626" s="68"/>
      <c r="D626" s="68"/>
      <c r="E626" s="27"/>
      <c r="F626" s="28"/>
      <c r="G626" s="51"/>
      <c r="H626" s="30"/>
      <c r="I626" s="30"/>
      <c r="J626" s="30"/>
      <c r="K626" s="31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  <c r="AQ626" s="27"/>
      <c r="AR626" s="27"/>
      <c r="AS626" s="27"/>
      <c r="AT626" s="27"/>
      <c r="AU626" s="27"/>
      <c r="AV626" s="27"/>
      <c r="AW626" s="27"/>
      <c r="AX626" s="27"/>
      <c r="AY626" s="27"/>
      <c r="AZ626" s="37"/>
      <c r="BA626" s="26"/>
      <c r="BB626" s="26"/>
    </row>
    <row r="627" spans="1:54" ht="16.5">
      <c r="A627" s="25"/>
      <c r="B627" s="26"/>
      <c r="C627" s="68"/>
      <c r="D627" s="68"/>
      <c r="E627" s="27"/>
      <c r="F627" s="28"/>
      <c r="G627" s="51"/>
      <c r="H627" s="30"/>
      <c r="I627" s="30"/>
      <c r="J627" s="30"/>
      <c r="K627" s="31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  <c r="AQ627" s="27"/>
      <c r="AR627" s="27"/>
      <c r="AS627" s="27"/>
      <c r="AT627" s="27"/>
      <c r="AU627" s="27"/>
      <c r="AV627" s="27"/>
      <c r="AW627" s="27"/>
      <c r="AX627" s="27"/>
      <c r="AY627" s="27"/>
      <c r="AZ627" s="37"/>
      <c r="BA627" s="26"/>
      <c r="BB627" s="26"/>
    </row>
    <row r="628" spans="1:54" ht="16.5">
      <c r="A628" s="25"/>
      <c r="B628" s="26"/>
      <c r="C628" s="68"/>
      <c r="D628" s="68"/>
      <c r="E628" s="27"/>
      <c r="F628" s="28"/>
      <c r="G628" s="51"/>
      <c r="H628" s="30"/>
      <c r="I628" s="30"/>
      <c r="J628" s="30"/>
      <c r="K628" s="31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  <c r="AQ628" s="27"/>
      <c r="AR628" s="27"/>
      <c r="AS628" s="27"/>
      <c r="AT628" s="27"/>
      <c r="AU628" s="27"/>
      <c r="AV628" s="27"/>
      <c r="AW628" s="27"/>
      <c r="AX628" s="27"/>
      <c r="AY628" s="27"/>
      <c r="AZ628" s="37"/>
      <c r="BA628" s="26"/>
      <c r="BB628" s="26"/>
    </row>
    <row r="629" spans="1:54" ht="16.5">
      <c r="A629" s="25"/>
      <c r="B629" s="26"/>
      <c r="C629" s="68"/>
      <c r="D629" s="68"/>
      <c r="E629" s="27"/>
      <c r="F629" s="28"/>
      <c r="G629" s="51"/>
      <c r="H629" s="30"/>
      <c r="I629" s="30"/>
      <c r="J629" s="30"/>
      <c r="K629" s="31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  <c r="AQ629" s="27"/>
      <c r="AR629" s="27"/>
      <c r="AS629" s="27"/>
      <c r="AT629" s="27"/>
      <c r="AU629" s="27"/>
      <c r="AV629" s="27"/>
      <c r="AW629" s="27"/>
      <c r="AX629" s="27"/>
      <c r="AY629" s="27"/>
      <c r="AZ629" s="37"/>
      <c r="BA629" s="26"/>
      <c r="BB629" s="26"/>
    </row>
    <row r="630" spans="1:54" ht="16.5">
      <c r="A630" s="25"/>
      <c r="B630" s="26"/>
      <c r="C630" s="68"/>
      <c r="D630" s="68"/>
      <c r="E630" s="27"/>
      <c r="F630" s="28"/>
      <c r="G630" s="51"/>
      <c r="H630" s="30"/>
      <c r="I630" s="30"/>
      <c r="J630" s="30"/>
      <c r="K630" s="31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  <c r="AQ630" s="27"/>
      <c r="AR630" s="27"/>
      <c r="AS630" s="27"/>
      <c r="AT630" s="27"/>
      <c r="AU630" s="27"/>
      <c r="AV630" s="27"/>
      <c r="AW630" s="27"/>
      <c r="AX630" s="27"/>
      <c r="AY630" s="27"/>
      <c r="AZ630" s="37"/>
      <c r="BA630" s="26"/>
      <c r="BB630" s="26"/>
    </row>
    <row r="631" spans="1:54" ht="16.5">
      <c r="A631" s="25"/>
      <c r="B631" s="26"/>
      <c r="C631" s="68"/>
      <c r="D631" s="68"/>
      <c r="E631" s="27"/>
      <c r="F631" s="28"/>
      <c r="G631" s="51"/>
      <c r="H631" s="30"/>
      <c r="I631" s="30"/>
      <c r="J631" s="30"/>
      <c r="K631" s="31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  <c r="AQ631" s="27"/>
      <c r="AR631" s="27"/>
      <c r="AS631" s="27"/>
      <c r="AT631" s="27"/>
      <c r="AU631" s="27"/>
      <c r="AV631" s="27"/>
      <c r="AW631" s="27"/>
      <c r="AX631" s="27"/>
      <c r="AY631" s="27"/>
      <c r="AZ631" s="37"/>
      <c r="BA631" s="26"/>
      <c r="BB631" s="26"/>
    </row>
    <row r="632" spans="1:54" ht="16.5">
      <c r="A632" s="25"/>
      <c r="B632" s="26"/>
      <c r="C632" s="68"/>
      <c r="D632" s="68"/>
      <c r="E632" s="27"/>
      <c r="F632" s="28"/>
      <c r="G632" s="51"/>
      <c r="H632" s="30"/>
      <c r="I632" s="30"/>
      <c r="J632" s="30"/>
      <c r="K632" s="31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  <c r="AQ632" s="27"/>
      <c r="AR632" s="27"/>
      <c r="AS632" s="27"/>
      <c r="AT632" s="27"/>
      <c r="AU632" s="27"/>
      <c r="AV632" s="27"/>
      <c r="AW632" s="27"/>
      <c r="AX632" s="27"/>
      <c r="AY632" s="27"/>
      <c r="AZ632" s="37"/>
      <c r="BA632" s="26"/>
      <c r="BB632" s="26"/>
    </row>
    <row r="633" spans="1:54" ht="16.5">
      <c r="A633" s="25"/>
      <c r="B633" s="26"/>
      <c r="C633" s="68"/>
      <c r="D633" s="68"/>
      <c r="E633" s="27"/>
      <c r="F633" s="28"/>
      <c r="G633" s="51"/>
      <c r="H633" s="30"/>
      <c r="I633" s="30"/>
      <c r="J633" s="30"/>
      <c r="K633" s="31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  <c r="AQ633" s="27"/>
      <c r="AR633" s="27"/>
      <c r="AS633" s="27"/>
      <c r="AT633" s="27"/>
      <c r="AU633" s="27"/>
      <c r="AV633" s="27"/>
      <c r="AW633" s="27"/>
      <c r="AX633" s="27"/>
      <c r="AY633" s="27"/>
      <c r="AZ633" s="37"/>
      <c r="BA633" s="26"/>
      <c r="BB633" s="26"/>
    </row>
    <row r="634" spans="1:54" ht="16.5">
      <c r="A634" s="25"/>
      <c r="B634" s="26"/>
      <c r="C634" s="68"/>
      <c r="D634" s="68"/>
      <c r="E634" s="27"/>
      <c r="F634" s="28"/>
      <c r="G634" s="51"/>
      <c r="H634" s="30"/>
      <c r="I634" s="30"/>
      <c r="J634" s="30"/>
      <c r="K634" s="31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  <c r="AQ634" s="27"/>
      <c r="AR634" s="27"/>
      <c r="AS634" s="27"/>
      <c r="AT634" s="27"/>
      <c r="AU634" s="27"/>
      <c r="AV634" s="27"/>
      <c r="AW634" s="27"/>
      <c r="AX634" s="27"/>
      <c r="AY634" s="27"/>
      <c r="AZ634" s="37"/>
      <c r="BA634" s="26"/>
      <c r="BB634" s="26"/>
    </row>
    <row r="635" spans="1:54" ht="16.5">
      <c r="A635" s="25"/>
      <c r="B635" s="26"/>
      <c r="C635" s="68"/>
      <c r="D635" s="68"/>
      <c r="E635" s="27"/>
      <c r="F635" s="28"/>
      <c r="G635" s="51"/>
      <c r="H635" s="30"/>
      <c r="I635" s="30"/>
      <c r="J635" s="30"/>
      <c r="K635" s="31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  <c r="AQ635" s="27"/>
      <c r="AR635" s="27"/>
      <c r="AS635" s="27"/>
      <c r="AT635" s="27"/>
      <c r="AU635" s="27"/>
      <c r="AV635" s="27"/>
      <c r="AW635" s="27"/>
      <c r="AX635" s="27"/>
      <c r="AY635" s="27"/>
      <c r="AZ635" s="37"/>
      <c r="BA635" s="26"/>
      <c r="BB635" s="26"/>
    </row>
    <row r="636" spans="1:54" ht="16.5">
      <c r="A636" s="25"/>
      <c r="B636" s="26"/>
      <c r="C636" s="68"/>
      <c r="D636" s="68"/>
      <c r="E636" s="27"/>
      <c r="F636" s="28"/>
      <c r="G636" s="51"/>
      <c r="H636" s="30"/>
      <c r="I636" s="30"/>
      <c r="J636" s="30"/>
      <c r="K636" s="31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  <c r="AQ636" s="27"/>
      <c r="AR636" s="27"/>
      <c r="AS636" s="27"/>
      <c r="AT636" s="27"/>
      <c r="AU636" s="27"/>
      <c r="AV636" s="27"/>
      <c r="AW636" s="27"/>
      <c r="AX636" s="27"/>
      <c r="AY636" s="27"/>
      <c r="AZ636" s="37"/>
      <c r="BA636" s="26"/>
      <c r="BB636" s="26"/>
    </row>
    <row r="637" spans="1:54" ht="16.5">
      <c r="A637" s="25"/>
      <c r="B637" s="26"/>
      <c r="C637" s="68"/>
      <c r="D637" s="68"/>
      <c r="E637" s="27"/>
      <c r="F637" s="28"/>
      <c r="G637" s="51"/>
      <c r="H637" s="30"/>
      <c r="I637" s="30"/>
      <c r="J637" s="30"/>
      <c r="K637" s="31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  <c r="AQ637" s="27"/>
      <c r="AR637" s="27"/>
      <c r="AS637" s="27"/>
      <c r="AT637" s="27"/>
      <c r="AU637" s="27"/>
      <c r="AV637" s="27"/>
      <c r="AW637" s="27"/>
      <c r="AX637" s="27"/>
      <c r="AY637" s="27"/>
      <c r="AZ637" s="37"/>
      <c r="BA637" s="26"/>
      <c r="BB637" s="26"/>
    </row>
    <row r="638" spans="1:54" ht="16.5">
      <c r="A638" s="25"/>
      <c r="B638" s="26"/>
      <c r="C638" s="68"/>
      <c r="D638" s="68"/>
      <c r="E638" s="27"/>
      <c r="F638" s="28"/>
      <c r="G638" s="51"/>
      <c r="H638" s="30"/>
      <c r="I638" s="30"/>
      <c r="J638" s="30"/>
      <c r="K638" s="31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  <c r="AQ638" s="27"/>
      <c r="AR638" s="27"/>
      <c r="AS638" s="27"/>
      <c r="AT638" s="27"/>
      <c r="AU638" s="27"/>
      <c r="AV638" s="27"/>
      <c r="AW638" s="27"/>
      <c r="AX638" s="27"/>
      <c r="AY638" s="27"/>
      <c r="AZ638" s="37"/>
      <c r="BA638" s="26"/>
      <c r="BB638" s="26"/>
    </row>
    <row r="639" spans="1:54" ht="16.5">
      <c r="A639" s="25"/>
      <c r="B639" s="26"/>
      <c r="C639" s="68"/>
      <c r="D639" s="68"/>
      <c r="E639" s="27"/>
      <c r="F639" s="28"/>
      <c r="G639" s="51"/>
      <c r="H639" s="30"/>
      <c r="I639" s="30"/>
      <c r="J639" s="30"/>
      <c r="K639" s="31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  <c r="AQ639" s="27"/>
      <c r="AR639" s="27"/>
      <c r="AS639" s="27"/>
      <c r="AT639" s="27"/>
      <c r="AU639" s="27"/>
      <c r="AV639" s="27"/>
      <c r="AW639" s="27"/>
      <c r="AX639" s="27"/>
      <c r="AY639" s="27"/>
      <c r="AZ639" s="37"/>
      <c r="BA639" s="26"/>
      <c r="BB639" s="26"/>
    </row>
    <row r="640" spans="1:54" ht="16.5">
      <c r="A640" s="25"/>
      <c r="B640" s="26"/>
      <c r="C640" s="68"/>
      <c r="D640" s="68"/>
      <c r="E640" s="27"/>
      <c r="F640" s="28"/>
      <c r="G640" s="51"/>
      <c r="H640" s="30"/>
      <c r="I640" s="30"/>
      <c r="J640" s="30"/>
      <c r="K640" s="31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  <c r="AQ640" s="27"/>
      <c r="AR640" s="27"/>
      <c r="AS640" s="27"/>
      <c r="AT640" s="27"/>
      <c r="AU640" s="27"/>
      <c r="AV640" s="27"/>
      <c r="AW640" s="27"/>
      <c r="AX640" s="27"/>
      <c r="AY640" s="27"/>
      <c r="AZ640" s="37"/>
      <c r="BA640" s="26"/>
      <c r="BB640" s="26"/>
    </row>
    <row r="641" spans="1:54" ht="16.5">
      <c r="A641" s="25"/>
      <c r="B641" s="26"/>
      <c r="C641" s="68"/>
      <c r="D641" s="68"/>
      <c r="E641" s="27"/>
      <c r="F641" s="28"/>
      <c r="G641" s="51"/>
      <c r="H641" s="30"/>
      <c r="I641" s="30"/>
      <c r="J641" s="30"/>
      <c r="K641" s="31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  <c r="AQ641" s="27"/>
      <c r="AR641" s="27"/>
      <c r="AS641" s="27"/>
      <c r="AT641" s="27"/>
      <c r="AU641" s="27"/>
      <c r="AV641" s="27"/>
      <c r="AW641" s="27"/>
      <c r="AX641" s="27"/>
      <c r="AY641" s="27"/>
      <c r="AZ641" s="37"/>
      <c r="BA641" s="26"/>
      <c r="BB641" s="26"/>
    </row>
    <row r="642" spans="1:54" ht="16.5">
      <c r="A642" s="25"/>
      <c r="B642" s="26"/>
      <c r="C642" s="68"/>
      <c r="D642" s="68"/>
      <c r="E642" s="27"/>
      <c r="F642" s="28"/>
      <c r="G642" s="51"/>
      <c r="H642" s="30"/>
      <c r="I642" s="30"/>
      <c r="J642" s="30"/>
      <c r="K642" s="31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  <c r="AQ642" s="27"/>
      <c r="AR642" s="27"/>
      <c r="AS642" s="27"/>
      <c r="AT642" s="27"/>
      <c r="AU642" s="27"/>
      <c r="AV642" s="27"/>
      <c r="AW642" s="27"/>
      <c r="AX642" s="27"/>
      <c r="AY642" s="27"/>
      <c r="AZ642" s="37"/>
      <c r="BA642" s="26"/>
      <c r="BB642" s="26"/>
    </row>
    <row r="643" spans="1:54" ht="16.5">
      <c r="A643" s="25"/>
      <c r="B643" s="26"/>
      <c r="C643" s="68"/>
      <c r="D643" s="68"/>
      <c r="E643" s="27"/>
      <c r="F643" s="28"/>
      <c r="G643" s="51"/>
      <c r="H643" s="30"/>
      <c r="I643" s="30"/>
      <c r="J643" s="30"/>
      <c r="K643" s="31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  <c r="AQ643" s="27"/>
      <c r="AR643" s="27"/>
      <c r="AS643" s="27"/>
      <c r="AT643" s="27"/>
      <c r="AU643" s="27"/>
      <c r="AV643" s="27"/>
      <c r="AW643" s="27"/>
      <c r="AX643" s="27"/>
      <c r="AY643" s="27"/>
      <c r="AZ643" s="37"/>
      <c r="BA643" s="26"/>
      <c r="BB643" s="26"/>
    </row>
    <row r="644" spans="1:54" ht="16.5">
      <c r="A644" s="25"/>
      <c r="B644" s="26"/>
      <c r="C644" s="68"/>
      <c r="D644" s="68"/>
      <c r="E644" s="27"/>
      <c r="F644" s="28"/>
      <c r="G644" s="51"/>
      <c r="H644" s="30"/>
      <c r="I644" s="30"/>
      <c r="J644" s="30"/>
      <c r="K644" s="31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  <c r="AQ644" s="27"/>
      <c r="AR644" s="27"/>
      <c r="AS644" s="27"/>
      <c r="AT644" s="27"/>
      <c r="AU644" s="27"/>
      <c r="AV644" s="27"/>
      <c r="AW644" s="27"/>
      <c r="AX644" s="27"/>
      <c r="AY644" s="27"/>
      <c r="AZ644" s="37"/>
      <c r="BA644" s="26"/>
      <c r="BB644" s="26"/>
    </row>
    <row r="645" spans="1:54" ht="16.5">
      <c r="A645" s="25"/>
      <c r="B645" s="26"/>
      <c r="C645" s="68"/>
      <c r="D645" s="68"/>
      <c r="E645" s="27"/>
      <c r="F645" s="28"/>
      <c r="G645" s="51"/>
      <c r="H645" s="30"/>
      <c r="I645" s="30"/>
      <c r="J645" s="30"/>
      <c r="K645" s="31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  <c r="AQ645" s="27"/>
      <c r="AR645" s="27"/>
      <c r="AS645" s="27"/>
      <c r="AT645" s="27"/>
      <c r="AU645" s="27"/>
      <c r="AV645" s="27"/>
      <c r="AW645" s="27"/>
      <c r="AX645" s="27"/>
      <c r="AY645" s="27"/>
      <c r="AZ645" s="37"/>
      <c r="BA645" s="26"/>
      <c r="BB645" s="26"/>
    </row>
    <row r="646" spans="1:54" ht="16.5">
      <c r="A646" s="25"/>
      <c r="B646" s="26"/>
      <c r="C646" s="68"/>
      <c r="D646" s="68"/>
      <c r="E646" s="27"/>
      <c r="F646" s="28"/>
      <c r="G646" s="51"/>
      <c r="H646" s="30"/>
      <c r="I646" s="30"/>
      <c r="J646" s="30"/>
      <c r="K646" s="31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  <c r="AQ646" s="27"/>
      <c r="AR646" s="27"/>
      <c r="AS646" s="27"/>
      <c r="AT646" s="27"/>
      <c r="AU646" s="27"/>
      <c r="AV646" s="27"/>
      <c r="AW646" s="27"/>
      <c r="AX646" s="27"/>
      <c r="AY646" s="27"/>
      <c r="AZ646" s="37"/>
      <c r="BA646" s="26"/>
      <c r="BB646" s="26"/>
    </row>
    <row r="647" spans="1:54" ht="16.5">
      <c r="A647" s="25"/>
      <c r="B647" s="26"/>
      <c r="C647" s="68"/>
      <c r="D647" s="68"/>
      <c r="E647" s="27"/>
      <c r="F647" s="28"/>
      <c r="G647" s="51"/>
      <c r="H647" s="30"/>
      <c r="I647" s="30"/>
      <c r="J647" s="30"/>
      <c r="K647" s="31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  <c r="AQ647" s="27"/>
      <c r="AR647" s="27"/>
      <c r="AS647" s="27"/>
      <c r="AT647" s="27"/>
      <c r="AU647" s="27"/>
      <c r="AV647" s="27"/>
      <c r="AW647" s="27"/>
      <c r="AX647" s="27"/>
      <c r="AY647" s="27"/>
      <c r="AZ647" s="37"/>
      <c r="BA647" s="26"/>
      <c r="BB647" s="26"/>
    </row>
    <row r="648" spans="1:54" ht="16.5">
      <c r="A648" s="25"/>
      <c r="B648" s="26"/>
      <c r="C648" s="68"/>
      <c r="D648" s="68"/>
      <c r="E648" s="27"/>
      <c r="F648" s="28"/>
      <c r="G648" s="51"/>
      <c r="H648" s="30"/>
      <c r="I648" s="30"/>
      <c r="J648" s="30"/>
      <c r="K648" s="31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  <c r="AQ648" s="27"/>
      <c r="AR648" s="27"/>
      <c r="AS648" s="27"/>
      <c r="AT648" s="27"/>
      <c r="AU648" s="27"/>
      <c r="AV648" s="27"/>
      <c r="AW648" s="27"/>
      <c r="AX648" s="27"/>
      <c r="AY648" s="27"/>
      <c r="AZ648" s="37"/>
      <c r="BA648" s="26"/>
      <c r="BB648" s="26"/>
    </row>
    <row r="649" spans="1:54" ht="16.5">
      <c r="A649" s="25"/>
      <c r="B649" s="26"/>
      <c r="C649" s="68"/>
      <c r="D649" s="68"/>
      <c r="E649" s="27"/>
      <c r="F649" s="28"/>
      <c r="G649" s="51"/>
      <c r="H649" s="30"/>
      <c r="I649" s="30"/>
      <c r="J649" s="30"/>
      <c r="K649" s="31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  <c r="AQ649" s="27"/>
      <c r="AR649" s="27"/>
      <c r="AS649" s="27"/>
      <c r="AT649" s="27"/>
      <c r="AU649" s="27"/>
      <c r="AV649" s="27"/>
      <c r="AW649" s="27"/>
      <c r="AX649" s="27"/>
      <c r="AY649" s="27"/>
      <c r="AZ649" s="37"/>
      <c r="BA649" s="26"/>
      <c r="BB649" s="26"/>
    </row>
    <row r="650" spans="1:54" ht="16.5">
      <c r="A650" s="25"/>
      <c r="B650" s="26"/>
      <c r="C650" s="68"/>
      <c r="D650" s="68"/>
      <c r="E650" s="27"/>
      <c r="F650" s="28"/>
      <c r="G650" s="51"/>
      <c r="H650" s="30"/>
      <c r="I650" s="30"/>
      <c r="J650" s="30"/>
      <c r="K650" s="31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  <c r="AQ650" s="27"/>
      <c r="AR650" s="27"/>
      <c r="AS650" s="27"/>
      <c r="AT650" s="27"/>
      <c r="AU650" s="27"/>
      <c r="AV650" s="27"/>
      <c r="AW650" s="27"/>
      <c r="AX650" s="27"/>
      <c r="AY650" s="27"/>
      <c r="AZ650" s="37"/>
      <c r="BA650" s="26"/>
      <c r="BB650" s="26"/>
    </row>
    <row r="651" spans="1:54" ht="16.5">
      <c r="A651" s="25"/>
      <c r="B651" s="26"/>
      <c r="C651" s="68"/>
      <c r="D651" s="68"/>
      <c r="E651" s="27"/>
      <c r="F651" s="28"/>
      <c r="G651" s="51"/>
      <c r="H651" s="30"/>
      <c r="I651" s="30"/>
      <c r="J651" s="30"/>
      <c r="K651" s="31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  <c r="AQ651" s="27"/>
      <c r="AR651" s="27"/>
      <c r="AS651" s="27"/>
      <c r="AT651" s="27"/>
      <c r="AU651" s="27"/>
      <c r="AV651" s="27"/>
      <c r="AW651" s="27"/>
      <c r="AX651" s="27"/>
      <c r="AY651" s="27"/>
      <c r="AZ651" s="37"/>
      <c r="BA651" s="26"/>
      <c r="BB651" s="26"/>
    </row>
    <row r="652" spans="1:54" ht="16.5">
      <c r="A652" s="25"/>
      <c r="B652" s="26"/>
      <c r="C652" s="68"/>
      <c r="D652" s="68"/>
      <c r="E652" s="27"/>
      <c r="F652" s="28"/>
      <c r="G652" s="51"/>
      <c r="H652" s="30"/>
      <c r="I652" s="30"/>
      <c r="J652" s="30"/>
      <c r="K652" s="31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  <c r="AQ652" s="27"/>
      <c r="AR652" s="27"/>
      <c r="AS652" s="27"/>
      <c r="AT652" s="27"/>
      <c r="AU652" s="27"/>
      <c r="AV652" s="27"/>
      <c r="AW652" s="27"/>
      <c r="AX652" s="27"/>
      <c r="AY652" s="27"/>
      <c r="AZ652" s="37"/>
      <c r="BA652" s="26"/>
      <c r="BB652" s="26"/>
    </row>
    <row r="653" spans="1:54" ht="16.5">
      <c r="A653" s="25"/>
      <c r="B653" s="26"/>
      <c r="C653" s="68"/>
      <c r="D653" s="68"/>
      <c r="E653" s="27"/>
      <c r="F653" s="28"/>
      <c r="G653" s="51"/>
      <c r="H653" s="30"/>
      <c r="I653" s="30"/>
      <c r="J653" s="30"/>
      <c r="K653" s="31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  <c r="AV653" s="27"/>
      <c r="AW653" s="27"/>
      <c r="AX653" s="27"/>
      <c r="AY653" s="27"/>
      <c r="AZ653" s="37"/>
      <c r="BA653" s="26"/>
      <c r="BB653" s="26"/>
    </row>
    <row r="654" spans="1:54" ht="16.5">
      <c r="A654" s="25"/>
      <c r="B654" s="26"/>
      <c r="C654" s="68"/>
      <c r="D654" s="68"/>
      <c r="E654" s="27"/>
      <c r="F654" s="28"/>
      <c r="G654" s="51"/>
      <c r="H654" s="30"/>
      <c r="I654" s="30"/>
      <c r="J654" s="30"/>
      <c r="K654" s="31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/>
      <c r="AV654" s="27"/>
      <c r="AW654" s="27"/>
      <c r="AX654" s="27"/>
      <c r="AY654" s="27"/>
      <c r="AZ654" s="37"/>
      <c r="BA654" s="26"/>
      <c r="BB654" s="26"/>
    </row>
    <row r="655" spans="1:54" ht="16.5">
      <c r="A655" s="25"/>
      <c r="B655" s="26"/>
      <c r="C655" s="68"/>
      <c r="D655" s="68"/>
      <c r="E655" s="27"/>
      <c r="F655" s="28"/>
      <c r="G655" s="51"/>
      <c r="H655" s="30"/>
      <c r="I655" s="30"/>
      <c r="J655" s="30"/>
      <c r="K655" s="31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  <c r="AV655" s="27"/>
      <c r="AW655" s="27"/>
      <c r="AX655" s="27"/>
      <c r="AY655" s="27"/>
      <c r="AZ655" s="37"/>
      <c r="BA655" s="26"/>
      <c r="BB655" s="26"/>
    </row>
    <row r="656" spans="1:54" ht="16.5">
      <c r="A656" s="25"/>
      <c r="B656" s="26"/>
      <c r="C656" s="68"/>
      <c r="D656" s="68"/>
      <c r="E656" s="27"/>
      <c r="F656" s="28"/>
      <c r="G656" s="51"/>
      <c r="H656" s="30"/>
      <c r="I656" s="30"/>
      <c r="J656" s="30"/>
      <c r="K656" s="31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  <c r="AV656" s="27"/>
      <c r="AW656" s="27"/>
      <c r="AX656" s="27"/>
      <c r="AY656" s="27"/>
      <c r="AZ656" s="37"/>
      <c r="BA656" s="26"/>
      <c r="BB656" s="26"/>
    </row>
    <row r="657" spans="1:54" ht="16.5">
      <c r="A657" s="25"/>
      <c r="B657" s="26"/>
      <c r="C657" s="68"/>
      <c r="D657" s="68"/>
      <c r="E657" s="27"/>
      <c r="F657" s="28"/>
      <c r="G657" s="51"/>
      <c r="H657" s="30"/>
      <c r="I657" s="30"/>
      <c r="J657" s="30"/>
      <c r="K657" s="31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  <c r="AQ657" s="27"/>
      <c r="AR657" s="27"/>
      <c r="AS657" s="27"/>
      <c r="AT657" s="27"/>
      <c r="AU657" s="27"/>
      <c r="AV657" s="27"/>
      <c r="AW657" s="27"/>
      <c r="AX657" s="27"/>
      <c r="AY657" s="27"/>
      <c r="AZ657" s="37"/>
      <c r="BA657" s="26"/>
      <c r="BB657" s="26"/>
    </row>
    <row r="658" spans="1:54" ht="16.5">
      <c r="A658" s="25"/>
      <c r="B658" s="26"/>
      <c r="C658" s="68"/>
      <c r="D658" s="68"/>
      <c r="E658" s="27"/>
      <c r="F658" s="28"/>
      <c r="G658" s="51"/>
      <c r="H658" s="30"/>
      <c r="I658" s="30"/>
      <c r="J658" s="30"/>
      <c r="K658" s="31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  <c r="AQ658" s="27"/>
      <c r="AR658" s="27"/>
      <c r="AS658" s="27"/>
      <c r="AT658" s="27"/>
      <c r="AU658" s="27"/>
      <c r="AV658" s="27"/>
      <c r="AW658" s="27"/>
      <c r="AX658" s="27"/>
      <c r="AY658" s="27"/>
      <c r="AZ658" s="37"/>
      <c r="BA658" s="26"/>
      <c r="BB658" s="26"/>
    </row>
    <row r="659" spans="1:54" ht="16.5">
      <c r="A659" s="25"/>
      <c r="B659" s="26"/>
      <c r="C659" s="68"/>
      <c r="D659" s="68"/>
      <c r="E659" s="27"/>
      <c r="F659" s="28"/>
      <c r="G659" s="51"/>
      <c r="H659" s="30"/>
      <c r="I659" s="30"/>
      <c r="J659" s="30"/>
      <c r="K659" s="31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  <c r="AQ659" s="27"/>
      <c r="AR659" s="27"/>
      <c r="AS659" s="27"/>
      <c r="AT659" s="27"/>
      <c r="AU659" s="27"/>
      <c r="AV659" s="27"/>
      <c r="AW659" s="27"/>
      <c r="AX659" s="27"/>
      <c r="AY659" s="27"/>
      <c r="AZ659" s="37"/>
      <c r="BA659" s="26"/>
      <c r="BB659" s="26"/>
    </row>
    <row r="660" spans="1:54" ht="16.5">
      <c r="A660" s="25"/>
      <c r="B660" s="26"/>
      <c r="C660" s="68"/>
      <c r="D660" s="68"/>
      <c r="E660" s="27"/>
      <c r="F660" s="28"/>
      <c r="G660" s="51"/>
      <c r="H660" s="30"/>
      <c r="I660" s="30"/>
      <c r="J660" s="30"/>
      <c r="K660" s="31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  <c r="AQ660" s="27"/>
      <c r="AR660" s="27"/>
      <c r="AS660" s="27"/>
      <c r="AT660" s="27"/>
      <c r="AU660" s="27"/>
      <c r="AV660" s="27"/>
      <c r="AW660" s="27"/>
      <c r="AX660" s="27"/>
      <c r="AY660" s="27"/>
      <c r="AZ660" s="37"/>
      <c r="BA660" s="26"/>
      <c r="BB660" s="26"/>
    </row>
    <row r="661" spans="1:54" ht="16.5">
      <c r="A661" s="25"/>
      <c r="B661" s="26"/>
      <c r="C661" s="68"/>
      <c r="D661" s="68"/>
      <c r="E661" s="27"/>
      <c r="F661" s="28"/>
      <c r="G661" s="51"/>
      <c r="H661" s="30"/>
      <c r="I661" s="30"/>
      <c r="J661" s="30"/>
      <c r="K661" s="31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  <c r="AQ661" s="27"/>
      <c r="AR661" s="27"/>
      <c r="AS661" s="27"/>
      <c r="AT661" s="27"/>
      <c r="AU661" s="27"/>
      <c r="AV661" s="27"/>
      <c r="AW661" s="27"/>
      <c r="AX661" s="27"/>
      <c r="AY661" s="27"/>
      <c r="AZ661" s="37"/>
      <c r="BA661" s="26"/>
      <c r="BB661" s="26"/>
    </row>
    <row r="662" spans="1:54" ht="16.5">
      <c r="A662" s="25"/>
      <c r="B662" s="26"/>
      <c r="C662" s="68"/>
      <c r="D662" s="68"/>
      <c r="E662" s="27"/>
      <c r="F662" s="28"/>
      <c r="G662" s="51"/>
      <c r="H662" s="30"/>
      <c r="I662" s="30"/>
      <c r="J662" s="30"/>
      <c r="K662" s="31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  <c r="AQ662" s="27"/>
      <c r="AR662" s="27"/>
      <c r="AS662" s="27"/>
      <c r="AT662" s="27"/>
      <c r="AU662" s="27"/>
      <c r="AV662" s="27"/>
      <c r="AW662" s="27"/>
      <c r="AX662" s="27"/>
      <c r="AY662" s="27"/>
      <c r="AZ662" s="37"/>
      <c r="BA662" s="26"/>
      <c r="BB662" s="26"/>
    </row>
    <row r="663" spans="1:54" ht="16.5">
      <c r="A663" s="25"/>
      <c r="B663" s="26"/>
      <c r="C663" s="68"/>
      <c r="D663" s="68"/>
      <c r="E663" s="27"/>
      <c r="F663" s="28"/>
      <c r="G663" s="51"/>
      <c r="H663" s="30"/>
      <c r="I663" s="30"/>
      <c r="J663" s="30"/>
      <c r="K663" s="31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  <c r="AQ663" s="27"/>
      <c r="AR663" s="27"/>
      <c r="AS663" s="27"/>
      <c r="AT663" s="27"/>
      <c r="AU663" s="27"/>
      <c r="AV663" s="27"/>
      <c r="AW663" s="27"/>
      <c r="AX663" s="27"/>
      <c r="AY663" s="27"/>
      <c r="AZ663" s="37"/>
      <c r="BA663" s="26"/>
      <c r="BB663" s="26"/>
    </row>
    <row r="664" spans="1:54" ht="16.5">
      <c r="A664" s="25"/>
      <c r="B664" s="26"/>
      <c r="C664" s="68"/>
      <c r="D664" s="68"/>
      <c r="E664" s="27"/>
      <c r="F664" s="28"/>
      <c r="G664" s="51"/>
      <c r="H664" s="30"/>
      <c r="I664" s="30"/>
      <c r="J664" s="30"/>
      <c r="K664" s="31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  <c r="AQ664" s="27"/>
      <c r="AR664" s="27"/>
      <c r="AS664" s="27"/>
      <c r="AT664" s="27"/>
      <c r="AU664" s="27"/>
      <c r="AV664" s="27"/>
      <c r="AW664" s="27"/>
      <c r="AX664" s="27"/>
      <c r="AY664" s="27"/>
      <c r="AZ664" s="37"/>
      <c r="BA664" s="26"/>
      <c r="BB664" s="26"/>
    </row>
    <row r="665" spans="1:54" ht="16.5">
      <c r="A665" s="25"/>
      <c r="B665" s="26"/>
      <c r="C665" s="68"/>
      <c r="D665" s="68"/>
      <c r="E665" s="27"/>
      <c r="F665" s="28"/>
      <c r="G665" s="51"/>
      <c r="H665" s="30"/>
      <c r="I665" s="30"/>
      <c r="J665" s="30"/>
      <c r="K665" s="31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  <c r="AQ665" s="27"/>
      <c r="AR665" s="27"/>
      <c r="AS665" s="27"/>
      <c r="AT665" s="27"/>
      <c r="AU665" s="27"/>
      <c r="AV665" s="27"/>
      <c r="AW665" s="27"/>
      <c r="AX665" s="27"/>
      <c r="AY665" s="27"/>
      <c r="AZ665" s="37"/>
      <c r="BA665" s="26"/>
      <c r="BB665" s="26"/>
    </row>
    <row r="666" spans="1:54" ht="16.5">
      <c r="A666" s="25"/>
      <c r="B666" s="26"/>
      <c r="C666" s="68"/>
      <c r="D666" s="68"/>
      <c r="E666" s="27"/>
      <c r="F666" s="28"/>
      <c r="G666" s="51"/>
      <c r="H666" s="30"/>
      <c r="I666" s="30"/>
      <c r="J666" s="30"/>
      <c r="K666" s="31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  <c r="AQ666" s="27"/>
      <c r="AR666" s="27"/>
      <c r="AS666" s="27"/>
      <c r="AT666" s="27"/>
      <c r="AU666" s="27"/>
      <c r="AV666" s="27"/>
      <c r="AW666" s="27"/>
      <c r="AX666" s="27"/>
      <c r="AY666" s="27"/>
      <c r="AZ666" s="37"/>
      <c r="BA666" s="26"/>
      <c r="BB666" s="26"/>
    </row>
    <row r="667" spans="1:54" ht="16.5">
      <c r="A667" s="25"/>
      <c r="B667" s="26"/>
      <c r="C667" s="68"/>
      <c r="D667" s="68"/>
      <c r="E667" s="27"/>
      <c r="F667" s="28"/>
      <c r="G667" s="51"/>
      <c r="H667" s="30"/>
      <c r="I667" s="30"/>
      <c r="J667" s="30"/>
      <c r="K667" s="31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  <c r="AQ667" s="27"/>
      <c r="AR667" s="27"/>
      <c r="AS667" s="27"/>
      <c r="AT667" s="27"/>
      <c r="AU667" s="27"/>
      <c r="AV667" s="27"/>
      <c r="AW667" s="27"/>
      <c r="AX667" s="27"/>
      <c r="AY667" s="27"/>
      <c r="AZ667" s="37"/>
      <c r="BA667" s="26"/>
      <c r="BB667" s="26"/>
    </row>
    <row r="668" spans="1:54" ht="16.5">
      <c r="A668" s="25"/>
      <c r="B668" s="26"/>
      <c r="C668" s="68"/>
      <c r="D668" s="68"/>
      <c r="E668" s="27"/>
      <c r="F668" s="28"/>
      <c r="G668" s="51"/>
      <c r="H668" s="30"/>
      <c r="I668" s="30"/>
      <c r="J668" s="30"/>
      <c r="K668" s="31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  <c r="AQ668" s="27"/>
      <c r="AR668" s="27"/>
      <c r="AS668" s="27"/>
      <c r="AT668" s="27"/>
      <c r="AU668" s="27"/>
      <c r="AV668" s="27"/>
      <c r="AW668" s="27"/>
      <c r="AX668" s="27"/>
      <c r="AY668" s="27"/>
      <c r="AZ668" s="37"/>
      <c r="BA668" s="26"/>
      <c r="BB668" s="26"/>
    </row>
    <row r="669" spans="1:54" ht="16.5">
      <c r="A669" s="25"/>
      <c r="B669" s="26"/>
      <c r="C669" s="68"/>
      <c r="D669" s="68"/>
      <c r="E669" s="27"/>
      <c r="F669" s="28"/>
      <c r="G669" s="51"/>
      <c r="H669" s="30"/>
      <c r="I669" s="30"/>
      <c r="J669" s="30"/>
      <c r="K669" s="31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  <c r="AQ669" s="27"/>
      <c r="AR669" s="27"/>
      <c r="AS669" s="27"/>
      <c r="AT669" s="27"/>
      <c r="AU669" s="27"/>
      <c r="AV669" s="27"/>
      <c r="AW669" s="27"/>
      <c r="AX669" s="27"/>
      <c r="AY669" s="27"/>
      <c r="AZ669" s="37"/>
      <c r="BA669" s="26"/>
      <c r="BB669" s="26"/>
    </row>
    <row r="670" spans="1:54" ht="16.5">
      <c r="A670" s="25"/>
      <c r="B670" s="26"/>
      <c r="C670" s="68"/>
      <c r="D670" s="68"/>
      <c r="E670" s="27"/>
      <c r="F670" s="28"/>
      <c r="G670" s="51"/>
      <c r="H670" s="30"/>
      <c r="I670" s="30"/>
      <c r="J670" s="30"/>
      <c r="K670" s="31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  <c r="AQ670" s="27"/>
      <c r="AR670" s="27"/>
      <c r="AS670" s="27"/>
      <c r="AT670" s="27"/>
      <c r="AU670" s="27"/>
      <c r="AV670" s="27"/>
      <c r="AW670" s="27"/>
      <c r="AX670" s="27"/>
      <c r="AY670" s="27"/>
      <c r="AZ670" s="37"/>
      <c r="BA670" s="26"/>
      <c r="BB670" s="26"/>
    </row>
    <row r="671" spans="1:54" ht="16.5">
      <c r="A671" s="25"/>
      <c r="B671" s="26"/>
      <c r="C671" s="68"/>
      <c r="D671" s="68"/>
      <c r="E671" s="27"/>
      <c r="F671" s="28"/>
      <c r="G671" s="51"/>
      <c r="H671" s="30"/>
      <c r="I671" s="30"/>
      <c r="J671" s="30"/>
      <c r="K671" s="31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  <c r="AQ671" s="27"/>
      <c r="AR671" s="27"/>
      <c r="AS671" s="27"/>
      <c r="AT671" s="27"/>
      <c r="AU671" s="27"/>
      <c r="AV671" s="27"/>
      <c r="AW671" s="27"/>
      <c r="AX671" s="27"/>
      <c r="AY671" s="27"/>
      <c r="AZ671" s="37"/>
      <c r="BA671" s="26"/>
      <c r="BB671" s="26"/>
    </row>
    <row r="672" spans="1:54" ht="16.5">
      <c r="A672" s="25"/>
      <c r="B672" s="26"/>
      <c r="C672" s="68"/>
      <c r="D672" s="68"/>
      <c r="E672" s="27"/>
      <c r="F672" s="28"/>
      <c r="G672" s="51"/>
      <c r="H672" s="30"/>
      <c r="I672" s="30"/>
      <c r="J672" s="30"/>
      <c r="K672" s="31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  <c r="AQ672" s="27"/>
      <c r="AR672" s="27"/>
      <c r="AS672" s="27"/>
      <c r="AT672" s="27"/>
      <c r="AU672" s="27"/>
      <c r="AV672" s="27"/>
      <c r="AW672" s="27"/>
      <c r="AX672" s="27"/>
      <c r="AY672" s="27"/>
      <c r="AZ672" s="37"/>
      <c r="BA672" s="26"/>
      <c r="BB672" s="26"/>
    </row>
    <row r="673" spans="1:54" ht="16.5">
      <c r="A673" s="25"/>
      <c r="B673" s="26"/>
      <c r="C673" s="68"/>
      <c r="D673" s="68"/>
      <c r="E673" s="27"/>
      <c r="F673" s="28"/>
      <c r="G673" s="51"/>
      <c r="H673" s="30"/>
      <c r="I673" s="30"/>
      <c r="J673" s="30"/>
      <c r="K673" s="31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  <c r="AQ673" s="27"/>
      <c r="AR673" s="27"/>
      <c r="AS673" s="27"/>
      <c r="AT673" s="27"/>
      <c r="AU673" s="27"/>
      <c r="AV673" s="27"/>
      <c r="AW673" s="27"/>
      <c r="AX673" s="27"/>
      <c r="AY673" s="27"/>
      <c r="AZ673" s="37"/>
      <c r="BA673" s="26"/>
      <c r="BB673" s="26"/>
    </row>
    <row r="674" spans="1:54" ht="16.5">
      <c r="A674" s="25"/>
      <c r="B674" s="26"/>
      <c r="C674" s="68"/>
      <c r="D674" s="68"/>
      <c r="E674" s="27"/>
      <c r="F674" s="28"/>
      <c r="G674" s="51"/>
      <c r="H674" s="30"/>
      <c r="I674" s="30"/>
      <c r="J674" s="30"/>
      <c r="K674" s="31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  <c r="AQ674" s="27"/>
      <c r="AR674" s="27"/>
      <c r="AS674" s="27"/>
      <c r="AT674" s="27"/>
      <c r="AU674" s="27"/>
      <c r="AV674" s="27"/>
      <c r="AW674" s="27"/>
      <c r="AX674" s="27"/>
      <c r="AY674" s="27"/>
      <c r="AZ674" s="37"/>
      <c r="BA674" s="26"/>
      <c r="BB674" s="26"/>
    </row>
    <row r="675" spans="1:54" ht="16.5">
      <c r="A675" s="25"/>
      <c r="B675" s="26"/>
      <c r="C675" s="68"/>
      <c r="D675" s="68"/>
      <c r="E675" s="27"/>
      <c r="F675" s="28"/>
      <c r="G675" s="51"/>
      <c r="H675" s="30"/>
      <c r="I675" s="30"/>
      <c r="J675" s="30"/>
      <c r="K675" s="31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  <c r="AQ675" s="27"/>
      <c r="AR675" s="27"/>
      <c r="AS675" s="27"/>
      <c r="AT675" s="27"/>
      <c r="AU675" s="27"/>
      <c r="AV675" s="27"/>
      <c r="AW675" s="27"/>
      <c r="AX675" s="27"/>
      <c r="AY675" s="27"/>
      <c r="AZ675" s="37"/>
      <c r="BA675" s="26"/>
      <c r="BB675" s="26"/>
    </row>
    <row r="676" spans="1:54" ht="16.5">
      <c r="A676" s="25"/>
      <c r="B676" s="26"/>
      <c r="C676" s="68"/>
      <c r="D676" s="68"/>
      <c r="E676" s="27"/>
      <c r="F676" s="28"/>
      <c r="G676" s="51"/>
      <c r="H676" s="30"/>
      <c r="I676" s="30"/>
      <c r="J676" s="30"/>
      <c r="K676" s="31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  <c r="AQ676" s="27"/>
      <c r="AR676" s="27"/>
      <c r="AS676" s="27"/>
      <c r="AT676" s="27"/>
      <c r="AU676" s="27"/>
      <c r="AV676" s="27"/>
      <c r="AW676" s="27"/>
      <c r="AX676" s="27"/>
      <c r="AY676" s="27"/>
      <c r="AZ676" s="37"/>
      <c r="BA676" s="26"/>
      <c r="BB676" s="26"/>
    </row>
    <row r="677" spans="1:54" ht="16.5">
      <c r="A677" s="25"/>
      <c r="B677" s="26"/>
      <c r="C677" s="68"/>
      <c r="D677" s="68"/>
      <c r="E677" s="27"/>
      <c r="F677" s="28"/>
      <c r="G677" s="51"/>
      <c r="H677" s="30"/>
      <c r="I677" s="30"/>
      <c r="J677" s="30"/>
      <c r="K677" s="31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  <c r="AQ677" s="27"/>
      <c r="AR677" s="27"/>
      <c r="AS677" s="27"/>
      <c r="AT677" s="27"/>
      <c r="AU677" s="27"/>
      <c r="AV677" s="27"/>
      <c r="AW677" s="27"/>
      <c r="AX677" s="27"/>
      <c r="AY677" s="27"/>
      <c r="AZ677" s="37"/>
      <c r="BA677" s="26"/>
      <c r="BB677" s="26"/>
    </row>
    <row r="678" spans="1:54" ht="16.5">
      <c r="A678" s="25"/>
      <c r="B678" s="26"/>
      <c r="C678" s="68"/>
      <c r="D678" s="68"/>
      <c r="E678" s="27"/>
      <c r="F678" s="28"/>
      <c r="G678" s="51"/>
      <c r="H678" s="30"/>
      <c r="I678" s="30"/>
      <c r="J678" s="30"/>
      <c r="K678" s="31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  <c r="AQ678" s="27"/>
      <c r="AR678" s="27"/>
      <c r="AS678" s="27"/>
      <c r="AT678" s="27"/>
      <c r="AU678" s="27"/>
      <c r="AV678" s="27"/>
      <c r="AW678" s="27"/>
      <c r="AX678" s="27"/>
      <c r="AY678" s="27"/>
      <c r="AZ678" s="37"/>
      <c r="BA678" s="26"/>
      <c r="BB678" s="26"/>
    </row>
    <row r="679" spans="1:54" ht="16.5">
      <c r="A679" s="25"/>
      <c r="B679" s="26"/>
      <c r="C679" s="68"/>
      <c r="D679" s="68"/>
      <c r="E679" s="27"/>
      <c r="F679" s="28"/>
      <c r="G679" s="51"/>
      <c r="H679" s="30"/>
      <c r="I679" s="30"/>
      <c r="J679" s="30"/>
      <c r="K679" s="31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  <c r="AQ679" s="27"/>
      <c r="AR679" s="27"/>
      <c r="AS679" s="27"/>
      <c r="AT679" s="27"/>
      <c r="AU679" s="27"/>
      <c r="AV679" s="27"/>
      <c r="AW679" s="27"/>
      <c r="AX679" s="27"/>
      <c r="AY679" s="27"/>
      <c r="AZ679" s="37"/>
      <c r="BA679" s="26"/>
      <c r="BB679" s="26"/>
    </row>
    <row r="680" spans="1:54" ht="16.5">
      <c r="A680" s="25"/>
      <c r="B680" s="26"/>
      <c r="C680" s="68"/>
      <c r="D680" s="68"/>
      <c r="E680" s="27"/>
      <c r="F680" s="28"/>
      <c r="G680" s="51"/>
      <c r="H680" s="30"/>
      <c r="I680" s="30"/>
      <c r="J680" s="30"/>
      <c r="K680" s="31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  <c r="AQ680" s="27"/>
      <c r="AR680" s="27"/>
      <c r="AS680" s="27"/>
      <c r="AT680" s="27"/>
      <c r="AU680" s="27"/>
      <c r="AV680" s="27"/>
      <c r="AW680" s="27"/>
      <c r="AX680" s="27"/>
      <c r="AY680" s="27"/>
      <c r="AZ680" s="37"/>
      <c r="BA680" s="26"/>
      <c r="BB680" s="26"/>
    </row>
    <row r="681" spans="1:54" ht="16.5">
      <c r="A681" s="25"/>
      <c r="B681" s="26"/>
      <c r="C681" s="68"/>
      <c r="D681" s="68"/>
      <c r="E681" s="27"/>
      <c r="F681" s="28"/>
      <c r="G681" s="51"/>
      <c r="H681" s="30"/>
      <c r="I681" s="30"/>
      <c r="J681" s="30"/>
      <c r="K681" s="31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  <c r="AQ681" s="27"/>
      <c r="AR681" s="27"/>
      <c r="AS681" s="27"/>
      <c r="AT681" s="27"/>
      <c r="AU681" s="27"/>
      <c r="AV681" s="27"/>
      <c r="AW681" s="27"/>
      <c r="AX681" s="27"/>
      <c r="AY681" s="27"/>
      <c r="AZ681" s="37"/>
      <c r="BA681" s="26"/>
      <c r="BB681" s="26"/>
    </row>
    <row r="682" spans="1:54" ht="16.5">
      <c r="A682" s="25"/>
      <c r="B682" s="26"/>
      <c r="C682" s="68"/>
      <c r="D682" s="68"/>
      <c r="E682" s="27"/>
      <c r="F682" s="28"/>
      <c r="G682" s="51"/>
      <c r="H682" s="30"/>
      <c r="I682" s="30"/>
      <c r="J682" s="30"/>
      <c r="K682" s="31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  <c r="AQ682" s="27"/>
      <c r="AR682" s="27"/>
      <c r="AS682" s="27"/>
      <c r="AT682" s="27"/>
      <c r="AU682" s="27"/>
      <c r="AV682" s="27"/>
      <c r="AW682" s="27"/>
      <c r="AX682" s="27"/>
      <c r="AY682" s="27"/>
      <c r="AZ682" s="37"/>
      <c r="BA682" s="26"/>
      <c r="BB682" s="26"/>
    </row>
    <row r="683" spans="1:54" ht="16.5">
      <c r="A683" s="25"/>
      <c r="B683" s="26"/>
      <c r="C683" s="68"/>
      <c r="D683" s="68"/>
      <c r="E683" s="27"/>
      <c r="F683" s="28"/>
      <c r="G683" s="51"/>
      <c r="H683" s="30"/>
      <c r="I683" s="30"/>
      <c r="J683" s="30"/>
      <c r="K683" s="31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  <c r="AQ683" s="27"/>
      <c r="AR683" s="27"/>
      <c r="AS683" s="27"/>
      <c r="AT683" s="27"/>
      <c r="AU683" s="27"/>
      <c r="AV683" s="27"/>
      <c r="AW683" s="27"/>
      <c r="AX683" s="27"/>
      <c r="AY683" s="27"/>
      <c r="AZ683" s="37"/>
      <c r="BA683" s="26"/>
      <c r="BB683" s="26"/>
    </row>
    <row r="684" spans="1:54" ht="16.5">
      <c r="A684" s="25"/>
      <c r="B684" s="26"/>
      <c r="C684" s="68"/>
      <c r="D684" s="68"/>
      <c r="E684" s="27"/>
      <c r="F684" s="28"/>
      <c r="G684" s="51"/>
      <c r="H684" s="30"/>
      <c r="I684" s="30"/>
      <c r="J684" s="30"/>
      <c r="K684" s="31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  <c r="AQ684" s="27"/>
      <c r="AR684" s="27"/>
      <c r="AS684" s="27"/>
      <c r="AT684" s="27"/>
      <c r="AU684" s="27"/>
      <c r="AV684" s="27"/>
      <c r="AW684" s="27"/>
      <c r="AX684" s="27"/>
      <c r="AY684" s="27"/>
      <c r="AZ684" s="37"/>
      <c r="BA684" s="26"/>
      <c r="BB684" s="26"/>
    </row>
    <row r="685" spans="1:54" ht="16.5">
      <c r="A685" s="25"/>
      <c r="B685" s="26"/>
      <c r="C685" s="68"/>
      <c r="D685" s="68"/>
      <c r="E685" s="27"/>
      <c r="F685" s="28"/>
      <c r="G685" s="51"/>
      <c r="H685" s="30"/>
      <c r="I685" s="30"/>
      <c r="J685" s="30"/>
      <c r="K685" s="31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  <c r="AQ685" s="27"/>
      <c r="AR685" s="27"/>
      <c r="AS685" s="27"/>
      <c r="AT685" s="27"/>
      <c r="AU685" s="27"/>
      <c r="AV685" s="27"/>
      <c r="AW685" s="27"/>
      <c r="AX685" s="27"/>
      <c r="AY685" s="27"/>
      <c r="AZ685" s="37"/>
      <c r="BA685" s="26"/>
      <c r="BB685" s="26"/>
    </row>
    <row r="686" spans="1:54" ht="16.5">
      <c r="A686" s="25"/>
      <c r="B686" s="26"/>
      <c r="C686" s="68"/>
      <c r="D686" s="68"/>
      <c r="E686" s="27"/>
      <c r="F686" s="28"/>
      <c r="G686" s="51"/>
      <c r="H686" s="30"/>
      <c r="I686" s="30"/>
      <c r="J686" s="30"/>
      <c r="K686" s="31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  <c r="AQ686" s="27"/>
      <c r="AR686" s="27"/>
      <c r="AS686" s="27"/>
      <c r="AT686" s="27"/>
      <c r="AU686" s="27"/>
      <c r="AV686" s="27"/>
      <c r="AW686" s="27"/>
      <c r="AX686" s="27"/>
      <c r="AY686" s="27"/>
      <c r="AZ686" s="37"/>
      <c r="BA686" s="26"/>
      <c r="BB686" s="26"/>
    </row>
    <row r="687" spans="1:54" ht="16.5">
      <c r="A687" s="25"/>
      <c r="B687" s="26"/>
      <c r="C687" s="68"/>
      <c r="D687" s="68"/>
      <c r="E687" s="27"/>
      <c r="F687" s="28"/>
      <c r="G687" s="51"/>
      <c r="H687" s="30"/>
      <c r="I687" s="30"/>
      <c r="J687" s="30"/>
      <c r="K687" s="31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  <c r="AQ687" s="27"/>
      <c r="AR687" s="27"/>
      <c r="AS687" s="27"/>
      <c r="AT687" s="27"/>
      <c r="AU687" s="27"/>
      <c r="AV687" s="27"/>
      <c r="AW687" s="27"/>
      <c r="AX687" s="27"/>
      <c r="AY687" s="27"/>
      <c r="AZ687" s="37"/>
      <c r="BA687" s="26"/>
      <c r="BB687" s="26"/>
    </row>
    <row r="688" spans="1:54" ht="16.5">
      <c r="A688" s="25"/>
      <c r="B688" s="26"/>
      <c r="C688" s="68"/>
      <c r="D688" s="68"/>
      <c r="E688" s="27"/>
      <c r="F688" s="28"/>
      <c r="G688" s="51"/>
      <c r="H688" s="30"/>
      <c r="I688" s="30"/>
      <c r="J688" s="30"/>
      <c r="K688" s="31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  <c r="AQ688" s="27"/>
      <c r="AR688" s="27"/>
      <c r="AS688" s="27"/>
      <c r="AT688" s="27"/>
      <c r="AU688" s="27"/>
      <c r="AV688" s="27"/>
      <c r="AW688" s="27"/>
      <c r="AX688" s="27"/>
      <c r="AY688" s="27"/>
      <c r="AZ688" s="37"/>
      <c r="BA688" s="26"/>
      <c r="BB688" s="26"/>
    </row>
    <row r="689" spans="1:54" ht="16.5">
      <c r="A689" s="25"/>
      <c r="B689" s="26"/>
      <c r="C689" s="68"/>
      <c r="D689" s="68"/>
      <c r="E689" s="27"/>
      <c r="F689" s="28"/>
      <c r="G689" s="51"/>
      <c r="H689" s="30"/>
      <c r="I689" s="30"/>
      <c r="J689" s="30"/>
      <c r="K689" s="31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  <c r="AQ689" s="27"/>
      <c r="AR689" s="27"/>
      <c r="AS689" s="27"/>
      <c r="AT689" s="27"/>
      <c r="AU689" s="27"/>
      <c r="AV689" s="27"/>
      <c r="AW689" s="27"/>
      <c r="AX689" s="27"/>
      <c r="AY689" s="27"/>
      <c r="AZ689" s="37"/>
      <c r="BA689" s="26"/>
      <c r="BB689" s="26"/>
    </row>
    <row r="690" spans="1:54" ht="16.5">
      <c r="A690" s="25"/>
      <c r="B690" s="26"/>
      <c r="C690" s="68"/>
      <c r="D690" s="68"/>
      <c r="E690" s="27"/>
      <c r="F690" s="28"/>
      <c r="G690" s="51"/>
      <c r="H690" s="30"/>
      <c r="I690" s="30"/>
      <c r="J690" s="30"/>
      <c r="K690" s="31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  <c r="AQ690" s="27"/>
      <c r="AR690" s="27"/>
      <c r="AS690" s="27"/>
      <c r="AT690" s="27"/>
      <c r="AU690" s="27"/>
      <c r="AV690" s="27"/>
      <c r="AW690" s="27"/>
      <c r="AX690" s="27"/>
      <c r="AY690" s="27"/>
      <c r="AZ690" s="37"/>
      <c r="BA690" s="26"/>
      <c r="BB690" s="26"/>
    </row>
    <row r="691" spans="1:54" ht="16.5">
      <c r="A691" s="25"/>
      <c r="B691" s="26"/>
      <c r="C691" s="68"/>
      <c r="D691" s="68"/>
      <c r="E691" s="27"/>
      <c r="F691" s="28"/>
      <c r="G691" s="51"/>
      <c r="H691" s="30"/>
      <c r="I691" s="30"/>
      <c r="J691" s="30"/>
      <c r="K691" s="31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  <c r="AQ691" s="27"/>
      <c r="AR691" s="27"/>
      <c r="AS691" s="27"/>
      <c r="AT691" s="27"/>
      <c r="AU691" s="27"/>
      <c r="AV691" s="27"/>
      <c r="AW691" s="27"/>
      <c r="AX691" s="27"/>
      <c r="AY691" s="27"/>
      <c r="AZ691" s="37"/>
      <c r="BA691" s="26"/>
      <c r="BB691" s="26"/>
    </row>
    <row r="692" spans="1:54" ht="16.5">
      <c r="A692" s="25"/>
      <c r="B692" s="26"/>
      <c r="C692" s="68"/>
      <c r="D692" s="68"/>
      <c r="E692" s="27"/>
      <c r="F692" s="28"/>
      <c r="G692" s="51"/>
      <c r="H692" s="30"/>
      <c r="I692" s="30"/>
      <c r="J692" s="30"/>
      <c r="K692" s="31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  <c r="AQ692" s="27"/>
      <c r="AR692" s="27"/>
      <c r="AS692" s="27"/>
      <c r="AT692" s="27"/>
      <c r="AU692" s="27"/>
      <c r="AV692" s="27"/>
      <c r="AW692" s="27"/>
      <c r="AX692" s="27"/>
      <c r="AY692" s="27"/>
      <c r="AZ692" s="37"/>
      <c r="BA692" s="26"/>
      <c r="BB692" s="26"/>
    </row>
    <row r="693" spans="1:54" ht="16.5">
      <c r="A693" s="25"/>
      <c r="B693" s="26"/>
      <c r="C693" s="68"/>
      <c r="D693" s="68"/>
      <c r="E693" s="27"/>
      <c r="F693" s="28"/>
      <c r="G693" s="51"/>
      <c r="H693" s="30"/>
      <c r="I693" s="30"/>
      <c r="J693" s="30"/>
      <c r="K693" s="31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  <c r="AQ693" s="27"/>
      <c r="AR693" s="27"/>
      <c r="AS693" s="27"/>
      <c r="AT693" s="27"/>
      <c r="AU693" s="27"/>
      <c r="AV693" s="27"/>
      <c r="AW693" s="27"/>
      <c r="AX693" s="27"/>
      <c r="AY693" s="27"/>
      <c r="AZ693" s="37"/>
      <c r="BA693" s="26"/>
      <c r="BB693" s="26"/>
    </row>
    <row r="694" spans="1:54" ht="16.5">
      <c r="A694" s="25"/>
      <c r="B694" s="26"/>
      <c r="C694" s="68"/>
      <c r="D694" s="68"/>
      <c r="E694" s="27"/>
      <c r="F694" s="28"/>
      <c r="G694" s="51"/>
      <c r="H694" s="30"/>
      <c r="I694" s="30"/>
      <c r="J694" s="30"/>
      <c r="K694" s="31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  <c r="AQ694" s="27"/>
      <c r="AR694" s="27"/>
      <c r="AS694" s="27"/>
      <c r="AT694" s="27"/>
      <c r="AU694" s="27"/>
      <c r="AV694" s="27"/>
      <c r="AW694" s="27"/>
      <c r="AX694" s="27"/>
      <c r="AY694" s="27"/>
      <c r="AZ694" s="37"/>
      <c r="BA694" s="26"/>
      <c r="BB694" s="26"/>
    </row>
    <row r="695" spans="1:54" ht="16.5">
      <c r="A695" s="25"/>
      <c r="B695" s="26"/>
      <c r="C695" s="68"/>
      <c r="D695" s="68"/>
      <c r="E695" s="27"/>
      <c r="F695" s="28"/>
      <c r="G695" s="51"/>
      <c r="H695" s="30"/>
      <c r="I695" s="30"/>
      <c r="J695" s="30"/>
      <c r="K695" s="31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  <c r="AQ695" s="27"/>
      <c r="AR695" s="27"/>
      <c r="AS695" s="27"/>
      <c r="AT695" s="27"/>
      <c r="AU695" s="27"/>
      <c r="AV695" s="27"/>
      <c r="AW695" s="27"/>
      <c r="AX695" s="27"/>
      <c r="AY695" s="27"/>
      <c r="AZ695" s="37"/>
      <c r="BA695" s="26"/>
      <c r="BB695" s="26"/>
    </row>
    <row r="696" spans="1:54" ht="16.5">
      <c r="A696" s="25"/>
      <c r="B696" s="26"/>
      <c r="C696" s="68"/>
      <c r="D696" s="68"/>
      <c r="E696" s="27"/>
      <c r="F696" s="28"/>
      <c r="G696" s="51"/>
      <c r="H696" s="30"/>
      <c r="I696" s="30"/>
      <c r="J696" s="30"/>
      <c r="K696" s="31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  <c r="AQ696" s="27"/>
      <c r="AR696" s="27"/>
      <c r="AS696" s="27"/>
      <c r="AT696" s="27"/>
      <c r="AU696" s="27"/>
      <c r="AV696" s="27"/>
      <c r="AW696" s="27"/>
      <c r="AX696" s="27"/>
      <c r="AY696" s="27"/>
      <c r="AZ696" s="37"/>
      <c r="BA696" s="26"/>
      <c r="BB696" s="26"/>
    </row>
    <row r="697" spans="1:54" ht="16.5">
      <c r="A697" s="25"/>
      <c r="B697" s="26"/>
      <c r="C697" s="68"/>
      <c r="D697" s="68"/>
      <c r="E697" s="27"/>
      <c r="F697" s="28"/>
      <c r="G697" s="51"/>
      <c r="H697" s="30"/>
      <c r="I697" s="30"/>
      <c r="J697" s="30"/>
      <c r="K697" s="31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  <c r="AQ697" s="27"/>
      <c r="AR697" s="27"/>
      <c r="AS697" s="27"/>
      <c r="AT697" s="27"/>
      <c r="AU697" s="27"/>
      <c r="AV697" s="27"/>
      <c r="AW697" s="27"/>
      <c r="AX697" s="27"/>
      <c r="AY697" s="27"/>
      <c r="AZ697" s="37"/>
      <c r="BA697" s="26"/>
      <c r="BB697" s="26"/>
    </row>
    <row r="698" spans="1:54" ht="16.5">
      <c r="A698" s="25"/>
      <c r="B698" s="26"/>
      <c r="C698" s="68"/>
      <c r="D698" s="68"/>
      <c r="E698" s="27"/>
      <c r="F698" s="28"/>
      <c r="G698" s="51"/>
      <c r="H698" s="30"/>
      <c r="I698" s="30"/>
      <c r="J698" s="30"/>
      <c r="K698" s="31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  <c r="AQ698" s="27"/>
      <c r="AR698" s="27"/>
      <c r="AS698" s="27"/>
      <c r="AT698" s="27"/>
      <c r="AU698" s="27"/>
      <c r="AV698" s="27"/>
      <c r="AW698" s="27"/>
      <c r="AX698" s="27"/>
      <c r="AY698" s="27"/>
      <c r="AZ698" s="37"/>
      <c r="BA698" s="26"/>
      <c r="BB698" s="26"/>
    </row>
    <row r="699" spans="1:54" ht="16.5">
      <c r="A699" s="25"/>
      <c r="B699" s="26"/>
      <c r="C699" s="68"/>
      <c r="D699" s="68"/>
      <c r="E699" s="27"/>
      <c r="F699" s="28"/>
      <c r="G699" s="51"/>
      <c r="H699" s="30"/>
      <c r="I699" s="30"/>
      <c r="J699" s="30"/>
      <c r="K699" s="31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  <c r="AQ699" s="27"/>
      <c r="AR699" s="27"/>
      <c r="AS699" s="27"/>
      <c r="AT699" s="27"/>
      <c r="AU699" s="27"/>
      <c r="AV699" s="27"/>
      <c r="AW699" s="27"/>
      <c r="AX699" s="27"/>
      <c r="AY699" s="27"/>
      <c r="AZ699" s="37"/>
      <c r="BA699" s="26"/>
      <c r="BB699" s="26"/>
    </row>
    <row r="700" spans="1:54" ht="16.5">
      <c r="A700" s="25"/>
      <c r="B700" s="26"/>
      <c r="C700" s="68"/>
      <c r="D700" s="68"/>
      <c r="E700" s="27"/>
      <c r="F700" s="28"/>
      <c r="G700" s="51"/>
      <c r="H700" s="30"/>
      <c r="I700" s="30"/>
      <c r="J700" s="30"/>
      <c r="K700" s="31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  <c r="AQ700" s="27"/>
      <c r="AR700" s="27"/>
      <c r="AS700" s="27"/>
      <c r="AT700" s="27"/>
      <c r="AU700" s="27"/>
      <c r="AV700" s="27"/>
      <c r="AW700" s="27"/>
      <c r="AX700" s="27"/>
      <c r="AY700" s="27"/>
      <c r="AZ700" s="37"/>
      <c r="BA700" s="26"/>
      <c r="BB700" s="26"/>
    </row>
    <row r="701" spans="1:54" ht="16.5">
      <c r="A701" s="25"/>
      <c r="B701" s="26"/>
      <c r="C701" s="68"/>
      <c r="D701" s="68"/>
      <c r="E701" s="27"/>
      <c r="F701" s="28"/>
      <c r="G701" s="51"/>
      <c r="H701" s="30"/>
      <c r="I701" s="30"/>
      <c r="J701" s="30"/>
      <c r="K701" s="31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  <c r="AQ701" s="27"/>
      <c r="AR701" s="27"/>
      <c r="AS701" s="27"/>
      <c r="AT701" s="27"/>
      <c r="AU701" s="27"/>
      <c r="AV701" s="27"/>
      <c r="AW701" s="27"/>
      <c r="AX701" s="27"/>
      <c r="AY701" s="27"/>
      <c r="AZ701" s="37"/>
      <c r="BA701" s="26"/>
      <c r="BB701" s="26"/>
    </row>
    <row r="702" spans="1:54" ht="16.5">
      <c r="A702" s="25"/>
      <c r="B702" s="26"/>
      <c r="C702" s="68"/>
      <c r="D702" s="68"/>
      <c r="E702" s="27"/>
      <c r="F702" s="28"/>
      <c r="G702" s="51"/>
      <c r="H702" s="30"/>
      <c r="I702" s="30"/>
      <c r="J702" s="30"/>
      <c r="K702" s="31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  <c r="AQ702" s="27"/>
      <c r="AR702" s="27"/>
      <c r="AS702" s="27"/>
      <c r="AT702" s="27"/>
      <c r="AU702" s="27"/>
      <c r="AV702" s="27"/>
      <c r="AW702" s="27"/>
      <c r="AX702" s="27"/>
      <c r="AY702" s="27"/>
      <c r="AZ702" s="37"/>
      <c r="BA702" s="26"/>
      <c r="BB702" s="26"/>
    </row>
    <row r="703" spans="1:54" ht="16.5">
      <c r="A703" s="25"/>
      <c r="B703" s="26"/>
      <c r="C703" s="68"/>
      <c r="D703" s="68"/>
      <c r="E703" s="27"/>
      <c r="F703" s="28"/>
      <c r="G703" s="51"/>
      <c r="H703" s="30"/>
      <c r="I703" s="30"/>
      <c r="J703" s="30"/>
      <c r="K703" s="31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  <c r="AQ703" s="27"/>
      <c r="AR703" s="27"/>
      <c r="AS703" s="27"/>
      <c r="AT703" s="27"/>
      <c r="AU703" s="27"/>
      <c r="AV703" s="27"/>
      <c r="AW703" s="27"/>
      <c r="AX703" s="27"/>
      <c r="AY703" s="27"/>
      <c r="AZ703" s="37"/>
      <c r="BA703" s="26"/>
      <c r="BB703" s="26"/>
    </row>
    <row r="704" spans="1:54" ht="16.5">
      <c r="A704" s="25"/>
      <c r="B704" s="26"/>
      <c r="C704" s="68"/>
      <c r="D704" s="68"/>
      <c r="E704" s="27"/>
      <c r="F704" s="28"/>
      <c r="G704" s="51"/>
      <c r="H704" s="30"/>
      <c r="I704" s="30"/>
      <c r="J704" s="30"/>
      <c r="K704" s="31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  <c r="AQ704" s="27"/>
      <c r="AR704" s="27"/>
      <c r="AS704" s="27"/>
      <c r="AT704" s="27"/>
      <c r="AU704" s="27"/>
      <c r="AV704" s="27"/>
      <c r="AW704" s="27"/>
      <c r="AX704" s="27"/>
      <c r="AY704" s="27"/>
      <c r="AZ704" s="37"/>
      <c r="BA704" s="26"/>
      <c r="BB704" s="26"/>
    </row>
    <row r="705" spans="1:54" ht="16.5">
      <c r="A705" s="25"/>
      <c r="B705" s="26"/>
      <c r="C705" s="68"/>
      <c r="D705" s="68"/>
      <c r="E705" s="27"/>
      <c r="F705" s="28"/>
      <c r="G705" s="51"/>
      <c r="H705" s="30"/>
      <c r="I705" s="30"/>
      <c r="J705" s="30"/>
      <c r="K705" s="31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  <c r="AQ705" s="27"/>
      <c r="AR705" s="27"/>
      <c r="AS705" s="27"/>
      <c r="AT705" s="27"/>
      <c r="AU705" s="27"/>
      <c r="AV705" s="27"/>
      <c r="AW705" s="27"/>
      <c r="AX705" s="27"/>
      <c r="AY705" s="27"/>
      <c r="AZ705" s="37"/>
      <c r="BA705" s="26"/>
      <c r="BB705" s="26"/>
    </row>
    <row r="706" spans="1:54" ht="16.5">
      <c r="A706" s="25"/>
      <c r="B706" s="26"/>
      <c r="C706" s="68"/>
      <c r="D706" s="68"/>
      <c r="E706" s="27"/>
      <c r="F706" s="28"/>
      <c r="G706" s="51"/>
      <c r="H706" s="30"/>
      <c r="I706" s="30"/>
      <c r="J706" s="30"/>
      <c r="K706" s="31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  <c r="AQ706" s="27"/>
      <c r="AR706" s="27"/>
      <c r="AS706" s="27"/>
      <c r="AT706" s="27"/>
      <c r="AU706" s="27"/>
      <c r="AV706" s="27"/>
      <c r="AW706" s="27"/>
      <c r="AX706" s="27"/>
      <c r="AY706" s="27"/>
      <c r="AZ706" s="37"/>
      <c r="BA706" s="26"/>
      <c r="BB706" s="26"/>
    </row>
    <row r="707" spans="1:54" ht="16.5">
      <c r="A707" s="25"/>
      <c r="B707" s="26"/>
      <c r="C707" s="68"/>
      <c r="D707" s="68"/>
      <c r="E707" s="27"/>
      <c r="F707" s="28"/>
      <c r="G707" s="51"/>
      <c r="H707" s="30"/>
      <c r="I707" s="30"/>
      <c r="J707" s="30"/>
      <c r="K707" s="31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  <c r="AQ707" s="27"/>
      <c r="AR707" s="27"/>
      <c r="AS707" s="27"/>
      <c r="AT707" s="27"/>
      <c r="AU707" s="27"/>
      <c r="AV707" s="27"/>
      <c r="AW707" s="27"/>
      <c r="AX707" s="27"/>
      <c r="AY707" s="27"/>
      <c r="AZ707" s="37"/>
      <c r="BA707" s="26"/>
      <c r="BB707" s="26"/>
    </row>
    <row r="708" spans="1:54" ht="16.5">
      <c r="A708" s="25"/>
      <c r="B708" s="26"/>
      <c r="C708" s="68"/>
      <c r="D708" s="68"/>
      <c r="E708" s="27"/>
      <c r="F708" s="28"/>
      <c r="G708" s="51"/>
      <c r="H708" s="30"/>
      <c r="I708" s="30"/>
      <c r="J708" s="30"/>
      <c r="K708" s="31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  <c r="AQ708" s="27"/>
      <c r="AR708" s="27"/>
      <c r="AS708" s="27"/>
      <c r="AT708" s="27"/>
      <c r="AU708" s="27"/>
      <c r="AV708" s="27"/>
      <c r="AW708" s="27"/>
      <c r="AX708" s="27"/>
      <c r="AY708" s="27"/>
      <c r="AZ708" s="37"/>
      <c r="BA708" s="26"/>
      <c r="BB708" s="26"/>
    </row>
    <row r="709" spans="1:54" ht="16.5">
      <c r="A709" s="25"/>
      <c r="B709" s="26"/>
      <c r="C709" s="68"/>
      <c r="D709" s="68"/>
      <c r="E709" s="27"/>
      <c r="F709" s="28"/>
      <c r="G709" s="51"/>
      <c r="H709" s="30"/>
      <c r="I709" s="30"/>
      <c r="J709" s="30"/>
      <c r="K709" s="31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  <c r="AQ709" s="27"/>
      <c r="AR709" s="27"/>
      <c r="AS709" s="27"/>
      <c r="AT709" s="27"/>
      <c r="AU709" s="27"/>
      <c r="AV709" s="27"/>
      <c r="AW709" s="27"/>
      <c r="AX709" s="27"/>
      <c r="AY709" s="27"/>
      <c r="AZ709" s="37"/>
      <c r="BA709" s="26"/>
      <c r="BB709" s="26"/>
    </row>
    <row r="710" spans="1:54" ht="16.5">
      <c r="A710" s="25"/>
      <c r="B710" s="26"/>
      <c r="C710" s="68"/>
      <c r="D710" s="68"/>
      <c r="E710" s="27"/>
      <c r="F710" s="28"/>
      <c r="G710" s="51"/>
      <c r="H710" s="30"/>
      <c r="I710" s="30"/>
      <c r="J710" s="30"/>
      <c r="K710" s="31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  <c r="AQ710" s="27"/>
      <c r="AR710" s="27"/>
      <c r="AS710" s="27"/>
      <c r="AT710" s="27"/>
      <c r="AU710" s="27"/>
      <c r="AV710" s="27"/>
      <c r="AW710" s="27"/>
      <c r="AX710" s="27"/>
      <c r="AY710" s="27"/>
      <c r="AZ710" s="37"/>
      <c r="BA710" s="26"/>
      <c r="BB710" s="26"/>
    </row>
    <row r="711" spans="1:54" ht="16.5">
      <c r="A711" s="25"/>
      <c r="B711" s="26"/>
      <c r="C711" s="68"/>
      <c r="D711" s="68"/>
      <c r="E711" s="27"/>
      <c r="F711" s="28"/>
      <c r="G711" s="51"/>
      <c r="H711" s="30"/>
      <c r="I711" s="30"/>
      <c r="J711" s="30"/>
      <c r="K711" s="31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  <c r="AQ711" s="27"/>
      <c r="AR711" s="27"/>
      <c r="AS711" s="27"/>
      <c r="AT711" s="27"/>
      <c r="AU711" s="27"/>
      <c r="AV711" s="27"/>
      <c r="AW711" s="27"/>
      <c r="AX711" s="27"/>
      <c r="AY711" s="27"/>
      <c r="AZ711" s="37"/>
      <c r="BA711" s="26"/>
      <c r="BB711" s="26"/>
    </row>
    <row r="712" spans="1:54" ht="16.5">
      <c r="A712" s="25"/>
      <c r="B712" s="26"/>
      <c r="C712" s="68"/>
      <c r="D712" s="68"/>
      <c r="E712" s="27"/>
      <c r="F712" s="28"/>
      <c r="G712" s="51"/>
      <c r="H712" s="30"/>
      <c r="I712" s="30"/>
      <c r="J712" s="30"/>
      <c r="K712" s="31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  <c r="AQ712" s="27"/>
      <c r="AR712" s="27"/>
      <c r="AS712" s="27"/>
      <c r="AT712" s="27"/>
      <c r="AU712" s="27"/>
      <c r="AV712" s="27"/>
      <c r="AW712" s="27"/>
      <c r="AX712" s="27"/>
      <c r="AY712" s="27"/>
      <c r="AZ712" s="37"/>
      <c r="BA712" s="26"/>
      <c r="BB712" s="26"/>
    </row>
    <row r="713" spans="1:54" ht="16.5">
      <c r="A713" s="25"/>
      <c r="B713" s="26"/>
      <c r="C713" s="68"/>
      <c r="D713" s="68"/>
      <c r="E713" s="27"/>
      <c r="F713" s="28"/>
      <c r="G713" s="51"/>
      <c r="H713" s="30"/>
      <c r="I713" s="30"/>
      <c r="J713" s="30"/>
      <c r="K713" s="31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  <c r="AQ713" s="27"/>
      <c r="AR713" s="27"/>
      <c r="AS713" s="27"/>
      <c r="AT713" s="27"/>
      <c r="AU713" s="27"/>
      <c r="AV713" s="27"/>
      <c r="AW713" s="27"/>
      <c r="AX713" s="27"/>
      <c r="AY713" s="27"/>
      <c r="AZ713" s="37"/>
      <c r="BA713" s="26"/>
      <c r="BB713" s="26"/>
    </row>
    <row r="714" spans="1:54" ht="16.5">
      <c r="A714" s="25"/>
      <c r="B714" s="26"/>
      <c r="C714" s="68"/>
      <c r="D714" s="68"/>
      <c r="E714" s="27"/>
      <c r="F714" s="28"/>
      <c r="G714" s="51"/>
      <c r="H714" s="30"/>
      <c r="I714" s="30"/>
      <c r="J714" s="30"/>
      <c r="K714" s="31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  <c r="AQ714" s="27"/>
      <c r="AR714" s="27"/>
      <c r="AS714" s="27"/>
      <c r="AT714" s="27"/>
      <c r="AU714" s="27"/>
      <c r="AV714" s="27"/>
      <c r="AW714" s="27"/>
      <c r="AX714" s="27"/>
      <c r="AY714" s="27"/>
      <c r="AZ714" s="37"/>
      <c r="BA714" s="26"/>
      <c r="BB714" s="26"/>
    </row>
    <row r="715" spans="1:54" ht="16.5">
      <c r="A715" s="25"/>
      <c r="B715" s="26"/>
      <c r="C715" s="68"/>
      <c r="D715" s="68"/>
      <c r="E715" s="27"/>
      <c r="F715" s="28"/>
      <c r="G715" s="51"/>
      <c r="H715" s="30"/>
      <c r="I715" s="30"/>
      <c r="J715" s="30"/>
      <c r="K715" s="31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  <c r="AQ715" s="27"/>
      <c r="AR715" s="27"/>
      <c r="AS715" s="27"/>
      <c r="AT715" s="27"/>
      <c r="AU715" s="27"/>
      <c r="AV715" s="27"/>
      <c r="AW715" s="27"/>
      <c r="AX715" s="27"/>
      <c r="AY715" s="27"/>
      <c r="AZ715" s="37"/>
      <c r="BA715" s="26"/>
      <c r="BB715" s="26"/>
    </row>
    <row r="716" spans="1:54" ht="16.5">
      <c r="A716" s="25"/>
      <c r="B716" s="26"/>
      <c r="C716" s="68"/>
      <c r="D716" s="68"/>
      <c r="E716" s="27"/>
      <c r="F716" s="28"/>
      <c r="G716" s="51"/>
      <c r="H716" s="30"/>
      <c r="I716" s="30"/>
      <c r="J716" s="30"/>
      <c r="K716" s="31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  <c r="AQ716" s="27"/>
      <c r="AR716" s="27"/>
      <c r="AS716" s="27"/>
      <c r="AT716" s="27"/>
      <c r="AU716" s="27"/>
      <c r="AV716" s="27"/>
      <c r="AW716" s="27"/>
      <c r="AX716" s="27"/>
      <c r="AY716" s="27"/>
      <c r="AZ716" s="37"/>
      <c r="BA716" s="26"/>
      <c r="BB716" s="26"/>
    </row>
    <row r="717" spans="1:54" ht="16.5">
      <c r="A717" s="25"/>
      <c r="B717" s="26"/>
      <c r="C717" s="68"/>
      <c r="D717" s="68"/>
      <c r="E717" s="27"/>
      <c r="F717" s="28"/>
      <c r="G717" s="51"/>
      <c r="H717" s="30"/>
      <c r="I717" s="30"/>
      <c r="J717" s="30"/>
      <c r="K717" s="31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  <c r="AQ717" s="27"/>
      <c r="AR717" s="27"/>
      <c r="AS717" s="27"/>
      <c r="AT717" s="27"/>
      <c r="AU717" s="27"/>
      <c r="AV717" s="27"/>
      <c r="AW717" s="27"/>
      <c r="AX717" s="27"/>
      <c r="AY717" s="27"/>
      <c r="AZ717" s="37"/>
      <c r="BA717" s="26"/>
      <c r="BB717" s="26"/>
    </row>
    <row r="718" spans="1:54" ht="16.5">
      <c r="A718" s="25"/>
      <c r="B718" s="26"/>
      <c r="C718" s="68"/>
      <c r="D718" s="68"/>
      <c r="E718" s="27"/>
      <c r="F718" s="28"/>
      <c r="G718" s="51"/>
      <c r="H718" s="30"/>
      <c r="I718" s="30"/>
      <c r="J718" s="30"/>
      <c r="K718" s="31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  <c r="AQ718" s="27"/>
      <c r="AR718" s="27"/>
      <c r="AS718" s="27"/>
      <c r="AT718" s="27"/>
      <c r="AU718" s="27"/>
      <c r="AV718" s="27"/>
      <c r="AW718" s="27"/>
      <c r="AX718" s="27"/>
      <c r="AY718" s="27"/>
      <c r="AZ718" s="37"/>
      <c r="BA718" s="26"/>
      <c r="BB718" s="26"/>
    </row>
    <row r="719" spans="1:54" ht="16.5">
      <c r="A719" s="25"/>
      <c r="B719" s="26"/>
      <c r="C719" s="68"/>
      <c r="D719" s="68"/>
      <c r="E719" s="27"/>
      <c r="F719" s="28"/>
      <c r="G719" s="51"/>
      <c r="H719" s="30"/>
      <c r="I719" s="30"/>
      <c r="J719" s="30"/>
      <c r="K719" s="31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  <c r="AQ719" s="27"/>
      <c r="AR719" s="27"/>
      <c r="AS719" s="27"/>
      <c r="AT719" s="27"/>
      <c r="AU719" s="27"/>
      <c r="AV719" s="27"/>
      <c r="AW719" s="27"/>
      <c r="AX719" s="27"/>
      <c r="AY719" s="27"/>
      <c r="AZ719" s="37"/>
      <c r="BA719" s="26"/>
      <c r="BB719" s="26"/>
    </row>
    <row r="720" spans="1:54" ht="16.5">
      <c r="A720" s="25"/>
      <c r="B720" s="26"/>
      <c r="C720" s="68"/>
      <c r="D720" s="68"/>
      <c r="E720" s="27"/>
      <c r="F720" s="28"/>
      <c r="G720" s="51"/>
      <c r="H720" s="30"/>
      <c r="I720" s="30"/>
      <c r="J720" s="30"/>
      <c r="K720" s="31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  <c r="AQ720" s="27"/>
      <c r="AR720" s="27"/>
      <c r="AS720" s="27"/>
      <c r="AT720" s="27"/>
      <c r="AU720" s="27"/>
      <c r="AV720" s="27"/>
      <c r="AW720" s="27"/>
      <c r="AX720" s="27"/>
      <c r="AY720" s="27"/>
      <c r="AZ720" s="37"/>
      <c r="BA720" s="26"/>
      <c r="BB720" s="26"/>
    </row>
    <row r="721" spans="1:54" ht="16.5">
      <c r="A721" s="25"/>
      <c r="B721" s="26"/>
      <c r="C721" s="68"/>
      <c r="D721" s="68"/>
      <c r="E721" s="27"/>
      <c r="F721" s="28"/>
      <c r="G721" s="51"/>
      <c r="H721" s="30"/>
      <c r="I721" s="30"/>
      <c r="J721" s="30"/>
      <c r="K721" s="31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  <c r="AQ721" s="27"/>
      <c r="AR721" s="27"/>
      <c r="AS721" s="27"/>
      <c r="AT721" s="27"/>
      <c r="AU721" s="27"/>
      <c r="AV721" s="27"/>
      <c r="AW721" s="27"/>
      <c r="AX721" s="27"/>
      <c r="AY721" s="27"/>
      <c r="AZ721" s="37"/>
      <c r="BA721" s="26"/>
      <c r="BB721" s="26"/>
    </row>
    <row r="722" spans="1:54" ht="16.5">
      <c r="A722" s="25"/>
      <c r="B722" s="26"/>
      <c r="C722" s="68"/>
      <c r="D722" s="68"/>
      <c r="E722" s="27"/>
      <c r="F722" s="28"/>
      <c r="G722" s="51"/>
      <c r="H722" s="30"/>
      <c r="I722" s="30"/>
      <c r="J722" s="30"/>
      <c r="K722" s="31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  <c r="AQ722" s="27"/>
      <c r="AR722" s="27"/>
      <c r="AS722" s="27"/>
      <c r="AT722" s="27"/>
      <c r="AU722" s="27"/>
      <c r="AV722" s="27"/>
      <c r="AW722" s="27"/>
      <c r="AX722" s="27"/>
      <c r="AY722" s="27"/>
      <c r="AZ722" s="37"/>
      <c r="BA722" s="26"/>
      <c r="BB722" s="26"/>
    </row>
    <row r="723" spans="1:54" ht="16.5">
      <c r="A723" s="25"/>
      <c r="B723" s="26"/>
      <c r="C723" s="68"/>
      <c r="D723" s="68"/>
      <c r="E723" s="27"/>
      <c r="F723" s="28"/>
      <c r="G723" s="51"/>
      <c r="H723" s="30"/>
      <c r="I723" s="30"/>
      <c r="J723" s="30"/>
      <c r="K723" s="31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  <c r="AQ723" s="27"/>
      <c r="AR723" s="27"/>
      <c r="AS723" s="27"/>
      <c r="AT723" s="27"/>
      <c r="AU723" s="27"/>
      <c r="AV723" s="27"/>
      <c r="AW723" s="27"/>
      <c r="AX723" s="27"/>
      <c r="AY723" s="27"/>
      <c r="AZ723" s="37"/>
      <c r="BA723" s="26"/>
      <c r="BB723" s="26"/>
    </row>
    <row r="724" spans="1:54" ht="16.5">
      <c r="A724" s="25"/>
      <c r="B724" s="26"/>
      <c r="C724" s="68"/>
      <c r="D724" s="68"/>
      <c r="E724" s="27"/>
      <c r="F724" s="28"/>
      <c r="G724" s="51"/>
      <c r="H724" s="30"/>
      <c r="I724" s="30"/>
      <c r="J724" s="30"/>
      <c r="K724" s="31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  <c r="AQ724" s="27"/>
      <c r="AR724" s="27"/>
      <c r="AS724" s="27"/>
      <c r="AT724" s="27"/>
      <c r="AU724" s="27"/>
      <c r="AV724" s="27"/>
      <c r="AW724" s="27"/>
      <c r="AX724" s="27"/>
      <c r="AY724" s="27"/>
      <c r="AZ724" s="37"/>
      <c r="BA724" s="26"/>
      <c r="BB724" s="26"/>
    </row>
    <row r="725" spans="1:54" ht="16.5">
      <c r="A725" s="25"/>
      <c r="B725" s="26"/>
      <c r="C725" s="68"/>
      <c r="D725" s="68"/>
      <c r="E725" s="27"/>
      <c r="F725" s="28"/>
      <c r="G725" s="51"/>
      <c r="H725" s="30"/>
      <c r="I725" s="30"/>
      <c r="J725" s="30"/>
      <c r="K725" s="31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  <c r="AQ725" s="27"/>
      <c r="AR725" s="27"/>
      <c r="AS725" s="27"/>
      <c r="AT725" s="27"/>
      <c r="AU725" s="27"/>
      <c r="AV725" s="27"/>
      <c r="AW725" s="27"/>
      <c r="AX725" s="27"/>
      <c r="AY725" s="27"/>
      <c r="AZ725" s="37"/>
      <c r="BA725" s="26"/>
      <c r="BB725" s="26"/>
    </row>
    <row r="726" spans="1:54" ht="16.5">
      <c r="A726" s="25"/>
      <c r="B726" s="26"/>
      <c r="C726" s="68"/>
      <c r="D726" s="68"/>
      <c r="E726" s="27"/>
      <c r="F726" s="28"/>
      <c r="G726" s="51"/>
      <c r="H726" s="30"/>
      <c r="I726" s="30"/>
      <c r="J726" s="30"/>
      <c r="K726" s="31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  <c r="AQ726" s="27"/>
      <c r="AR726" s="27"/>
      <c r="AS726" s="27"/>
      <c r="AT726" s="27"/>
      <c r="AU726" s="27"/>
      <c r="AV726" s="27"/>
      <c r="AW726" s="27"/>
      <c r="AX726" s="27"/>
      <c r="AY726" s="27"/>
      <c r="AZ726" s="37"/>
      <c r="BA726" s="26"/>
      <c r="BB726" s="26"/>
    </row>
    <row r="727" spans="1:54" ht="16.5">
      <c r="A727" s="25"/>
      <c r="B727" s="26"/>
      <c r="C727" s="68"/>
      <c r="D727" s="68"/>
      <c r="E727" s="27"/>
      <c r="F727" s="28"/>
      <c r="G727" s="51"/>
      <c r="H727" s="30"/>
      <c r="I727" s="30"/>
      <c r="J727" s="30"/>
      <c r="K727" s="31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  <c r="AQ727" s="27"/>
      <c r="AR727" s="27"/>
      <c r="AS727" s="27"/>
      <c r="AT727" s="27"/>
      <c r="AU727" s="27"/>
      <c r="AV727" s="27"/>
      <c r="AW727" s="27"/>
      <c r="AX727" s="27"/>
      <c r="AY727" s="27"/>
      <c r="AZ727" s="37"/>
      <c r="BA727" s="26"/>
      <c r="BB727" s="26"/>
    </row>
    <row r="728" spans="1:54" ht="16.5">
      <c r="A728" s="25"/>
      <c r="B728" s="26"/>
      <c r="C728" s="68"/>
      <c r="D728" s="68"/>
      <c r="E728" s="27"/>
      <c r="F728" s="28"/>
      <c r="G728" s="51"/>
      <c r="H728" s="30"/>
      <c r="I728" s="30"/>
      <c r="J728" s="30"/>
      <c r="K728" s="31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  <c r="AQ728" s="27"/>
      <c r="AR728" s="27"/>
      <c r="AS728" s="27"/>
      <c r="AT728" s="27"/>
      <c r="AU728" s="27"/>
      <c r="AV728" s="27"/>
      <c r="AW728" s="27"/>
      <c r="AX728" s="27"/>
      <c r="AY728" s="27"/>
      <c r="AZ728" s="37"/>
      <c r="BA728" s="26"/>
      <c r="BB728" s="26"/>
    </row>
    <row r="729" spans="1:54" ht="16.5">
      <c r="A729" s="25"/>
      <c r="B729" s="26"/>
      <c r="C729" s="68"/>
      <c r="D729" s="68"/>
      <c r="E729" s="27"/>
      <c r="F729" s="28"/>
      <c r="G729" s="51"/>
      <c r="H729" s="30"/>
      <c r="I729" s="30"/>
      <c r="J729" s="30"/>
      <c r="K729" s="31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  <c r="AQ729" s="27"/>
      <c r="AR729" s="27"/>
      <c r="AS729" s="27"/>
      <c r="AT729" s="27"/>
      <c r="AU729" s="27"/>
      <c r="AV729" s="27"/>
      <c r="AW729" s="27"/>
      <c r="AX729" s="27"/>
      <c r="AY729" s="27"/>
      <c r="AZ729" s="37"/>
      <c r="BA729" s="26"/>
      <c r="BB729" s="26"/>
    </row>
    <row r="730" spans="1:54" ht="16.5">
      <c r="A730" s="25"/>
      <c r="B730" s="26"/>
      <c r="C730" s="68"/>
      <c r="D730" s="68"/>
      <c r="E730" s="27"/>
      <c r="F730" s="28"/>
      <c r="G730" s="51"/>
      <c r="H730" s="30"/>
      <c r="I730" s="30"/>
      <c r="J730" s="30"/>
      <c r="K730" s="31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  <c r="AQ730" s="27"/>
      <c r="AR730" s="27"/>
      <c r="AS730" s="27"/>
      <c r="AT730" s="27"/>
      <c r="AU730" s="27"/>
      <c r="AV730" s="27"/>
      <c r="AW730" s="27"/>
      <c r="AX730" s="27"/>
      <c r="AY730" s="27"/>
      <c r="AZ730" s="37"/>
      <c r="BA730" s="26"/>
      <c r="BB730" s="26"/>
    </row>
    <row r="731" spans="1:54" ht="16.5">
      <c r="A731" s="25"/>
      <c r="B731" s="26"/>
      <c r="C731" s="68"/>
      <c r="D731" s="68"/>
      <c r="E731" s="27"/>
      <c r="F731" s="28"/>
      <c r="G731" s="51"/>
      <c r="H731" s="30"/>
      <c r="I731" s="30"/>
      <c r="J731" s="30"/>
      <c r="K731" s="31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  <c r="AQ731" s="27"/>
      <c r="AR731" s="27"/>
      <c r="AS731" s="27"/>
      <c r="AT731" s="27"/>
      <c r="AU731" s="27"/>
      <c r="AV731" s="27"/>
      <c r="AW731" s="27"/>
      <c r="AX731" s="27"/>
      <c r="AY731" s="27"/>
      <c r="AZ731" s="37"/>
      <c r="BA731" s="26"/>
      <c r="BB731" s="26"/>
    </row>
    <row r="732" spans="1:54" ht="16.5">
      <c r="A732" s="25"/>
      <c r="B732" s="26"/>
      <c r="C732" s="68"/>
      <c r="D732" s="68"/>
      <c r="E732" s="27"/>
      <c r="F732" s="28"/>
      <c r="G732" s="51"/>
      <c r="H732" s="30"/>
      <c r="I732" s="30"/>
      <c r="J732" s="30"/>
      <c r="K732" s="31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  <c r="AQ732" s="27"/>
      <c r="AR732" s="27"/>
      <c r="AS732" s="27"/>
      <c r="AT732" s="27"/>
      <c r="AU732" s="27"/>
      <c r="AV732" s="27"/>
      <c r="AW732" s="27"/>
      <c r="AX732" s="27"/>
      <c r="AY732" s="27"/>
      <c r="AZ732" s="37"/>
      <c r="BA732" s="26"/>
      <c r="BB732" s="26"/>
    </row>
    <row r="733" spans="1:54" ht="16.5">
      <c r="A733" s="25"/>
      <c r="B733" s="26"/>
      <c r="C733" s="68"/>
      <c r="D733" s="68"/>
      <c r="E733" s="27"/>
      <c r="F733" s="28"/>
      <c r="G733" s="51"/>
      <c r="H733" s="30"/>
      <c r="I733" s="30"/>
      <c r="J733" s="30"/>
      <c r="K733" s="31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  <c r="AQ733" s="27"/>
      <c r="AR733" s="27"/>
      <c r="AS733" s="27"/>
      <c r="AT733" s="27"/>
      <c r="AU733" s="27"/>
      <c r="AV733" s="27"/>
      <c r="AW733" s="27"/>
      <c r="AX733" s="27"/>
      <c r="AY733" s="27"/>
      <c r="AZ733" s="37"/>
      <c r="BA733" s="26"/>
      <c r="BB733" s="26"/>
    </row>
    <row r="734" spans="1:54" ht="16.5">
      <c r="A734" s="25"/>
      <c r="B734" s="26"/>
      <c r="C734" s="68"/>
      <c r="D734" s="68"/>
      <c r="E734" s="27"/>
      <c r="F734" s="28"/>
      <c r="G734" s="51"/>
      <c r="H734" s="30"/>
      <c r="I734" s="30"/>
      <c r="J734" s="30"/>
      <c r="K734" s="31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  <c r="AQ734" s="27"/>
      <c r="AR734" s="27"/>
      <c r="AS734" s="27"/>
      <c r="AT734" s="27"/>
      <c r="AU734" s="27"/>
      <c r="AV734" s="27"/>
      <c r="AW734" s="27"/>
      <c r="AX734" s="27"/>
      <c r="AY734" s="27"/>
      <c r="AZ734" s="37"/>
      <c r="BA734" s="26"/>
      <c r="BB734" s="26"/>
    </row>
    <row r="735" spans="1:54" ht="16.5">
      <c r="A735" s="25"/>
      <c r="B735" s="26"/>
      <c r="C735" s="68"/>
      <c r="D735" s="68"/>
      <c r="E735" s="27"/>
      <c r="F735" s="28"/>
      <c r="G735" s="51"/>
      <c r="H735" s="30"/>
      <c r="I735" s="30"/>
      <c r="J735" s="30"/>
      <c r="K735" s="31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  <c r="AQ735" s="27"/>
      <c r="AR735" s="27"/>
      <c r="AS735" s="27"/>
      <c r="AT735" s="27"/>
      <c r="AU735" s="27"/>
      <c r="AV735" s="27"/>
      <c r="AW735" s="27"/>
      <c r="AX735" s="27"/>
      <c r="AY735" s="27"/>
      <c r="AZ735" s="37"/>
      <c r="BA735" s="26"/>
      <c r="BB735" s="26"/>
    </row>
    <row r="736" spans="1:54" ht="16.5">
      <c r="A736" s="25"/>
      <c r="B736" s="26"/>
      <c r="C736" s="68"/>
      <c r="D736" s="68"/>
      <c r="E736" s="27"/>
      <c r="F736" s="28"/>
      <c r="G736" s="51"/>
      <c r="H736" s="30"/>
      <c r="I736" s="30"/>
      <c r="J736" s="30"/>
      <c r="K736" s="31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  <c r="AQ736" s="27"/>
      <c r="AR736" s="27"/>
      <c r="AS736" s="27"/>
      <c r="AT736" s="27"/>
      <c r="AU736" s="27"/>
      <c r="AV736" s="27"/>
      <c r="AW736" s="27"/>
      <c r="AX736" s="27"/>
      <c r="AY736" s="27"/>
      <c r="AZ736" s="37"/>
      <c r="BA736" s="26"/>
      <c r="BB736" s="26"/>
    </row>
    <row r="737" spans="1:54" ht="16.5">
      <c r="A737" s="25"/>
      <c r="B737" s="26"/>
      <c r="C737" s="68"/>
      <c r="D737" s="68"/>
      <c r="E737" s="27"/>
      <c r="F737" s="28"/>
      <c r="G737" s="51"/>
      <c r="H737" s="30"/>
      <c r="I737" s="30"/>
      <c r="J737" s="30"/>
      <c r="K737" s="31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  <c r="AQ737" s="27"/>
      <c r="AR737" s="27"/>
      <c r="AS737" s="27"/>
      <c r="AT737" s="27"/>
      <c r="AU737" s="27"/>
      <c r="AV737" s="27"/>
      <c r="AW737" s="27"/>
      <c r="AX737" s="27"/>
      <c r="AY737" s="27"/>
      <c r="AZ737" s="37"/>
      <c r="BA737" s="26"/>
      <c r="BB737" s="26"/>
    </row>
    <row r="738" spans="1:54" ht="16.5">
      <c r="A738" s="25"/>
      <c r="B738" s="26"/>
      <c r="C738" s="68"/>
      <c r="D738" s="68"/>
      <c r="E738" s="27"/>
      <c r="F738" s="28"/>
      <c r="G738" s="51"/>
      <c r="H738" s="30"/>
      <c r="I738" s="30"/>
      <c r="J738" s="30"/>
      <c r="K738" s="31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  <c r="AQ738" s="27"/>
      <c r="AR738" s="27"/>
      <c r="AS738" s="27"/>
      <c r="AT738" s="27"/>
      <c r="AU738" s="27"/>
      <c r="AV738" s="27"/>
      <c r="AW738" s="27"/>
      <c r="AX738" s="27"/>
      <c r="AY738" s="27"/>
      <c r="AZ738" s="37"/>
      <c r="BA738" s="26"/>
      <c r="BB738" s="26"/>
    </row>
    <row r="739" spans="1:54" ht="16.5">
      <c r="A739" s="25"/>
      <c r="B739" s="26"/>
      <c r="C739" s="68"/>
      <c r="D739" s="68"/>
      <c r="E739" s="27"/>
      <c r="F739" s="28"/>
      <c r="G739" s="51"/>
      <c r="H739" s="30"/>
      <c r="I739" s="30"/>
      <c r="J739" s="30"/>
      <c r="K739" s="31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  <c r="AQ739" s="27"/>
      <c r="AR739" s="27"/>
      <c r="AS739" s="27"/>
      <c r="AT739" s="27"/>
      <c r="AU739" s="27"/>
      <c r="AV739" s="27"/>
      <c r="AW739" s="27"/>
      <c r="AX739" s="27"/>
      <c r="AY739" s="27"/>
      <c r="AZ739" s="37"/>
      <c r="BA739" s="26"/>
      <c r="BB739" s="26"/>
    </row>
    <row r="740" spans="1:54" ht="16.5">
      <c r="A740" s="25"/>
      <c r="B740" s="26"/>
      <c r="C740" s="68"/>
      <c r="D740" s="68"/>
      <c r="E740" s="27"/>
      <c r="F740" s="28"/>
      <c r="G740" s="51"/>
      <c r="H740" s="30"/>
      <c r="I740" s="30"/>
      <c r="J740" s="30"/>
      <c r="K740" s="31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  <c r="AQ740" s="27"/>
      <c r="AR740" s="27"/>
      <c r="AS740" s="27"/>
      <c r="AT740" s="27"/>
      <c r="AU740" s="27"/>
      <c r="AV740" s="27"/>
      <c r="AW740" s="27"/>
      <c r="AX740" s="27"/>
      <c r="AY740" s="27"/>
      <c r="AZ740" s="37"/>
      <c r="BA740" s="26"/>
      <c r="BB740" s="26"/>
    </row>
    <row r="741" spans="1:54" ht="16.5">
      <c r="A741" s="25"/>
      <c r="B741" s="26"/>
      <c r="C741" s="68"/>
      <c r="D741" s="68"/>
      <c r="E741" s="27"/>
      <c r="F741" s="28"/>
      <c r="G741" s="51"/>
      <c r="H741" s="30"/>
      <c r="I741" s="30"/>
      <c r="J741" s="30"/>
      <c r="K741" s="31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  <c r="AQ741" s="27"/>
      <c r="AR741" s="27"/>
      <c r="AS741" s="27"/>
      <c r="AT741" s="27"/>
      <c r="AU741" s="27"/>
      <c r="AV741" s="27"/>
      <c r="AW741" s="27"/>
      <c r="AX741" s="27"/>
      <c r="AY741" s="27"/>
      <c r="AZ741" s="37"/>
      <c r="BA741" s="26"/>
      <c r="BB741" s="26"/>
    </row>
    <row r="742" spans="1:54" ht="16.5">
      <c r="A742" s="25"/>
      <c r="B742" s="26"/>
      <c r="C742" s="68"/>
      <c r="D742" s="68"/>
      <c r="E742" s="27"/>
      <c r="F742" s="28"/>
      <c r="G742" s="51"/>
      <c r="H742" s="30"/>
      <c r="I742" s="30"/>
      <c r="J742" s="30"/>
      <c r="K742" s="31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  <c r="AQ742" s="27"/>
      <c r="AR742" s="27"/>
      <c r="AS742" s="27"/>
      <c r="AT742" s="27"/>
      <c r="AU742" s="27"/>
      <c r="AV742" s="27"/>
      <c r="AW742" s="27"/>
      <c r="AX742" s="27"/>
      <c r="AY742" s="27"/>
      <c r="AZ742" s="37"/>
      <c r="BA742" s="26"/>
      <c r="BB742" s="26"/>
    </row>
    <row r="743" spans="1:54" ht="16.5">
      <c r="A743" s="25"/>
      <c r="B743" s="26"/>
      <c r="C743" s="68"/>
      <c r="D743" s="68"/>
      <c r="E743" s="27"/>
      <c r="F743" s="28"/>
      <c r="G743" s="51"/>
      <c r="H743" s="30"/>
      <c r="I743" s="30"/>
      <c r="J743" s="30"/>
      <c r="K743" s="31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  <c r="AQ743" s="27"/>
      <c r="AR743" s="27"/>
      <c r="AS743" s="27"/>
      <c r="AT743" s="27"/>
      <c r="AU743" s="27"/>
      <c r="AV743" s="27"/>
      <c r="AW743" s="27"/>
      <c r="AX743" s="27"/>
      <c r="AY743" s="27"/>
      <c r="AZ743" s="37"/>
      <c r="BA743" s="26"/>
      <c r="BB743" s="26"/>
    </row>
    <row r="744" spans="1:54" ht="16.5">
      <c r="A744" s="25"/>
      <c r="B744" s="26"/>
      <c r="C744" s="68"/>
      <c r="D744" s="68"/>
      <c r="E744" s="27"/>
      <c r="F744" s="28"/>
      <c r="G744" s="51"/>
      <c r="H744" s="30"/>
      <c r="I744" s="30"/>
      <c r="J744" s="30"/>
      <c r="K744" s="31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  <c r="AQ744" s="27"/>
      <c r="AR744" s="27"/>
      <c r="AS744" s="27"/>
      <c r="AT744" s="27"/>
      <c r="AU744" s="27"/>
      <c r="AV744" s="27"/>
      <c r="AW744" s="27"/>
      <c r="AX744" s="27"/>
      <c r="AY744" s="27"/>
      <c r="AZ744" s="37"/>
      <c r="BA744" s="26"/>
      <c r="BB744" s="26"/>
    </row>
    <row r="745" spans="1:54" ht="16.5">
      <c r="A745" s="25"/>
      <c r="B745" s="26"/>
      <c r="C745" s="68"/>
      <c r="D745" s="68"/>
      <c r="E745" s="27"/>
      <c r="F745" s="28"/>
      <c r="G745" s="51"/>
      <c r="H745" s="30"/>
      <c r="I745" s="30"/>
      <c r="J745" s="30"/>
      <c r="K745" s="31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  <c r="AQ745" s="27"/>
      <c r="AR745" s="27"/>
      <c r="AS745" s="27"/>
      <c r="AT745" s="27"/>
      <c r="AU745" s="27"/>
      <c r="AV745" s="27"/>
      <c r="AW745" s="27"/>
      <c r="AX745" s="27"/>
      <c r="AY745" s="27"/>
      <c r="AZ745" s="37"/>
      <c r="BA745" s="26"/>
      <c r="BB745" s="26"/>
    </row>
    <row r="746" spans="1:54" ht="16.5">
      <c r="A746" s="25"/>
      <c r="B746" s="26"/>
      <c r="C746" s="68"/>
      <c r="D746" s="68"/>
      <c r="E746" s="27"/>
      <c r="F746" s="28"/>
      <c r="G746" s="51"/>
      <c r="H746" s="30"/>
      <c r="I746" s="30"/>
      <c r="J746" s="30"/>
      <c r="K746" s="31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  <c r="AQ746" s="27"/>
      <c r="AR746" s="27"/>
      <c r="AS746" s="27"/>
      <c r="AT746" s="27"/>
      <c r="AU746" s="27"/>
      <c r="AV746" s="27"/>
      <c r="AW746" s="27"/>
      <c r="AX746" s="27"/>
      <c r="AY746" s="27"/>
      <c r="AZ746" s="37"/>
      <c r="BA746" s="26"/>
      <c r="BB746" s="26"/>
    </row>
    <row r="747" spans="1:54" ht="16.5">
      <c r="A747" s="25"/>
      <c r="B747" s="26"/>
      <c r="C747" s="68"/>
      <c r="D747" s="68"/>
      <c r="E747" s="27"/>
      <c r="F747" s="28"/>
      <c r="G747" s="51"/>
      <c r="H747" s="30"/>
      <c r="I747" s="30"/>
      <c r="J747" s="30"/>
      <c r="K747" s="31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  <c r="AQ747" s="27"/>
      <c r="AR747" s="27"/>
      <c r="AS747" s="27"/>
      <c r="AT747" s="27"/>
      <c r="AU747" s="27"/>
      <c r="AV747" s="27"/>
      <c r="AW747" s="27"/>
      <c r="AX747" s="27"/>
      <c r="AY747" s="27"/>
      <c r="AZ747" s="37"/>
      <c r="BA747" s="26"/>
      <c r="BB747" s="26"/>
    </row>
    <row r="748" spans="1:54" ht="16.5">
      <c r="A748" s="25"/>
      <c r="B748" s="26"/>
      <c r="C748" s="68"/>
      <c r="D748" s="68"/>
      <c r="E748" s="27"/>
      <c r="F748" s="28"/>
      <c r="G748" s="51"/>
      <c r="H748" s="30"/>
      <c r="I748" s="30"/>
      <c r="J748" s="30"/>
      <c r="K748" s="31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  <c r="AQ748" s="27"/>
      <c r="AR748" s="27"/>
      <c r="AS748" s="27"/>
      <c r="AT748" s="27"/>
      <c r="AU748" s="27"/>
      <c r="AV748" s="27"/>
      <c r="AW748" s="27"/>
      <c r="AX748" s="27"/>
      <c r="AY748" s="27"/>
      <c r="AZ748" s="37"/>
      <c r="BA748" s="26"/>
      <c r="BB748" s="26"/>
    </row>
    <row r="749" spans="1:54" ht="16.5">
      <c r="A749" s="25"/>
      <c r="B749" s="26"/>
      <c r="C749" s="68"/>
      <c r="D749" s="68"/>
      <c r="E749" s="27"/>
      <c r="F749" s="28"/>
      <c r="G749" s="51"/>
      <c r="H749" s="30"/>
      <c r="I749" s="30"/>
      <c r="J749" s="30"/>
      <c r="K749" s="31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  <c r="AQ749" s="27"/>
      <c r="AR749" s="27"/>
      <c r="AS749" s="27"/>
      <c r="AT749" s="27"/>
      <c r="AU749" s="27"/>
      <c r="AV749" s="27"/>
      <c r="AW749" s="27"/>
      <c r="AX749" s="27"/>
      <c r="AY749" s="27"/>
      <c r="AZ749" s="37"/>
      <c r="BA749" s="26"/>
      <c r="BB749" s="26"/>
    </row>
    <row r="750" spans="1:54" ht="16.5">
      <c r="A750" s="25"/>
      <c r="B750" s="26"/>
      <c r="C750" s="68"/>
      <c r="D750" s="68"/>
      <c r="E750" s="27"/>
      <c r="F750" s="28"/>
      <c r="G750" s="51"/>
      <c r="H750" s="30"/>
      <c r="I750" s="30"/>
      <c r="J750" s="30"/>
      <c r="K750" s="31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  <c r="AQ750" s="27"/>
      <c r="AR750" s="27"/>
      <c r="AS750" s="27"/>
      <c r="AT750" s="27"/>
      <c r="AU750" s="27"/>
      <c r="AV750" s="27"/>
      <c r="AW750" s="27"/>
      <c r="AX750" s="27"/>
      <c r="AY750" s="27"/>
      <c r="AZ750" s="37"/>
      <c r="BA750" s="26"/>
      <c r="BB750" s="26"/>
    </row>
    <row r="751" spans="1:54" ht="16.5">
      <c r="A751" s="25"/>
      <c r="B751" s="26"/>
      <c r="C751" s="68"/>
      <c r="D751" s="68"/>
      <c r="E751" s="27"/>
      <c r="F751" s="28"/>
      <c r="G751" s="51"/>
      <c r="H751" s="30"/>
      <c r="I751" s="30"/>
      <c r="J751" s="30"/>
      <c r="K751" s="31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  <c r="AQ751" s="27"/>
      <c r="AR751" s="27"/>
      <c r="AS751" s="27"/>
      <c r="AT751" s="27"/>
      <c r="AU751" s="27"/>
      <c r="AV751" s="27"/>
      <c r="AW751" s="27"/>
      <c r="AX751" s="27"/>
      <c r="AY751" s="27"/>
      <c r="AZ751" s="37"/>
      <c r="BA751" s="26"/>
      <c r="BB751" s="26"/>
    </row>
    <row r="752" spans="1:54" ht="16.5">
      <c r="A752" s="25"/>
      <c r="B752" s="26"/>
      <c r="C752" s="68"/>
      <c r="D752" s="68"/>
      <c r="E752" s="27"/>
      <c r="F752" s="28"/>
      <c r="G752" s="51"/>
      <c r="H752" s="30"/>
      <c r="I752" s="30"/>
      <c r="J752" s="30"/>
      <c r="K752" s="31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  <c r="AQ752" s="27"/>
      <c r="AR752" s="27"/>
      <c r="AS752" s="27"/>
      <c r="AT752" s="27"/>
      <c r="AU752" s="27"/>
      <c r="AV752" s="27"/>
      <c r="AW752" s="27"/>
      <c r="AX752" s="27"/>
      <c r="AY752" s="27"/>
      <c r="AZ752" s="37"/>
      <c r="BA752" s="26"/>
      <c r="BB752" s="26"/>
    </row>
    <row r="753" spans="1:54" ht="16.5">
      <c r="A753" s="25"/>
      <c r="B753" s="26"/>
      <c r="C753" s="68"/>
      <c r="D753" s="68"/>
      <c r="E753" s="27"/>
      <c r="F753" s="28"/>
      <c r="G753" s="51"/>
      <c r="H753" s="30"/>
      <c r="I753" s="30"/>
      <c r="J753" s="30"/>
      <c r="K753" s="31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  <c r="AQ753" s="27"/>
      <c r="AR753" s="27"/>
      <c r="AS753" s="27"/>
      <c r="AT753" s="27"/>
      <c r="AU753" s="27"/>
      <c r="AV753" s="27"/>
      <c r="AW753" s="27"/>
      <c r="AX753" s="27"/>
      <c r="AY753" s="27"/>
      <c r="AZ753" s="37"/>
      <c r="BA753" s="26"/>
      <c r="BB753" s="26"/>
    </row>
    <row r="754" spans="1:54" ht="16.5">
      <c r="A754" s="25"/>
      <c r="B754" s="26"/>
      <c r="C754" s="68"/>
      <c r="D754" s="68"/>
      <c r="E754" s="27"/>
      <c r="F754" s="28"/>
      <c r="G754" s="51"/>
      <c r="H754" s="30"/>
      <c r="I754" s="30"/>
      <c r="J754" s="30"/>
      <c r="K754" s="31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  <c r="AQ754" s="27"/>
      <c r="AR754" s="27"/>
      <c r="AS754" s="27"/>
      <c r="AT754" s="27"/>
      <c r="AU754" s="27"/>
      <c r="AV754" s="27"/>
      <c r="AW754" s="27"/>
      <c r="AX754" s="27"/>
      <c r="AY754" s="27"/>
      <c r="AZ754" s="37"/>
      <c r="BA754" s="26"/>
      <c r="BB754" s="26"/>
    </row>
    <row r="755" spans="1:54" ht="16.5">
      <c r="A755" s="25"/>
      <c r="B755" s="26"/>
      <c r="C755" s="68"/>
      <c r="D755" s="68"/>
      <c r="E755" s="27"/>
      <c r="F755" s="28"/>
      <c r="G755" s="51"/>
      <c r="H755" s="30"/>
      <c r="I755" s="30"/>
      <c r="J755" s="30"/>
      <c r="K755" s="31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  <c r="AQ755" s="27"/>
      <c r="AR755" s="27"/>
      <c r="AS755" s="27"/>
      <c r="AT755" s="27"/>
      <c r="AU755" s="27"/>
      <c r="AV755" s="27"/>
      <c r="AW755" s="27"/>
      <c r="AX755" s="27"/>
      <c r="AY755" s="27"/>
      <c r="AZ755" s="37"/>
      <c r="BA755" s="26"/>
      <c r="BB755" s="26"/>
    </row>
    <row r="756" spans="1:54" ht="16.5">
      <c r="A756" s="25"/>
      <c r="B756" s="26"/>
      <c r="C756" s="68"/>
      <c r="D756" s="68"/>
      <c r="E756" s="27"/>
      <c r="F756" s="28"/>
      <c r="G756" s="51"/>
      <c r="H756" s="30"/>
      <c r="I756" s="30"/>
      <c r="J756" s="30"/>
      <c r="K756" s="31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  <c r="AQ756" s="27"/>
      <c r="AR756" s="27"/>
      <c r="AS756" s="27"/>
      <c r="AT756" s="27"/>
      <c r="AU756" s="27"/>
      <c r="AV756" s="27"/>
      <c r="AW756" s="27"/>
      <c r="AX756" s="27"/>
      <c r="AY756" s="27"/>
      <c r="AZ756" s="37"/>
      <c r="BA756" s="26"/>
      <c r="BB756" s="26"/>
    </row>
    <row r="757" spans="1:54" ht="16.5">
      <c r="A757" s="25"/>
      <c r="B757" s="26"/>
      <c r="C757" s="68"/>
      <c r="D757" s="68"/>
      <c r="E757" s="27"/>
      <c r="F757" s="28"/>
      <c r="G757" s="51"/>
      <c r="H757" s="30"/>
      <c r="I757" s="30"/>
      <c r="J757" s="30"/>
      <c r="K757" s="31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  <c r="AQ757" s="27"/>
      <c r="AR757" s="27"/>
      <c r="AS757" s="27"/>
      <c r="AT757" s="27"/>
      <c r="AU757" s="27"/>
      <c r="AV757" s="27"/>
      <c r="AW757" s="27"/>
      <c r="AX757" s="27"/>
      <c r="AY757" s="27"/>
      <c r="AZ757" s="37"/>
      <c r="BA757" s="26"/>
      <c r="BB757" s="26"/>
    </row>
    <row r="758" spans="1:54" ht="16.5">
      <c r="A758" s="25"/>
      <c r="B758" s="26"/>
      <c r="C758" s="68"/>
      <c r="D758" s="68"/>
      <c r="E758" s="27"/>
      <c r="F758" s="28"/>
      <c r="G758" s="51"/>
      <c r="H758" s="30"/>
      <c r="I758" s="30"/>
      <c r="J758" s="30"/>
      <c r="K758" s="31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  <c r="AQ758" s="27"/>
      <c r="AR758" s="27"/>
      <c r="AS758" s="27"/>
      <c r="AT758" s="27"/>
      <c r="AU758" s="27"/>
      <c r="AV758" s="27"/>
      <c r="AW758" s="27"/>
      <c r="AX758" s="27"/>
      <c r="AY758" s="27"/>
      <c r="AZ758" s="37"/>
      <c r="BA758" s="26"/>
      <c r="BB758" s="26"/>
    </row>
    <row r="759" spans="1:54" ht="16.5">
      <c r="A759" s="25"/>
      <c r="B759" s="26"/>
      <c r="C759" s="68"/>
      <c r="D759" s="68"/>
      <c r="E759" s="27"/>
      <c r="F759" s="28"/>
      <c r="G759" s="51"/>
      <c r="H759" s="30"/>
      <c r="I759" s="30"/>
      <c r="J759" s="30"/>
      <c r="K759" s="31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  <c r="AQ759" s="27"/>
      <c r="AR759" s="27"/>
      <c r="AS759" s="27"/>
      <c r="AT759" s="27"/>
      <c r="AU759" s="27"/>
      <c r="AV759" s="27"/>
      <c r="AW759" s="27"/>
      <c r="AX759" s="27"/>
      <c r="AY759" s="27"/>
      <c r="AZ759" s="37"/>
      <c r="BA759" s="26"/>
      <c r="BB759" s="26"/>
    </row>
    <row r="760" spans="1:54" ht="16.5">
      <c r="A760" s="25"/>
      <c r="B760" s="26"/>
      <c r="C760" s="68"/>
      <c r="D760" s="68"/>
      <c r="E760" s="27"/>
      <c r="F760" s="28"/>
      <c r="G760" s="51"/>
      <c r="H760" s="30"/>
      <c r="I760" s="30"/>
      <c r="J760" s="30"/>
      <c r="K760" s="31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  <c r="AQ760" s="27"/>
      <c r="AR760" s="27"/>
      <c r="AS760" s="27"/>
      <c r="AT760" s="27"/>
      <c r="AU760" s="27"/>
      <c r="AV760" s="27"/>
      <c r="AW760" s="27"/>
      <c r="AX760" s="27"/>
      <c r="AY760" s="27"/>
      <c r="AZ760" s="37"/>
      <c r="BA760" s="26"/>
      <c r="BB760" s="26"/>
    </row>
    <row r="761" spans="1:54" ht="16.5">
      <c r="A761" s="25"/>
      <c r="B761" s="26"/>
      <c r="C761" s="68"/>
      <c r="D761" s="68"/>
      <c r="E761" s="27"/>
      <c r="F761" s="28"/>
      <c r="G761" s="51"/>
      <c r="H761" s="30"/>
      <c r="I761" s="30"/>
      <c r="J761" s="30"/>
      <c r="K761" s="31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  <c r="AQ761" s="27"/>
      <c r="AR761" s="27"/>
      <c r="AS761" s="27"/>
      <c r="AT761" s="27"/>
      <c r="AU761" s="27"/>
      <c r="AV761" s="27"/>
      <c r="AW761" s="27"/>
      <c r="AX761" s="27"/>
      <c r="AY761" s="27"/>
      <c r="AZ761" s="37"/>
      <c r="BA761" s="26"/>
      <c r="BB761" s="26"/>
    </row>
    <row r="762" spans="1:54" ht="16.5">
      <c r="A762" s="25"/>
      <c r="B762" s="26"/>
      <c r="C762" s="68"/>
      <c r="D762" s="68"/>
      <c r="E762" s="27"/>
      <c r="F762" s="28"/>
      <c r="G762" s="51"/>
      <c r="H762" s="30"/>
      <c r="I762" s="30"/>
      <c r="J762" s="30"/>
      <c r="K762" s="31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  <c r="AQ762" s="27"/>
      <c r="AR762" s="27"/>
      <c r="AS762" s="27"/>
      <c r="AT762" s="27"/>
      <c r="AU762" s="27"/>
      <c r="AV762" s="27"/>
      <c r="AW762" s="27"/>
      <c r="AX762" s="27"/>
      <c r="AY762" s="27"/>
      <c r="AZ762" s="37"/>
      <c r="BA762" s="26"/>
      <c r="BB762" s="26"/>
    </row>
    <row r="763" spans="1:54" ht="16.5">
      <c r="A763" s="25"/>
      <c r="B763" s="26"/>
      <c r="C763" s="68"/>
      <c r="D763" s="68"/>
      <c r="E763" s="27"/>
      <c r="F763" s="28"/>
      <c r="G763" s="51"/>
      <c r="H763" s="30"/>
      <c r="I763" s="30"/>
      <c r="J763" s="30"/>
      <c r="K763" s="31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  <c r="AQ763" s="27"/>
      <c r="AR763" s="27"/>
      <c r="AS763" s="27"/>
      <c r="AT763" s="27"/>
      <c r="AU763" s="27"/>
      <c r="AV763" s="27"/>
      <c r="AW763" s="27"/>
      <c r="AX763" s="27"/>
      <c r="AY763" s="27"/>
      <c r="AZ763" s="37"/>
      <c r="BA763" s="26"/>
      <c r="BB763" s="26"/>
    </row>
    <row r="764" spans="1:54" ht="16.5">
      <c r="A764" s="25"/>
      <c r="B764" s="26"/>
      <c r="C764" s="68"/>
      <c r="D764" s="68"/>
      <c r="E764" s="27"/>
      <c r="F764" s="28"/>
      <c r="G764" s="51"/>
      <c r="H764" s="30"/>
      <c r="I764" s="30"/>
      <c r="J764" s="30"/>
      <c r="K764" s="31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  <c r="AQ764" s="27"/>
      <c r="AR764" s="27"/>
      <c r="AS764" s="27"/>
      <c r="AT764" s="27"/>
      <c r="AU764" s="27"/>
      <c r="AV764" s="27"/>
      <c r="AW764" s="27"/>
      <c r="AX764" s="27"/>
      <c r="AY764" s="27"/>
      <c r="AZ764" s="37"/>
      <c r="BA764" s="26"/>
      <c r="BB764" s="26"/>
    </row>
    <row r="765" spans="1:54" ht="16.5">
      <c r="A765" s="25"/>
      <c r="B765" s="26"/>
      <c r="C765" s="68"/>
      <c r="D765" s="68"/>
      <c r="E765" s="27"/>
      <c r="F765" s="28"/>
      <c r="G765" s="51"/>
      <c r="H765" s="30"/>
      <c r="I765" s="30"/>
      <c r="J765" s="30"/>
      <c r="K765" s="31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  <c r="AQ765" s="27"/>
      <c r="AR765" s="27"/>
      <c r="AS765" s="27"/>
      <c r="AT765" s="27"/>
      <c r="AU765" s="27"/>
      <c r="AV765" s="27"/>
      <c r="AW765" s="27"/>
      <c r="AX765" s="27"/>
      <c r="AY765" s="27"/>
      <c r="AZ765" s="37"/>
      <c r="BA765" s="26"/>
      <c r="BB765" s="26"/>
    </row>
    <row r="766" spans="1:54" ht="16.5">
      <c r="A766" s="25"/>
      <c r="B766" s="26"/>
      <c r="C766" s="68"/>
      <c r="D766" s="68"/>
      <c r="E766" s="27"/>
      <c r="F766" s="28"/>
      <c r="G766" s="51"/>
      <c r="H766" s="30"/>
      <c r="I766" s="30"/>
      <c r="J766" s="30"/>
      <c r="K766" s="31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  <c r="AQ766" s="27"/>
      <c r="AR766" s="27"/>
      <c r="AS766" s="27"/>
      <c r="AT766" s="27"/>
      <c r="AU766" s="27"/>
      <c r="AV766" s="27"/>
      <c r="AW766" s="27"/>
      <c r="AX766" s="27"/>
      <c r="AY766" s="27"/>
      <c r="AZ766" s="37"/>
      <c r="BA766" s="26"/>
      <c r="BB766" s="26"/>
    </row>
    <row r="767" spans="1:54" ht="16.5">
      <c r="A767" s="25"/>
      <c r="B767" s="26"/>
      <c r="C767" s="68"/>
      <c r="D767" s="68"/>
      <c r="E767" s="27"/>
      <c r="F767" s="28"/>
      <c r="G767" s="51"/>
      <c r="H767" s="30"/>
      <c r="I767" s="30"/>
      <c r="J767" s="30"/>
      <c r="K767" s="31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  <c r="AQ767" s="27"/>
      <c r="AR767" s="27"/>
      <c r="AS767" s="27"/>
      <c r="AT767" s="27"/>
      <c r="AU767" s="27"/>
      <c r="AV767" s="27"/>
      <c r="AW767" s="27"/>
      <c r="AX767" s="27"/>
      <c r="AY767" s="27"/>
      <c r="AZ767" s="37"/>
      <c r="BA767" s="26"/>
      <c r="BB767" s="26"/>
    </row>
    <row r="768" spans="1:54" ht="16.5">
      <c r="A768" s="25"/>
      <c r="B768" s="26"/>
      <c r="C768" s="68"/>
      <c r="D768" s="68"/>
      <c r="E768" s="27"/>
      <c r="F768" s="28"/>
      <c r="G768" s="51"/>
      <c r="H768" s="30"/>
      <c r="I768" s="30"/>
      <c r="J768" s="30"/>
      <c r="K768" s="31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  <c r="AQ768" s="27"/>
      <c r="AR768" s="27"/>
      <c r="AS768" s="27"/>
      <c r="AT768" s="27"/>
      <c r="AU768" s="27"/>
      <c r="AV768" s="27"/>
      <c r="AW768" s="27"/>
      <c r="AX768" s="27"/>
      <c r="AY768" s="27"/>
      <c r="AZ768" s="37"/>
      <c r="BA768" s="26"/>
      <c r="BB768" s="26"/>
    </row>
    <row r="769" spans="1:54" ht="16.5">
      <c r="A769" s="25"/>
      <c r="B769" s="26"/>
      <c r="C769" s="68"/>
      <c r="D769" s="68"/>
      <c r="E769" s="27"/>
      <c r="F769" s="28"/>
      <c r="G769" s="51"/>
      <c r="H769" s="30"/>
      <c r="I769" s="30"/>
      <c r="J769" s="30"/>
      <c r="K769" s="31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  <c r="AQ769" s="27"/>
      <c r="AR769" s="27"/>
      <c r="AS769" s="27"/>
      <c r="AT769" s="27"/>
      <c r="AU769" s="27"/>
      <c r="AV769" s="27"/>
      <c r="AW769" s="27"/>
      <c r="AX769" s="27"/>
      <c r="AY769" s="27"/>
      <c r="AZ769" s="37"/>
      <c r="BA769" s="26"/>
      <c r="BB769" s="26"/>
    </row>
    <row r="770" spans="1:54" ht="16.5">
      <c r="A770" s="25"/>
      <c r="B770" s="26"/>
      <c r="C770" s="68"/>
      <c r="D770" s="68"/>
      <c r="E770" s="27"/>
      <c r="F770" s="28"/>
      <c r="G770" s="51"/>
      <c r="H770" s="30"/>
      <c r="I770" s="30"/>
      <c r="J770" s="30"/>
      <c r="K770" s="31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  <c r="AQ770" s="27"/>
      <c r="AR770" s="27"/>
      <c r="AS770" s="27"/>
      <c r="AT770" s="27"/>
      <c r="AU770" s="27"/>
      <c r="AV770" s="27"/>
      <c r="AW770" s="27"/>
      <c r="AX770" s="27"/>
      <c r="AY770" s="27"/>
      <c r="AZ770" s="37"/>
      <c r="BA770" s="26"/>
      <c r="BB770" s="26"/>
    </row>
    <row r="771" spans="1:54" ht="16.5">
      <c r="A771" s="25"/>
      <c r="B771" s="26"/>
      <c r="C771" s="68"/>
      <c r="D771" s="68"/>
      <c r="E771" s="27"/>
      <c r="F771" s="28"/>
      <c r="G771" s="51"/>
      <c r="H771" s="30"/>
      <c r="I771" s="30"/>
      <c r="J771" s="30"/>
      <c r="K771" s="31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  <c r="AQ771" s="27"/>
      <c r="AR771" s="27"/>
      <c r="AS771" s="27"/>
      <c r="AT771" s="27"/>
      <c r="AU771" s="27"/>
      <c r="AV771" s="27"/>
      <c r="AW771" s="27"/>
      <c r="AX771" s="27"/>
      <c r="AY771" s="27"/>
      <c r="AZ771" s="37"/>
      <c r="BA771" s="26"/>
      <c r="BB771" s="26"/>
    </row>
    <row r="772" spans="1:54" ht="16.5">
      <c r="A772" s="25"/>
      <c r="B772" s="26"/>
      <c r="C772" s="68"/>
      <c r="D772" s="68"/>
      <c r="E772" s="27"/>
      <c r="F772" s="28"/>
      <c r="G772" s="51"/>
      <c r="H772" s="30"/>
      <c r="I772" s="30"/>
      <c r="J772" s="30"/>
      <c r="K772" s="31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  <c r="AQ772" s="27"/>
      <c r="AR772" s="27"/>
      <c r="AS772" s="27"/>
      <c r="AT772" s="27"/>
      <c r="AU772" s="27"/>
      <c r="AV772" s="27"/>
      <c r="AW772" s="27"/>
      <c r="AX772" s="27"/>
      <c r="AY772" s="27"/>
      <c r="AZ772" s="37"/>
      <c r="BA772" s="26"/>
      <c r="BB772" s="26"/>
    </row>
    <row r="773" spans="1:54" ht="16.5">
      <c r="A773" s="25"/>
      <c r="B773" s="26"/>
      <c r="C773" s="68"/>
      <c r="D773" s="68"/>
      <c r="E773" s="27"/>
      <c r="F773" s="28"/>
      <c r="G773" s="51"/>
      <c r="H773" s="30"/>
      <c r="I773" s="30"/>
      <c r="J773" s="30"/>
      <c r="K773" s="31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  <c r="AQ773" s="27"/>
      <c r="AR773" s="27"/>
      <c r="AS773" s="27"/>
      <c r="AT773" s="27"/>
      <c r="AU773" s="27"/>
      <c r="AV773" s="27"/>
      <c r="AW773" s="27"/>
      <c r="AX773" s="27"/>
      <c r="AY773" s="27"/>
      <c r="AZ773" s="37"/>
      <c r="BA773" s="26"/>
      <c r="BB773" s="26"/>
    </row>
    <row r="774" spans="1:54" ht="16.5">
      <c r="A774" s="25"/>
      <c r="B774" s="26"/>
      <c r="C774" s="68"/>
      <c r="D774" s="68"/>
      <c r="E774" s="27"/>
      <c r="F774" s="28"/>
      <c r="G774" s="51"/>
      <c r="H774" s="30"/>
      <c r="I774" s="30"/>
      <c r="J774" s="30"/>
      <c r="K774" s="31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  <c r="AQ774" s="27"/>
      <c r="AR774" s="27"/>
      <c r="AS774" s="27"/>
      <c r="AT774" s="27"/>
      <c r="AU774" s="27"/>
      <c r="AV774" s="27"/>
      <c r="AW774" s="27"/>
      <c r="AX774" s="27"/>
      <c r="AY774" s="27"/>
      <c r="AZ774" s="37"/>
      <c r="BA774" s="26"/>
      <c r="BB774" s="26"/>
    </row>
    <row r="775" spans="1:54" ht="16.5">
      <c r="A775" s="25"/>
      <c r="B775" s="26"/>
      <c r="C775" s="68"/>
      <c r="D775" s="68"/>
      <c r="E775" s="27"/>
      <c r="F775" s="28"/>
      <c r="G775" s="51"/>
      <c r="H775" s="30"/>
      <c r="I775" s="30"/>
      <c r="J775" s="30"/>
      <c r="K775" s="31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  <c r="AQ775" s="27"/>
      <c r="AR775" s="27"/>
      <c r="AS775" s="27"/>
      <c r="AT775" s="27"/>
      <c r="AU775" s="27"/>
      <c r="AV775" s="27"/>
      <c r="AW775" s="27"/>
      <c r="AX775" s="27"/>
      <c r="AY775" s="27"/>
      <c r="AZ775" s="37"/>
      <c r="BA775" s="26"/>
      <c r="BB775" s="26"/>
    </row>
    <row r="776" spans="1:54" ht="16.5">
      <c r="A776" s="25"/>
      <c r="B776" s="26"/>
      <c r="C776" s="68"/>
      <c r="D776" s="68"/>
      <c r="E776" s="27"/>
      <c r="F776" s="28"/>
      <c r="G776" s="51"/>
      <c r="H776" s="30"/>
      <c r="I776" s="30"/>
      <c r="J776" s="30"/>
      <c r="K776" s="31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  <c r="AQ776" s="27"/>
      <c r="AR776" s="27"/>
      <c r="AS776" s="27"/>
      <c r="AT776" s="27"/>
      <c r="AU776" s="27"/>
      <c r="AV776" s="27"/>
      <c r="AW776" s="27"/>
      <c r="AX776" s="27"/>
      <c r="AY776" s="27"/>
      <c r="AZ776" s="37"/>
      <c r="BA776" s="26"/>
      <c r="BB776" s="26"/>
    </row>
    <row r="777" spans="1:54" ht="16.5">
      <c r="A777" s="25"/>
      <c r="B777" s="26"/>
      <c r="C777" s="68"/>
      <c r="D777" s="68"/>
      <c r="E777" s="27"/>
      <c r="F777" s="28"/>
      <c r="G777" s="51"/>
      <c r="H777" s="30"/>
      <c r="I777" s="30"/>
      <c r="J777" s="30"/>
      <c r="K777" s="31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  <c r="AQ777" s="27"/>
      <c r="AR777" s="27"/>
      <c r="AS777" s="27"/>
      <c r="AT777" s="27"/>
      <c r="AU777" s="27"/>
      <c r="AV777" s="27"/>
      <c r="AW777" s="27"/>
      <c r="AX777" s="27"/>
      <c r="AY777" s="27"/>
      <c r="AZ777" s="37"/>
      <c r="BA777" s="26"/>
      <c r="BB777" s="26"/>
    </row>
    <row r="778" spans="1:54" ht="16.5">
      <c r="A778" s="25"/>
      <c r="B778" s="26"/>
      <c r="C778" s="68"/>
      <c r="D778" s="68"/>
      <c r="E778" s="27"/>
      <c r="F778" s="28"/>
      <c r="G778" s="51"/>
      <c r="H778" s="30"/>
      <c r="I778" s="30"/>
      <c r="J778" s="30"/>
      <c r="K778" s="31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  <c r="AQ778" s="27"/>
      <c r="AR778" s="27"/>
      <c r="AS778" s="27"/>
      <c r="AT778" s="27"/>
      <c r="AU778" s="27"/>
      <c r="AV778" s="27"/>
      <c r="AW778" s="27"/>
      <c r="AX778" s="27"/>
      <c r="AY778" s="27"/>
      <c r="AZ778" s="37"/>
      <c r="BA778" s="26"/>
      <c r="BB778" s="26"/>
    </row>
    <row r="779" spans="1:54" ht="16.5">
      <c r="A779" s="25"/>
      <c r="B779" s="26"/>
      <c r="C779" s="68"/>
      <c r="D779" s="68"/>
      <c r="E779" s="27"/>
      <c r="F779" s="28"/>
      <c r="G779" s="51"/>
      <c r="H779" s="30"/>
      <c r="I779" s="30"/>
      <c r="J779" s="30"/>
      <c r="K779" s="31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  <c r="AQ779" s="27"/>
      <c r="AR779" s="27"/>
      <c r="AS779" s="27"/>
      <c r="AT779" s="27"/>
      <c r="AU779" s="27"/>
      <c r="AV779" s="27"/>
      <c r="AW779" s="27"/>
      <c r="AX779" s="27"/>
      <c r="AY779" s="27"/>
      <c r="AZ779" s="37"/>
      <c r="BA779" s="26"/>
      <c r="BB779" s="26"/>
    </row>
    <row r="780" spans="1:54" ht="16.5">
      <c r="A780" s="25"/>
      <c r="B780" s="26"/>
      <c r="C780" s="68"/>
      <c r="D780" s="68"/>
      <c r="E780" s="27"/>
      <c r="F780" s="28"/>
      <c r="G780" s="51"/>
      <c r="H780" s="30"/>
      <c r="I780" s="30"/>
      <c r="J780" s="30"/>
      <c r="K780" s="31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  <c r="AQ780" s="27"/>
      <c r="AR780" s="27"/>
      <c r="AS780" s="27"/>
      <c r="AT780" s="27"/>
      <c r="AU780" s="27"/>
      <c r="AV780" s="27"/>
      <c r="AW780" s="27"/>
      <c r="AX780" s="27"/>
      <c r="AY780" s="27"/>
      <c r="AZ780" s="37"/>
      <c r="BA780" s="26"/>
      <c r="BB780" s="26"/>
    </row>
    <row r="781" spans="1:54" ht="16.5">
      <c r="A781" s="25"/>
      <c r="B781" s="26"/>
      <c r="C781" s="68"/>
      <c r="D781" s="68"/>
      <c r="E781" s="27"/>
      <c r="F781" s="28"/>
      <c r="G781" s="51"/>
      <c r="H781" s="30"/>
      <c r="I781" s="30"/>
      <c r="J781" s="30"/>
      <c r="K781" s="31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  <c r="AQ781" s="27"/>
      <c r="AR781" s="27"/>
      <c r="AS781" s="27"/>
      <c r="AT781" s="27"/>
      <c r="AU781" s="27"/>
      <c r="AV781" s="27"/>
      <c r="AW781" s="27"/>
      <c r="AX781" s="27"/>
      <c r="AY781" s="27"/>
      <c r="AZ781" s="37"/>
      <c r="BA781" s="26"/>
      <c r="BB781" s="26"/>
    </row>
    <row r="782" spans="1:54" ht="16.5">
      <c r="A782" s="25"/>
      <c r="B782" s="26"/>
      <c r="C782" s="68"/>
      <c r="D782" s="68"/>
      <c r="E782" s="27"/>
      <c r="F782" s="28"/>
      <c r="G782" s="51"/>
      <c r="H782" s="30"/>
      <c r="I782" s="30"/>
      <c r="J782" s="30"/>
      <c r="K782" s="31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  <c r="AQ782" s="27"/>
      <c r="AR782" s="27"/>
      <c r="AS782" s="27"/>
      <c r="AT782" s="27"/>
      <c r="AU782" s="27"/>
      <c r="AV782" s="27"/>
      <c r="AW782" s="27"/>
      <c r="AX782" s="27"/>
      <c r="AY782" s="27"/>
      <c r="AZ782" s="37"/>
      <c r="BA782" s="26"/>
      <c r="BB782" s="26"/>
    </row>
    <row r="783" spans="1:54" ht="16.5">
      <c r="A783" s="25"/>
      <c r="B783" s="26"/>
      <c r="C783" s="68"/>
      <c r="D783" s="68"/>
      <c r="E783" s="27"/>
      <c r="F783" s="28"/>
      <c r="G783" s="51"/>
      <c r="H783" s="30"/>
      <c r="I783" s="30"/>
      <c r="J783" s="30"/>
      <c r="K783" s="31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  <c r="AQ783" s="27"/>
      <c r="AR783" s="27"/>
      <c r="AS783" s="27"/>
      <c r="AT783" s="27"/>
      <c r="AU783" s="27"/>
      <c r="AV783" s="27"/>
      <c r="AW783" s="27"/>
      <c r="AX783" s="27"/>
      <c r="AY783" s="27"/>
      <c r="AZ783" s="37"/>
      <c r="BA783" s="26"/>
      <c r="BB783" s="26"/>
    </row>
    <row r="784" spans="1:54" ht="16.5">
      <c r="A784" s="25"/>
      <c r="B784" s="26"/>
      <c r="C784" s="68"/>
      <c r="D784" s="68"/>
      <c r="E784" s="27"/>
      <c r="F784" s="28"/>
      <c r="G784" s="51"/>
      <c r="H784" s="30"/>
      <c r="I784" s="30"/>
      <c r="J784" s="30"/>
      <c r="K784" s="31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  <c r="AQ784" s="27"/>
      <c r="AR784" s="27"/>
      <c r="AS784" s="27"/>
      <c r="AT784" s="27"/>
      <c r="AU784" s="27"/>
      <c r="AV784" s="27"/>
      <c r="AW784" s="27"/>
      <c r="AX784" s="27"/>
      <c r="AY784" s="27"/>
      <c r="AZ784" s="37"/>
      <c r="BA784" s="26"/>
      <c r="BB784" s="26"/>
    </row>
    <row r="785" spans="1:54" ht="16.5">
      <c r="A785" s="25"/>
      <c r="B785" s="26"/>
      <c r="C785" s="68"/>
      <c r="D785" s="68"/>
      <c r="E785" s="27"/>
      <c r="F785" s="28"/>
      <c r="G785" s="51"/>
      <c r="H785" s="30"/>
      <c r="I785" s="30"/>
      <c r="J785" s="30"/>
      <c r="K785" s="31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  <c r="AQ785" s="27"/>
      <c r="AR785" s="27"/>
      <c r="AS785" s="27"/>
      <c r="AT785" s="27"/>
      <c r="AU785" s="27"/>
      <c r="AV785" s="27"/>
      <c r="AW785" s="27"/>
      <c r="AX785" s="27"/>
      <c r="AY785" s="27"/>
      <c r="AZ785" s="37"/>
      <c r="BA785" s="26"/>
      <c r="BB785" s="26"/>
    </row>
    <row r="786" spans="1:54" ht="16.5">
      <c r="A786" s="25"/>
      <c r="B786" s="26"/>
      <c r="C786" s="68"/>
      <c r="D786" s="68"/>
      <c r="E786" s="27"/>
      <c r="F786" s="28"/>
      <c r="G786" s="51"/>
      <c r="H786" s="30"/>
      <c r="I786" s="30"/>
      <c r="J786" s="30"/>
      <c r="K786" s="31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  <c r="AQ786" s="27"/>
      <c r="AR786" s="27"/>
      <c r="AS786" s="27"/>
      <c r="AT786" s="27"/>
      <c r="AU786" s="27"/>
      <c r="AV786" s="27"/>
      <c r="AW786" s="27"/>
      <c r="AX786" s="27"/>
      <c r="AY786" s="27"/>
      <c r="AZ786" s="37"/>
      <c r="BA786" s="26"/>
      <c r="BB786" s="26"/>
    </row>
    <row r="787" spans="1:54" ht="16.5">
      <c r="A787" s="25"/>
      <c r="B787" s="26"/>
      <c r="C787" s="68"/>
      <c r="D787" s="68"/>
      <c r="E787" s="27"/>
      <c r="F787" s="28"/>
      <c r="G787" s="51"/>
      <c r="H787" s="30"/>
      <c r="I787" s="30"/>
      <c r="J787" s="30"/>
      <c r="K787" s="31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  <c r="AQ787" s="27"/>
      <c r="AR787" s="27"/>
      <c r="AS787" s="27"/>
      <c r="AT787" s="27"/>
      <c r="AU787" s="27"/>
      <c r="AV787" s="27"/>
      <c r="AW787" s="27"/>
      <c r="AX787" s="27"/>
      <c r="AY787" s="27"/>
      <c r="AZ787" s="37"/>
      <c r="BA787" s="26"/>
      <c r="BB787" s="26"/>
    </row>
    <row r="788" spans="1:54" ht="16.5">
      <c r="A788" s="25"/>
      <c r="B788" s="26"/>
      <c r="C788" s="68"/>
      <c r="D788" s="68"/>
      <c r="E788" s="27"/>
      <c r="F788" s="28"/>
      <c r="G788" s="51"/>
      <c r="H788" s="30"/>
      <c r="I788" s="30"/>
      <c r="J788" s="30"/>
      <c r="K788" s="31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  <c r="AQ788" s="27"/>
      <c r="AR788" s="27"/>
      <c r="AS788" s="27"/>
      <c r="AT788" s="27"/>
      <c r="AU788" s="27"/>
      <c r="AV788" s="27"/>
      <c r="AW788" s="27"/>
      <c r="AX788" s="27"/>
      <c r="AY788" s="27"/>
      <c r="AZ788" s="37"/>
      <c r="BA788" s="26"/>
      <c r="BB788" s="26"/>
    </row>
    <row r="789" spans="1:54" ht="16.5">
      <c r="A789" s="25"/>
      <c r="B789" s="26"/>
      <c r="C789" s="68"/>
      <c r="D789" s="68"/>
      <c r="E789" s="27"/>
      <c r="F789" s="28"/>
      <c r="G789" s="51"/>
      <c r="H789" s="30"/>
      <c r="I789" s="30"/>
      <c r="J789" s="30"/>
      <c r="K789" s="31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  <c r="AQ789" s="27"/>
      <c r="AR789" s="27"/>
      <c r="AS789" s="27"/>
      <c r="AT789" s="27"/>
      <c r="AU789" s="27"/>
      <c r="AV789" s="27"/>
      <c r="AW789" s="27"/>
      <c r="AX789" s="27"/>
      <c r="AY789" s="27"/>
      <c r="AZ789" s="37"/>
      <c r="BA789" s="26"/>
      <c r="BB789" s="26"/>
    </row>
    <row r="790" spans="1:54" ht="16.5">
      <c r="A790" s="25"/>
      <c r="B790" s="26"/>
      <c r="C790" s="68"/>
      <c r="D790" s="68"/>
      <c r="E790" s="27"/>
      <c r="F790" s="28"/>
      <c r="G790" s="51"/>
      <c r="H790" s="30"/>
      <c r="I790" s="30"/>
      <c r="J790" s="30"/>
      <c r="K790" s="31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  <c r="AQ790" s="27"/>
      <c r="AR790" s="27"/>
      <c r="AS790" s="27"/>
      <c r="AT790" s="27"/>
      <c r="AU790" s="27"/>
      <c r="AV790" s="27"/>
      <c r="AW790" s="27"/>
      <c r="AX790" s="27"/>
      <c r="AY790" s="27"/>
      <c r="AZ790" s="37"/>
      <c r="BA790" s="26"/>
      <c r="BB790" s="26"/>
    </row>
    <row r="791" spans="1:54" ht="16.5">
      <c r="A791" s="25"/>
      <c r="B791" s="26"/>
      <c r="C791" s="68"/>
      <c r="D791" s="68"/>
      <c r="E791" s="27"/>
      <c r="F791" s="28"/>
      <c r="G791" s="51"/>
      <c r="H791" s="30"/>
      <c r="I791" s="30"/>
      <c r="J791" s="30"/>
      <c r="K791" s="31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  <c r="AQ791" s="27"/>
      <c r="AR791" s="27"/>
      <c r="AS791" s="27"/>
      <c r="AT791" s="27"/>
      <c r="AU791" s="27"/>
      <c r="AV791" s="27"/>
      <c r="AW791" s="27"/>
      <c r="AX791" s="27"/>
      <c r="AY791" s="27"/>
      <c r="AZ791" s="37"/>
      <c r="BA791" s="26"/>
      <c r="BB791" s="26"/>
    </row>
    <row r="792" spans="1:54" ht="16.5">
      <c r="A792" s="25"/>
      <c r="B792" s="26"/>
      <c r="C792" s="68"/>
      <c r="D792" s="68"/>
      <c r="E792" s="27"/>
      <c r="F792" s="28"/>
      <c r="G792" s="51"/>
      <c r="H792" s="30"/>
      <c r="I792" s="30"/>
      <c r="J792" s="30"/>
      <c r="K792" s="31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  <c r="AQ792" s="27"/>
      <c r="AR792" s="27"/>
      <c r="AS792" s="27"/>
      <c r="AT792" s="27"/>
      <c r="AU792" s="27"/>
      <c r="AV792" s="27"/>
      <c r="AW792" s="27"/>
      <c r="AX792" s="27"/>
      <c r="AY792" s="27"/>
      <c r="AZ792" s="37"/>
      <c r="BA792" s="26"/>
      <c r="BB792" s="26"/>
    </row>
    <row r="793" spans="1:54" ht="16.5">
      <c r="A793" s="25"/>
      <c r="B793" s="26"/>
      <c r="C793" s="68"/>
      <c r="D793" s="68"/>
      <c r="E793" s="27"/>
      <c r="F793" s="28"/>
      <c r="G793" s="51"/>
      <c r="H793" s="30"/>
      <c r="I793" s="30"/>
      <c r="J793" s="30"/>
      <c r="K793" s="31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  <c r="AQ793" s="27"/>
      <c r="AR793" s="27"/>
      <c r="AS793" s="27"/>
      <c r="AT793" s="27"/>
      <c r="AU793" s="27"/>
      <c r="AV793" s="27"/>
      <c r="AW793" s="27"/>
      <c r="AX793" s="27"/>
      <c r="AY793" s="27"/>
      <c r="AZ793" s="37"/>
      <c r="BA793" s="26"/>
      <c r="BB793" s="26"/>
    </row>
    <row r="794" spans="1:54" ht="16.5">
      <c r="A794" s="25"/>
      <c r="B794" s="26"/>
      <c r="C794" s="68"/>
      <c r="D794" s="68"/>
      <c r="E794" s="27"/>
      <c r="F794" s="28"/>
      <c r="G794" s="51"/>
      <c r="H794" s="30"/>
      <c r="I794" s="30"/>
      <c r="J794" s="30"/>
      <c r="K794" s="31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  <c r="AQ794" s="27"/>
      <c r="AR794" s="27"/>
      <c r="AS794" s="27"/>
      <c r="AT794" s="27"/>
      <c r="AU794" s="27"/>
      <c r="AV794" s="27"/>
      <c r="AW794" s="27"/>
      <c r="AX794" s="27"/>
      <c r="AY794" s="27"/>
      <c r="AZ794" s="37"/>
      <c r="BA794" s="26"/>
      <c r="BB794" s="26"/>
    </row>
    <row r="795" spans="1:54" ht="16.5">
      <c r="A795" s="25"/>
      <c r="B795" s="26"/>
      <c r="C795" s="68"/>
      <c r="D795" s="68"/>
      <c r="E795" s="27"/>
      <c r="F795" s="28"/>
      <c r="G795" s="51"/>
      <c r="H795" s="30"/>
      <c r="I795" s="30"/>
      <c r="J795" s="30"/>
      <c r="K795" s="31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  <c r="AQ795" s="27"/>
      <c r="AR795" s="27"/>
      <c r="AS795" s="27"/>
      <c r="AT795" s="27"/>
      <c r="AU795" s="27"/>
      <c r="AV795" s="27"/>
      <c r="AW795" s="27"/>
      <c r="AX795" s="27"/>
      <c r="AY795" s="27"/>
      <c r="AZ795" s="37"/>
      <c r="BA795" s="26"/>
      <c r="BB795" s="26"/>
    </row>
    <row r="796" spans="1:54" ht="16.5">
      <c r="A796" s="25"/>
      <c r="B796" s="26"/>
      <c r="C796" s="68"/>
      <c r="D796" s="68"/>
      <c r="E796" s="27"/>
      <c r="F796" s="28"/>
      <c r="G796" s="51"/>
      <c r="H796" s="30"/>
      <c r="I796" s="30"/>
      <c r="J796" s="30"/>
      <c r="K796" s="31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  <c r="AQ796" s="27"/>
      <c r="AR796" s="27"/>
      <c r="AS796" s="27"/>
      <c r="AT796" s="27"/>
      <c r="AU796" s="27"/>
      <c r="AV796" s="27"/>
      <c r="AW796" s="27"/>
      <c r="AX796" s="27"/>
      <c r="AY796" s="27"/>
      <c r="AZ796" s="37"/>
      <c r="BA796" s="26"/>
      <c r="BB796" s="26"/>
    </row>
    <row r="797" spans="1:54" ht="16.5">
      <c r="A797" s="25"/>
      <c r="B797" s="26"/>
      <c r="C797" s="68"/>
      <c r="D797" s="68"/>
      <c r="E797" s="27"/>
      <c r="F797" s="28"/>
      <c r="G797" s="51"/>
      <c r="H797" s="30"/>
      <c r="I797" s="30"/>
      <c r="J797" s="30"/>
      <c r="K797" s="31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  <c r="AQ797" s="27"/>
      <c r="AR797" s="27"/>
      <c r="AS797" s="27"/>
      <c r="AT797" s="27"/>
      <c r="AU797" s="27"/>
      <c r="AV797" s="27"/>
      <c r="AW797" s="27"/>
      <c r="AX797" s="27"/>
      <c r="AY797" s="27"/>
      <c r="AZ797" s="37"/>
      <c r="BA797" s="26"/>
      <c r="BB797" s="26"/>
    </row>
    <row r="798" spans="1:54" ht="16.5">
      <c r="A798" s="25"/>
      <c r="B798" s="26"/>
      <c r="C798" s="68"/>
      <c r="D798" s="68"/>
      <c r="E798" s="27"/>
      <c r="F798" s="28"/>
      <c r="G798" s="51"/>
      <c r="H798" s="30"/>
      <c r="I798" s="30"/>
      <c r="J798" s="30"/>
      <c r="K798" s="31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  <c r="AQ798" s="27"/>
      <c r="AR798" s="27"/>
      <c r="AS798" s="27"/>
      <c r="AT798" s="27"/>
      <c r="AU798" s="27"/>
      <c r="AV798" s="27"/>
      <c r="AW798" s="27"/>
      <c r="AX798" s="27"/>
      <c r="AY798" s="27"/>
      <c r="AZ798" s="37"/>
      <c r="BA798" s="26"/>
      <c r="BB798" s="26"/>
    </row>
    <row r="799" spans="1:54" ht="16.5">
      <c r="A799" s="25"/>
      <c r="B799" s="26"/>
      <c r="C799" s="68"/>
      <c r="D799" s="68"/>
      <c r="E799" s="27"/>
      <c r="F799" s="28"/>
      <c r="G799" s="51"/>
      <c r="H799" s="30"/>
      <c r="I799" s="30"/>
      <c r="J799" s="30"/>
      <c r="K799" s="31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  <c r="AQ799" s="27"/>
      <c r="AR799" s="27"/>
      <c r="AS799" s="27"/>
      <c r="AT799" s="27"/>
      <c r="AU799" s="27"/>
      <c r="AV799" s="27"/>
      <c r="AW799" s="27"/>
      <c r="AX799" s="27"/>
      <c r="AY799" s="27"/>
      <c r="AZ799" s="37"/>
      <c r="BA799" s="26"/>
      <c r="BB799" s="26"/>
    </row>
    <row r="800" spans="1:54" ht="16.5">
      <c r="A800" s="25"/>
      <c r="B800" s="26"/>
      <c r="C800" s="68"/>
      <c r="D800" s="68"/>
      <c r="E800" s="27"/>
      <c r="F800" s="28"/>
      <c r="G800" s="51"/>
      <c r="H800" s="30"/>
      <c r="I800" s="30"/>
      <c r="J800" s="30"/>
      <c r="K800" s="31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  <c r="AQ800" s="27"/>
      <c r="AR800" s="27"/>
      <c r="AS800" s="27"/>
      <c r="AT800" s="27"/>
      <c r="AU800" s="27"/>
      <c r="AV800" s="27"/>
      <c r="AW800" s="27"/>
      <c r="AX800" s="27"/>
      <c r="AY800" s="27"/>
      <c r="AZ800" s="37"/>
      <c r="BA800" s="26"/>
      <c r="BB800" s="26"/>
    </row>
    <row r="801" spans="1:54" ht="16.5">
      <c r="A801" s="25"/>
      <c r="B801" s="26"/>
      <c r="C801" s="68"/>
      <c r="D801" s="68"/>
      <c r="E801" s="27"/>
      <c r="F801" s="28"/>
      <c r="G801" s="51"/>
      <c r="H801" s="30"/>
      <c r="I801" s="30"/>
      <c r="J801" s="30"/>
      <c r="K801" s="31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  <c r="AQ801" s="27"/>
      <c r="AR801" s="27"/>
      <c r="AS801" s="27"/>
      <c r="AT801" s="27"/>
      <c r="AU801" s="27"/>
      <c r="AV801" s="27"/>
      <c r="AW801" s="27"/>
      <c r="AX801" s="27"/>
      <c r="AY801" s="27"/>
      <c r="AZ801" s="37"/>
      <c r="BA801" s="26"/>
      <c r="BB801" s="26"/>
    </row>
    <row r="802" spans="1:54" ht="16.5">
      <c r="A802" s="25"/>
      <c r="B802" s="26"/>
      <c r="C802" s="68"/>
      <c r="D802" s="68"/>
      <c r="E802" s="27"/>
      <c r="F802" s="28"/>
      <c r="G802" s="51"/>
      <c r="H802" s="30"/>
      <c r="I802" s="30"/>
      <c r="J802" s="30"/>
      <c r="K802" s="31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  <c r="AQ802" s="27"/>
      <c r="AR802" s="27"/>
      <c r="AS802" s="27"/>
      <c r="AT802" s="27"/>
      <c r="AU802" s="27"/>
      <c r="AV802" s="27"/>
      <c r="AW802" s="27"/>
      <c r="AX802" s="27"/>
      <c r="AY802" s="27"/>
      <c r="AZ802" s="37"/>
      <c r="BA802" s="26"/>
      <c r="BB802" s="26"/>
    </row>
    <row r="803" spans="1:54" ht="16.5">
      <c r="A803" s="25"/>
      <c r="B803" s="26"/>
      <c r="C803" s="68"/>
      <c r="D803" s="68"/>
      <c r="E803" s="27"/>
      <c r="F803" s="28"/>
      <c r="G803" s="51"/>
      <c r="H803" s="30"/>
      <c r="I803" s="30"/>
      <c r="J803" s="30"/>
      <c r="K803" s="31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  <c r="AQ803" s="27"/>
      <c r="AR803" s="27"/>
      <c r="AS803" s="27"/>
      <c r="AT803" s="27"/>
      <c r="AU803" s="27"/>
      <c r="AV803" s="27"/>
      <c r="AW803" s="27"/>
      <c r="AX803" s="27"/>
      <c r="AY803" s="27"/>
      <c r="AZ803" s="37"/>
      <c r="BA803" s="26"/>
      <c r="BB803" s="26"/>
    </row>
    <row r="804" spans="1:54" ht="16.5">
      <c r="A804" s="25"/>
      <c r="B804" s="26"/>
      <c r="C804" s="68"/>
      <c r="D804" s="68"/>
      <c r="E804" s="27"/>
      <c r="F804" s="28"/>
      <c r="G804" s="51"/>
      <c r="H804" s="30"/>
      <c r="I804" s="30"/>
      <c r="J804" s="30"/>
      <c r="K804" s="31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  <c r="AQ804" s="27"/>
      <c r="AR804" s="27"/>
      <c r="AS804" s="27"/>
      <c r="AT804" s="27"/>
      <c r="AU804" s="27"/>
      <c r="AV804" s="27"/>
      <c r="AW804" s="27"/>
      <c r="AX804" s="27"/>
      <c r="AY804" s="27"/>
      <c r="AZ804" s="37"/>
      <c r="BA804" s="26"/>
      <c r="BB804" s="26"/>
    </row>
    <row r="805" spans="1:54" ht="16.5">
      <c r="A805" s="25"/>
      <c r="B805" s="26"/>
      <c r="C805" s="68"/>
      <c r="D805" s="68"/>
      <c r="E805" s="27"/>
      <c r="F805" s="28"/>
      <c r="G805" s="51"/>
      <c r="H805" s="30"/>
      <c r="I805" s="30"/>
      <c r="J805" s="30"/>
      <c r="K805" s="31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  <c r="AQ805" s="27"/>
      <c r="AR805" s="27"/>
      <c r="AS805" s="27"/>
      <c r="AT805" s="27"/>
      <c r="AU805" s="27"/>
      <c r="AV805" s="27"/>
      <c r="AW805" s="27"/>
      <c r="AX805" s="27"/>
      <c r="AY805" s="27"/>
      <c r="AZ805" s="37"/>
      <c r="BA805" s="26"/>
      <c r="BB805" s="26"/>
    </row>
    <row r="806" spans="1:54" ht="16.5">
      <c r="A806" s="25"/>
      <c r="B806" s="26"/>
      <c r="C806" s="68"/>
      <c r="D806" s="68"/>
      <c r="E806" s="27"/>
      <c r="F806" s="28"/>
      <c r="G806" s="51"/>
      <c r="H806" s="30"/>
      <c r="I806" s="30"/>
      <c r="J806" s="30"/>
      <c r="K806" s="31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  <c r="AQ806" s="27"/>
      <c r="AR806" s="27"/>
      <c r="AS806" s="27"/>
      <c r="AT806" s="27"/>
      <c r="AU806" s="27"/>
      <c r="AV806" s="27"/>
      <c r="AW806" s="27"/>
      <c r="AX806" s="27"/>
      <c r="AY806" s="27"/>
      <c r="AZ806" s="37"/>
      <c r="BA806" s="26"/>
      <c r="BB806" s="26"/>
    </row>
    <row r="807" spans="1:54" ht="16.5">
      <c r="A807" s="25"/>
      <c r="B807" s="26"/>
      <c r="C807" s="68"/>
      <c r="D807" s="68"/>
      <c r="E807" s="27"/>
      <c r="F807" s="28"/>
      <c r="G807" s="51"/>
      <c r="H807" s="30"/>
      <c r="I807" s="30"/>
      <c r="J807" s="30"/>
      <c r="K807" s="31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  <c r="AQ807" s="27"/>
      <c r="AR807" s="27"/>
      <c r="AS807" s="27"/>
      <c r="AT807" s="27"/>
      <c r="AU807" s="27"/>
      <c r="AV807" s="27"/>
      <c r="AW807" s="27"/>
      <c r="AX807" s="27"/>
      <c r="AY807" s="27"/>
      <c r="AZ807" s="37"/>
      <c r="BA807" s="26"/>
      <c r="BB807" s="26"/>
    </row>
    <row r="808" spans="1:54" ht="16.5">
      <c r="A808" s="25"/>
      <c r="B808" s="26"/>
      <c r="C808" s="68"/>
      <c r="D808" s="68"/>
      <c r="E808" s="27"/>
      <c r="F808" s="28"/>
      <c r="G808" s="51"/>
      <c r="H808" s="30"/>
      <c r="I808" s="30"/>
      <c r="J808" s="30"/>
      <c r="K808" s="31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  <c r="AQ808" s="27"/>
      <c r="AR808" s="27"/>
      <c r="AS808" s="27"/>
      <c r="AT808" s="27"/>
      <c r="AU808" s="27"/>
      <c r="AV808" s="27"/>
      <c r="AW808" s="27"/>
      <c r="AX808" s="27"/>
      <c r="AY808" s="27"/>
      <c r="AZ808" s="37"/>
      <c r="BA808" s="26"/>
      <c r="BB808" s="26"/>
    </row>
    <row r="809" spans="1:54" ht="16.5">
      <c r="A809" s="25"/>
      <c r="B809" s="26"/>
      <c r="C809" s="68"/>
      <c r="D809" s="68"/>
      <c r="E809" s="27"/>
      <c r="F809" s="28"/>
      <c r="G809" s="51"/>
      <c r="H809" s="30"/>
      <c r="I809" s="30"/>
      <c r="J809" s="30"/>
      <c r="K809" s="31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  <c r="AQ809" s="27"/>
      <c r="AR809" s="27"/>
      <c r="AS809" s="27"/>
      <c r="AT809" s="27"/>
      <c r="AU809" s="27"/>
      <c r="AV809" s="27"/>
      <c r="AW809" s="27"/>
      <c r="AX809" s="27"/>
      <c r="AY809" s="27"/>
      <c r="AZ809" s="37"/>
      <c r="BA809" s="26"/>
      <c r="BB809" s="26"/>
    </row>
    <row r="810" spans="1:54" ht="16.5">
      <c r="A810" s="25"/>
      <c r="B810" s="26"/>
      <c r="C810" s="68"/>
      <c r="D810" s="68"/>
      <c r="E810" s="27"/>
      <c r="F810" s="28"/>
      <c r="G810" s="51"/>
      <c r="H810" s="30"/>
      <c r="I810" s="30"/>
      <c r="J810" s="30"/>
      <c r="K810" s="31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  <c r="AQ810" s="27"/>
      <c r="AR810" s="27"/>
      <c r="AS810" s="27"/>
      <c r="AT810" s="27"/>
      <c r="AU810" s="27"/>
      <c r="AV810" s="27"/>
      <c r="AW810" s="27"/>
      <c r="AX810" s="27"/>
      <c r="AY810" s="27"/>
      <c r="AZ810" s="37"/>
      <c r="BA810" s="26"/>
      <c r="BB810" s="26"/>
    </row>
    <row r="811" spans="1:54" ht="16.5">
      <c r="A811" s="25"/>
      <c r="B811" s="26"/>
      <c r="C811" s="68"/>
      <c r="D811" s="68"/>
      <c r="E811" s="27"/>
      <c r="F811" s="28"/>
      <c r="G811" s="51"/>
      <c r="H811" s="30"/>
      <c r="I811" s="30"/>
      <c r="J811" s="30"/>
      <c r="K811" s="31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  <c r="AQ811" s="27"/>
      <c r="AR811" s="27"/>
      <c r="AS811" s="27"/>
      <c r="AT811" s="27"/>
      <c r="AU811" s="27"/>
      <c r="AV811" s="27"/>
      <c r="AW811" s="27"/>
      <c r="AX811" s="27"/>
      <c r="AY811" s="27"/>
      <c r="AZ811" s="37"/>
      <c r="BA811" s="26"/>
      <c r="BB811" s="26"/>
    </row>
    <row r="812" spans="1:54" ht="16.5">
      <c r="A812" s="25"/>
      <c r="B812" s="26"/>
      <c r="C812" s="68"/>
      <c r="D812" s="68"/>
      <c r="E812" s="27"/>
      <c r="F812" s="28"/>
      <c r="G812" s="51"/>
      <c r="H812" s="30"/>
      <c r="I812" s="30"/>
      <c r="J812" s="30"/>
      <c r="K812" s="31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  <c r="AQ812" s="27"/>
      <c r="AR812" s="27"/>
      <c r="AS812" s="27"/>
      <c r="AT812" s="27"/>
      <c r="AU812" s="27"/>
      <c r="AV812" s="27"/>
      <c r="AW812" s="27"/>
      <c r="AX812" s="27"/>
      <c r="AY812" s="27"/>
      <c r="AZ812" s="37"/>
      <c r="BA812" s="26"/>
      <c r="BB812" s="26"/>
    </row>
    <row r="813" spans="1:54" ht="16.5">
      <c r="A813" s="25"/>
      <c r="B813" s="26"/>
      <c r="C813" s="68"/>
      <c r="D813" s="68"/>
      <c r="E813" s="27"/>
      <c r="F813" s="28"/>
      <c r="G813" s="51"/>
      <c r="H813" s="30"/>
      <c r="I813" s="30"/>
      <c r="J813" s="30"/>
      <c r="K813" s="31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  <c r="AQ813" s="27"/>
      <c r="AR813" s="27"/>
      <c r="AS813" s="27"/>
      <c r="AT813" s="27"/>
      <c r="AU813" s="27"/>
      <c r="AV813" s="27"/>
      <c r="AW813" s="27"/>
      <c r="AX813" s="27"/>
      <c r="AY813" s="27"/>
      <c r="AZ813" s="37"/>
      <c r="BA813" s="26"/>
      <c r="BB813" s="26"/>
    </row>
    <row r="814" spans="1:54" ht="16.5">
      <c r="A814" s="25"/>
      <c r="B814" s="26"/>
      <c r="C814" s="68"/>
      <c r="D814" s="68"/>
      <c r="E814" s="27"/>
      <c r="F814" s="28"/>
      <c r="G814" s="51"/>
      <c r="H814" s="30"/>
      <c r="I814" s="30"/>
      <c r="J814" s="30"/>
      <c r="K814" s="31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  <c r="AQ814" s="27"/>
      <c r="AR814" s="27"/>
      <c r="AS814" s="27"/>
      <c r="AT814" s="27"/>
      <c r="AU814" s="27"/>
      <c r="AV814" s="27"/>
      <c r="AW814" s="27"/>
      <c r="AX814" s="27"/>
      <c r="AY814" s="27"/>
      <c r="AZ814" s="37"/>
      <c r="BA814" s="26"/>
      <c r="BB814" s="26"/>
    </row>
    <row r="815" spans="1:54" ht="16.5">
      <c r="A815" s="25"/>
      <c r="B815" s="26"/>
      <c r="C815" s="68"/>
      <c r="D815" s="68"/>
      <c r="E815" s="27"/>
      <c r="F815" s="28"/>
      <c r="G815" s="51"/>
      <c r="H815" s="30"/>
      <c r="I815" s="30"/>
      <c r="J815" s="30"/>
      <c r="K815" s="31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  <c r="AQ815" s="27"/>
      <c r="AR815" s="27"/>
      <c r="AS815" s="27"/>
      <c r="AT815" s="27"/>
      <c r="AU815" s="27"/>
      <c r="AV815" s="27"/>
      <c r="AW815" s="27"/>
      <c r="AX815" s="27"/>
      <c r="AY815" s="27"/>
      <c r="AZ815" s="37"/>
      <c r="BA815" s="26"/>
      <c r="BB815" s="26"/>
    </row>
    <row r="816" spans="1:54" ht="16.5">
      <c r="A816" s="25"/>
      <c r="B816" s="26"/>
      <c r="C816" s="68"/>
      <c r="D816" s="68"/>
      <c r="E816" s="27"/>
      <c r="F816" s="28"/>
      <c r="G816" s="51"/>
      <c r="H816" s="30"/>
      <c r="I816" s="30"/>
      <c r="J816" s="30"/>
      <c r="K816" s="31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  <c r="AQ816" s="27"/>
      <c r="AR816" s="27"/>
      <c r="AS816" s="27"/>
      <c r="AT816" s="27"/>
      <c r="AU816" s="27"/>
      <c r="AV816" s="27"/>
      <c r="AW816" s="27"/>
      <c r="AX816" s="27"/>
      <c r="AY816" s="27"/>
      <c r="AZ816" s="37"/>
      <c r="BA816" s="26"/>
      <c r="BB816" s="26"/>
    </row>
    <row r="817" spans="1:54" ht="16.5">
      <c r="A817" s="25"/>
      <c r="B817" s="26"/>
      <c r="C817" s="68"/>
      <c r="D817" s="68"/>
      <c r="E817" s="27"/>
      <c r="F817" s="28"/>
      <c r="G817" s="51"/>
      <c r="H817" s="30"/>
      <c r="I817" s="30"/>
      <c r="J817" s="30"/>
      <c r="K817" s="31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  <c r="AQ817" s="27"/>
      <c r="AR817" s="27"/>
      <c r="AS817" s="27"/>
      <c r="AT817" s="27"/>
      <c r="AU817" s="27"/>
      <c r="AV817" s="27"/>
      <c r="AW817" s="27"/>
      <c r="AX817" s="27"/>
      <c r="AY817" s="27"/>
      <c r="AZ817" s="37"/>
      <c r="BA817" s="26"/>
      <c r="BB817" s="26"/>
    </row>
    <row r="818" spans="1:54" ht="16.5">
      <c r="A818" s="25"/>
      <c r="B818" s="26"/>
      <c r="C818" s="68"/>
      <c r="D818" s="68"/>
      <c r="E818" s="27"/>
      <c r="F818" s="28"/>
      <c r="G818" s="51"/>
      <c r="H818" s="30"/>
      <c r="I818" s="30"/>
      <c r="J818" s="30"/>
      <c r="K818" s="31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  <c r="AQ818" s="27"/>
      <c r="AR818" s="27"/>
      <c r="AS818" s="27"/>
      <c r="AT818" s="27"/>
      <c r="AU818" s="27"/>
      <c r="AV818" s="27"/>
      <c r="AW818" s="27"/>
      <c r="AX818" s="27"/>
      <c r="AY818" s="27"/>
      <c r="AZ818" s="37"/>
      <c r="BA818" s="26"/>
      <c r="BB818" s="26"/>
    </row>
    <row r="819" spans="1:54" ht="16.5">
      <c r="A819" s="25"/>
      <c r="B819" s="26"/>
      <c r="C819" s="68"/>
      <c r="D819" s="68"/>
      <c r="E819" s="27"/>
      <c r="F819" s="28"/>
      <c r="G819" s="51"/>
      <c r="H819" s="30"/>
      <c r="I819" s="30"/>
      <c r="J819" s="30"/>
      <c r="K819" s="31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  <c r="AQ819" s="27"/>
      <c r="AR819" s="27"/>
      <c r="AS819" s="27"/>
      <c r="AT819" s="27"/>
      <c r="AU819" s="27"/>
      <c r="AV819" s="27"/>
      <c r="AW819" s="27"/>
      <c r="AX819" s="27"/>
      <c r="AY819" s="27"/>
      <c r="AZ819" s="37"/>
      <c r="BA819" s="26"/>
      <c r="BB819" s="26"/>
    </row>
    <row r="820" spans="1:54" ht="16.5">
      <c r="A820" s="25"/>
      <c r="B820" s="26"/>
      <c r="C820" s="68"/>
      <c r="D820" s="68"/>
      <c r="E820" s="27"/>
      <c r="F820" s="28"/>
      <c r="G820" s="51"/>
      <c r="H820" s="30"/>
      <c r="I820" s="30"/>
      <c r="J820" s="30"/>
      <c r="K820" s="31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  <c r="AQ820" s="27"/>
      <c r="AR820" s="27"/>
      <c r="AS820" s="27"/>
      <c r="AT820" s="27"/>
      <c r="AU820" s="27"/>
      <c r="AV820" s="27"/>
      <c r="AW820" s="27"/>
      <c r="AX820" s="27"/>
      <c r="AY820" s="27"/>
      <c r="AZ820" s="37"/>
      <c r="BA820" s="26"/>
      <c r="BB820" s="26"/>
    </row>
    <row r="821" spans="1:54" ht="16.5">
      <c r="A821" s="25"/>
      <c r="B821" s="26"/>
      <c r="C821" s="68"/>
      <c r="D821" s="68"/>
      <c r="E821" s="27"/>
      <c r="F821" s="28"/>
      <c r="G821" s="51"/>
      <c r="H821" s="30"/>
      <c r="I821" s="30"/>
      <c r="J821" s="30"/>
      <c r="K821" s="31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  <c r="AQ821" s="27"/>
      <c r="AR821" s="27"/>
      <c r="AS821" s="27"/>
      <c r="AT821" s="27"/>
      <c r="AU821" s="27"/>
      <c r="AV821" s="27"/>
      <c r="AW821" s="27"/>
      <c r="AX821" s="27"/>
      <c r="AY821" s="27"/>
      <c r="AZ821" s="37"/>
      <c r="BA821" s="26"/>
      <c r="BB821" s="26"/>
    </row>
    <row r="822" spans="1:54" ht="16.5">
      <c r="A822" s="25"/>
      <c r="B822" s="26"/>
      <c r="C822" s="68"/>
      <c r="D822" s="68"/>
      <c r="E822" s="27"/>
      <c r="F822" s="28"/>
      <c r="G822" s="51"/>
      <c r="H822" s="30"/>
      <c r="I822" s="30"/>
      <c r="J822" s="30"/>
      <c r="K822" s="31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  <c r="AQ822" s="27"/>
      <c r="AR822" s="27"/>
      <c r="AS822" s="27"/>
      <c r="AT822" s="27"/>
      <c r="AU822" s="27"/>
      <c r="AV822" s="27"/>
      <c r="AW822" s="27"/>
      <c r="AX822" s="27"/>
      <c r="AY822" s="27"/>
      <c r="AZ822" s="37"/>
      <c r="BA822" s="26"/>
      <c r="BB822" s="26"/>
    </row>
    <row r="823" spans="1:54" ht="16.5">
      <c r="A823" s="25"/>
      <c r="B823" s="26"/>
      <c r="C823" s="68"/>
      <c r="D823" s="68"/>
      <c r="E823" s="27"/>
      <c r="F823" s="28"/>
      <c r="G823" s="51"/>
      <c r="H823" s="30"/>
      <c r="I823" s="30"/>
      <c r="J823" s="30"/>
      <c r="K823" s="31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  <c r="AQ823" s="27"/>
      <c r="AR823" s="27"/>
      <c r="AS823" s="27"/>
      <c r="AT823" s="27"/>
      <c r="AU823" s="27"/>
      <c r="AV823" s="27"/>
      <c r="AW823" s="27"/>
      <c r="AX823" s="27"/>
      <c r="AY823" s="27"/>
      <c r="AZ823" s="37"/>
      <c r="BA823" s="26"/>
      <c r="BB823" s="26"/>
    </row>
    <row r="824" spans="1:54" ht="16.5">
      <c r="A824" s="25"/>
      <c r="B824" s="26"/>
      <c r="C824" s="68"/>
      <c r="D824" s="68"/>
      <c r="E824" s="27"/>
      <c r="F824" s="28"/>
      <c r="G824" s="51"/>
      <c r="H824" s="30"/>
      <c r="I824" s="30"/>
      <c r="J824" s="30"/>
      <c r="K824" s="31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  <c r="AQ824" s="27"/>
      <c r="AR824" s="27"/>
      <c r="AS824" s="27"/>
      <c r="AT824" s="27"/>
      <c r="AU824" s="27"/>
      <c r="AV824" s="27"/>
      <c r="AW824" s="27"/>
      <c r="AX824" s="27"/>
      <c r="AY824" s="27"/>
      <c r="AZ824" s="37"/>
      <c r="BA824" s="26"/>
      <c r="BB824" s="26"/>
    </row>
    <row r="825" spans="1:54" ht="16.5">
      <c r="A825" s="25"/>
      <c r="B825" s="26"/>
      <c r="C825" s="68"/>
      <c r="D825" s="68"/>
      <c r="E825" s="27"/>
      <c r="F825" s="28"/>
      <c r="G825" s="51"/>
      <c r="H825" s="30"/>
      <c r="I825" s="30"/>
      <c r="J825" s="30"/>
      <c r="K825" s="31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  <c r="AQ825" s="27"/>
      <c r="AR825" s="27"/>
      <c r="AS825" s="27"/>
      <c r="AT825" s="27"/>
      <c r="AU825" s="27"/>
      <c r="AV825" s="27"/>
      <c r="AW825" s="27"/>
      <c r="AX825" s="27"/>
      <c r="AY825" s="27"/>
      <c r="AZ825" s="37"/>
      <c r="BA825" s="26"/>
      <c r="BB825" s="26"/>
    </row>
    <row r="826" spans="1:54" ht="16.5">
      <c r="A826" s="25"/>
      <c r="B826" s="26"/>
      <c r="C826" s="68"/>
      <c r="D826" s="68"/>
      <c r="E826" s="27"/>
      <c r="F826" s="28"/>
      <c r="G826" s="51"/>
      <c r="H826" s="30"/>
      <c r="I826" s="30"/>
      <c r="J826" s="30"/>
      <c r="K826" s="31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  <c r="AQ826" s="27"/>
      <c r="AR826" s="27"/>
      <c r="AS826" s="27"/>
      <c r="AT826" s="27"/>
      <c r="AU826" s="27"/>
      <c r="AV826" s="27"/>
      <c r="AW826" s="27"/>
      <c r="AX826" s="27"/>
      <c r="AY826" s="27"/>
      <c r="AZ826" s="37"/>
      <c r="BA826" s="26"/>
      <c r="BB826" s="26"/>
    </row>
    <row r="827" spans="1:54" ht="16.5">
      <c r="A827" s="25"/>
      <c r="B827" s="26"/>
      <c r="C827" s="68"/>
      <c r="D827" s="68"/>
      <c r="E827" s="27"/>
      <c r="F827" s="28"/>
      <c r="G827" s="51"/>
      <c r="H827" s="30"/>
      <c r="I827" s="30"/>
      <c r="J827" s="30"/>
      <c r="K827" s="31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  <c r="AQ827" s="27"/>
      <c r="AR827" s="27"/>
      <c r="AS827" s="27"/>
      <c r="AT827" s="27"/>
      <c r="AU827" s="27"/>
      <c r="AV827" s="27"/>
      <c r="AW827" s="27"/>
      <c r="AX827" s="27"/>
      <c r="AY827" s="27"/>
      <c r="AZ827" s="37"/>
      <c r="BA827" s="26"/>
      <c r="BB827" s="26"/>
    </row>
    <row r="828" spans="1:54" ht="16.5">
      <c r="A828" s="25"/>
      <c r="B828" s="26"/>
      <c r="C828" s="68"/>
      <c r="D828" s="68"/>
      <c r="E828" s="27"/>
      <c r="F828" s="28"/>
      <c r="G828" s="51"/>
      <c r="H828" s="30"/>
      <c r="I828" s="30"/>
      <c r="J828" s="30"/>
      <c r="K828" s="31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  <c r="AQ828" s="27"/>
      <c r="AR828" s="27"/>
      <c r="AS828" s="27"/>
      <c r="AT828" s="27"/>
      <c r="AU828" s="27"/>
      <c r="AV828" s="27"/>
      <c r="AW828" s="27"/>
      <c r="AX828" s="27"/>
      <c r="AY828" s="27"/>
      <c r="AZ828" s="37"/>
      <c r="BA828" s="26"/>
      <c r="BB828" s="26"/>
    </row>
    <row r="829" spans="1:54" ht="16.5">
      <c r="A829" s="25"/>
      <c r="B829" s="26"/>
      <c r="C829" s="68"/>
      <c r="D829" s="68"/>
      <c r="E829" s="27"/>
      <c r="F829" s="28"/>
      <c r="G829" s="51"/>
      <c r="H829" s="30"/>
      <c r="I829" s="30"/>
      <c r="J829" s="30"/>
      <c r="K829" s="31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  <c r="AQ829" s="27"/>
      <c r="AR829" s="27"/>
      <c r="AS829" s="27"/>
      <c r="AT829" s="27"/>
      <c r="AU829" s="27"/>
      <c r="AV829" s="27"/>
      <c r="AW829" s="27"/>
      <c r="AX829" s="27"/>
      <c r="AY829" s="27"/>
      <c r="AZ829" s="37"/>
      <c r="BA829" s="26"/>
      <c r="BB829" s="26"/>
    </row>
    <row r="830" spans="1:54" ht="16.5">
      <c r="A830" s="25"/>
      <c r="B830" s="26"/>
      <c r="C830" s="68"/>
      <c r="D830" s="68"/>
      <c r="E830" s="27"/>
      <c r="F830" s="28"/>
      <c r="G830" s="51"/>
      <c r="H830" s="30"/>
      <c r="I830" s="30"/>
      <c r="J830" s="30"/>
      <c r="K830" s="31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  <c r="AQ830" s="27"/>
      <c r="AR830" s="27"/>
      <c r="AS830" s="27"/>
      <c r="AT830" s="27"/>
      <c r="AU830" s="27"/>
      <c r="AV830" s="27"/>
      <c r="AW830" s="27"/>
      <c r="AX830" s="27"/>
      <c r="AY830" s="27"/>
      <c r="AZ830" s="37"/>
      <c r="BA830" s="26"/>
      <c r="BB830" s="26"/>
    </row>
    <row r="831" spans="1:54" ht="16.5">
      <c r="A831" s="25"/>
      <c r="B831" s="26"/>
      <c r="C831" s="68"/>
      <c r="D831" s="68"/>
      <c r="E831" s="27"/>
      <c r="F831" s="28"/>
      <c r="G831" s="51"/>
      <c r="H831" s="30"/>
      <c r="I831" s="30"/>
      <c r="J831" s="30"/>
      <c r="K831" s="31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  <c r="AQ831" s="27"/>
      <c r="AR831" s="27"/>
      <c r="AS831" s="27"/>
      <c r="AT831" s="27"/>
      <c r="AU831" s="27"/>
      <c r="AV831" s="27"/>
      <c r="AW831" s="27"/>
      <c r="AX831" s="27"/>
      <c r="AY831" s="27"/>
      <c r="AZ831" s="37"/>
      <c r="BA831" s="26"/>
      <c r="BB831" s="26"/>
    </row>
    <row r="832" spans="1:54" ht="16.5">
      <c r="A832" s="25"/>
      <c r="B832" s="26"/>
      <c r="C832" s="68"/>
      <c r="D832" s="68"/>
      <c r="E832" s="27"/>
      <c r="F832" s="28"/>
      <c r="G832" s="51"/>
      <c r="H832" s="30"/>
      <c r="I832" s="30"/>
      <c r="J832" s="30"/>
      <c r="K832" s="31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  <c r="AQ832" s="27"/>
      <c r="AR832" s="27"/>
      <c r="AS832" s="27"/>
      <c r="AT832" s="27"/>
      <c r="AU832" s="27"/>
      <c r="AV832" s="27"/>
      <c r="AW832" s="27"/>
      <c r="AX832" s="27"/>
      <c r="AY832" s="27"/>
      <c r="AZ832" s="37"/>
      <c r="BA832" s="26"/>
      <c r="BB832" s="26"/>
    </row>
    <row r="833" spans="1:54" ht="16.5">
      <c r="A833" s="25"/>
      <c r="B833" s="26"/>
      <c r="C833" s="68"/>
      <c r="D833" s="68"/>
      <c r="E833" s="27"/>
      <c r="F833" s="28"/>
      <c r="G833" s="51"/>
      <c r="H833" s="30"/>
      <c r="I833" s="30"/>
      <c r="J833" s="30"/>
      <c r="K833" s="31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  <c r="AQ833" s="27"/>
      <c r="AR833" s="27"/>
      <c r="AS833" s="27"/>
      <c r="AT833" s="27"/>
      <c r="AU833" s="27"/>
      <c r="AV833" s="27"/>
      <c r="AW833" s="27"/>
      <c r="AX833" s="27"/>
      <c r="AY833" s="27"/>
      <c r="AZ833" s="37"/>
      <c r="BA833" s="26"/>
      <c r="BB833" s="26"/>
    </row>
    <row r="834" spans="1:54" ht="16.5">
      <c r="A834" s="25"/>
      <c r="B834" s="26"/>
      <c r="C834" s="68"/>
      <c r="D834" s="68"/>
      <c r="E834" s="27"/>
      <c r="F834" s="28"/>
      <c r="G834" s="51"/>
      <c r="H834" s="30"/>
      <c r="I834" s="30"/>
      <c r="J834" s="30"/>
      <c r="K834" s="31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  <c r="AQ834" s="27"/>
      <c r="AR834" s="27"/>
      <c r="AS834" s="27"/>
      <c r="AT834" s="27"/>
      <c r="AU834" s="27"/>
      <c r="AV834" s="27"/>
      <c r="AW834" s="27"/>
      <c r="AX834" s="27"/>
      <c r="AY834" s="27"/>
      <c r="AZ834" s="37"/>
      <c r="BA834" s="26"/>
      <c r="BB834" s="26"/>
    </row>
    <row r="835" spans="1:54" ht="16.5">
      <c r="A835" s="25"/>
      <c r="B835" s="26"/>
      <c r="C835" s="68"/>
      <c r="D835" s="68"/>
      <c r="E835" s="27"/>
      <c r="F835" s="28"/>
      <c r="G835" s="51"/>
      <c r="H835" s="30"/>
      <c r="I835" s="30"/>
      <c r="J835" s="30"/>
      <c r="K835" s="31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  <c r="AQ835" s="27"/>
      <c r="AR835" s="27"/>
      <c r="AS835" s="27"/>
      <c r="AT835" s="27"/>
      <c r="AU835" s="27"/>
      <c r="AV835" s="27"/>
      <c r="AW835" s="27"/>
      <c r="AX835" s="27"/>
      <c r="AY835" s="27"/>
      <c r="AZ835" s="37"/>
      <c r="BA835" s="26"/>
      <c r="BB835" s="26"/>
    </row>
    <row r="836" spans="1:54" ht="16.5">
      <c r="A836" s="25"/>
      <c r="B836" s="26"/>
      <c r="C836" s="68"/>
      <c r="D836" s="68"/>
      <c r="E836" s="27"/>
      <c r="F836" s="28"/>
      <c r="G836" s="51"/>
      <c r="H836" s="30"/>
      <c r="I836" s="30"/>
      <c r="J836" s="30"/>
      <c r="K836" s="31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  <c r="AQ836" s="27"/>
      <c r="AR836" s="27"/>
      <c r="AS836" s="27"/>
      <c r="AT836" s="27"/>
      <c r="AU836" s="27"/>
      <c r="AV836" s="27"/>
      <c r="AW836" s="27"/>
      <c r="AX836" s="27"/>
      <c r="AY836" s="27"/>
      <c r="AZ836" s="37"/>
      <c r="BA836" s="26"/>
      <c r="BB836" s="26"/>
    </row>
    <row r="837" spans="1:54" ht="16.5">
      <c r="A837" s="25"/>
      <c r="B837" s="26"/>
      <c r="C837" s="68"/>
      <c r="D837" s="68"/>
      <c r="E837" s="27"/>
      <c r="F837" s="28"/>
      <c r="G837" s="51"/>
      <c r="H837" s="30"/>
      <c r="I837" s="30"/>
      <c r="J837" s="30"/>
      <c r="K837" s="31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  <c r="AQ837" s="27"/>
      <c r="AR837" s="27"/>
      <c r="AS837" s="27"/>
      <c r="AT837" s="27"/>
      <c r="AU837" s="27"/>
      <c r="AV837" s="27"/>
      <c r="AW837" s="27"/>
      <c r="AX837" s="27"/>
      <c r="AY837" s="27"/>
      <c r="AZ837" s="37"/>
      <c r="BA837" s="26"/>
      <c r="BB837" s="26"/>
    </row>
    <row r="838" spans="1:54" ht="16.5">
      <c r="A838" s="25"/>
      <c r="B838" s="26"/>
      <c r="C838" s="68"/>
      <c r="D838" s="68"/>
      <c r="E838" s="27"/>
      <c r="F838" s="28"/>
      <c r="G838" s="51"/>
      <c r="H838" s="30"/>
      <c r="I838" s="30"/>
      <c r="J838" s="30"/>
      <c r="K838" s="31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  <c r="AQ838" s="27"/>
      <c r="AR838" s="27"/>
      <c r="AS838" s="27"/>
      <c r="AT838" s="27"/>
      <c r="AU838" s="27"/>
      <c r="AV838" s="27"/>
      <c r="AW838" s="27"/>
      <c r="AX838" s="27"/>
      <c r="AY838" s="27"/>
      <c r="AZ838" s="37"/>
      <c r="BA838" s="26"/>
      <c r="BB838" s="26"/>
    </row>
    <row r="839" spans="1:54" ht="16.5">
      <c r="A839" s="25"/>
      <c r="B839" s="26"/>
      <c r="C839" s="68"/>
      <c r="D839" s="68"/>
      <c r="E839" s="27"/>
      <c r="F839" s="28"/>
      <c r="G839" s="51"/>
      <c r="H839" s="30"/>
      <c r="I839" s="30"/>
      <c r="J839" s="30"/>
      <c r="K839" s="31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  <c r="AQ839" s="27"/>
      <c r="AR839" s="27"/>
      <c r="AS839" s="27"/>
      <c r="AT839" s="27"/>
      <c r="AU839" s="27"/>
      <c r="AV839" s="27"/>
      <c r="AW839" s="27"/>
      <c r="AX839" s="27"/>
      <c r="AY839" s="27"/>
      <c r="AZ839" s="37"/>
      <c r="BA839" s="26"/>
      <c r="BB839" s="26"/>
    </row>
    <row r="840" spans="1:54" ht="16.5">
      <c r="A840" s="25"/>
      <c r="B840" s="26"/>
      <c r="C840" s="68"/>
      <c r="D840" s="68"/>
      <c r="E840" s="27"/>
      <c r="F840" s="28"/>
      <c r="G840" s="51"/>
      <c r="H840" s="30"/>
      <c r="I840" s="30"/>
      <c r="J840" s="30"/>
      <c r="K840" s="31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  <c r="AQ840" s="27"/>
      <c r="AR840" s="27"/>
      <c r="AS840" s="27"/>
      <c r="AT840" s="27"/>
      <c r="AU840" s="27"/>
      <c r="AV840" s="27"/>
      <c r="AW840" s="27"/>
      <c r="AX840" s="27"/>
      <c r="AY840" s="27"/>
      <c r="AZ840" s="37"/>
      <c r="BA840" s="26"/>
      <c r="BB840" s="26"/>
    </row>
    <row r="841" spans="1:54" ht="16.5">
      <c r="A841" s="25"/>
      <c r="B841" s="26"/>
      <c r="C841" s="68"/>
      <c r="D841" s="68"/>
      <c r="E841" s="27"/>
      <c r="F841" s="28"/>
      <c r="G841" s="51"/>
      <c r="H841" s="30"/>
      <c r="I841" s="30"/>
      <c r="J841" s="30"/>
      <c r="K841" s="31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  <c r="AQ841" s="27"/>
      <c r="AR841" s="27"/>
      <c r="AS841" s="27"/>
      <c r="AT841" s="27"/>
      <c r="AU841" s="27"/>
      <c r="AV841" s="27"/>
      <c r="AW841" s="27"/>
      <c r="AX841" s="27"/>
      <c r="AY841" s="27"/>
      <c r="AZ841" s="37"/>
      <c r="BA841" s="26"/>
      <c r="BB841" s="26"/>
    </row>
    <row r="842" spans="1:54" ht="16.5">
      <c r="A842" s="25"/>
      <c r="B842" s="26"/>
      <c r="C842" s="68"/>
      <c r="D842" s="68"/>
      <c r="E842" s="27"/>
      <c r="F842" s="28"/>
      <c r="G842" s="51"/>
      <c r="H842" s="30"/>
      <c r="I842" s="30"/>
      <c r="J842" s="30"/>
      <c r="K842" s="31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  <c r="AQ842" s="27"/>
      <c r="AR842" s="27"/>
      <c r="AS842" s="27"/>
      <c r="AT842" s="27"/>
      <c r="AU842" s="27"/>
      <c r="AV842" s="27"/>
      <c r="AW842" s="27"/>
      <c r="AX842" s="27"/>
      <c r="AY842" s="27"/>
      <c r="AZ842" s="37"/>
      <c r="BA842" s="26"/>
      <c r="BB842" s="26"/>
    </row>
    <row r="843" spans="1:54" ht="16.5">
      <c r="A843" s="25"/>
      <c r="B843" s="26"/>
      <c r="C843" s="68"/>
      <c r="D843" s="68"/>
      <c r="E843" s="27"/>
      <c r="F843" s="28"/>
      <c r="G843" s="51"/>
      <c r="H843" s="30"/>
      <c r="I843" s="30"/>
      <c r="J843" s="30"/>
      <c r="K843" s="31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  <c r="AQ843" s="27"/>
      <c r="AR843" s="27"/>
      <c r="AS843" s="27"/>
      <c r="AT843" s="27"/>
      <c r="AU843" s="27"/>
      <c r="AV843" s="27"/>
      <c r="AW843" s="27"/>
      <c r="AX843" s="27"/>
      <c r="AY843" s="27"/>
      <c r="AZ843" s="37"/>
      <c r="BA843" s="26"/>
      <c r="BB843" s="26"/>
    </row>
    <row r="844" spans="1:54" ht="16.5">
      <c r="A844" s="25"/>
      <c r="B844" s="26"/>
      <c r="C844" s="68"/>
      <c r="D844" s="68"/>
      <c r="E844" s="27"/>
      <c r="F844" s="28"/>
      <c r="G844" s="51"/>
      <c r="H844" s="30"/>
      <c r="I844" s="30"/>
      <c r="J844" s="30"/>
      <c r="K844" s="31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  <c r="AQ844" s="27"/>
      <c r="AR844" s="27"/>
      <c r="AS844" s="27"/>
      <c r="AT844" s="27"/>
      <c r="AU844" s="27"/>
      <c r="AV844" s="27"/>
      <c r="AW844" s="27"/>
      <c r="AX844" s="27"/>
      <c r="AY844" s="27"/>
      <c r="AZ844" s="37"/>
      <c r="BA844" s="26"/>
      <c r="BB844" s="26"/>
    </row>
    <row r="845" spans="1:54" ht="16.5">
      <c r="A845" s="25"/>
      <c r="B845" s="26"/>
      <c r="C845" s="68"/>
      <c r="D845" s="68"/>
      <c r="E845" s="27"/>
      <c r="F845" s="28"/>
      <c r="G845" s="51"/>
      <c r="H845" s="30"/>
      <c r="I845" s="30"/>
      <c r="J845" s="30"/>
      <c r="K845" s="31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  <c r="AQ845" s="27"/>
      <c r="AR845" s="27"/>
      <c r="AS845" s="27"/>
      <c r="AT845" s="27"/>
      <c r="AU845" s="27"/>
      <c r="AV845" s="27"/>
      <c r="AW845" s="27"/>
      <c r="AX845" s="27"/>
      <c r="AY845" s="27"/>
      <c r="AZ845" s="37"/>
      <c r="BA845" s="26"/>
      <c r="BB845" s="26"/>
    </row>
    <row r="846" spans="1:54" ht="16.5">
      <c r="A846" s="25"/>
      <c r="B846" s="26"/>
      <c r="C846" s="68"/>
      <c r="D846" s="68"/>
      <c r="E846" s="27"/>
      <c r="F846" s="28"/>
      <c r="G846" s="51"/>
      <c r="H846" s="30"/>
      <c r="I846" s="30"/>
      <c r="J846" s="30"/>
      <c r="K846" s="31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  <c r="AQ846" s="27"/>
      <c r="AR846" s="27"/>
      <c r="AS846" s="27"/>
      <c r="AT846" s="27"/>
      <c r="AU846" s="27"/>
      <c r="AV846" s="27"/>
      <c r="AW846" s="27"/>
      <c r="AX846" s="27"/>
      <c r="AY846" s="27"/>
      <c r="AZ846" s="37"/>
      <c r="BA846" s="26"/>
      <c r="BB846" s="26"/>
    </row>
    <row r="847" spans="1:54" ht="16.5">
      <c r="A847" s="25"/>
      <c r="B847" s="26"/>
      <c r="C847" s="68"/>
      <c r="D847" s="68"/>
      <c r="E847" s="27"/>
      <c r="F847" s="28"/>
      <c r="G847" s="51"/>
      <c r="H847" s="30"/>
      <c r="I847" s="30"/>
      <c r="J847" s="30"/>
      <c r="K847" s="31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  <c r="AQ847" s="27"/>
      <c r="AR847" s="27"/>
      <c r="AS847" s="27"/>
      <c r="AT847" s="27"/>
      <c r="AU847" s="27"/>
      <c r="AV847" s="27"/>
      <c r="AW847" s="27"/>
      <c r="AX847" s="27"/>
      <c r="AY847" s="27"/>
      <c r="AZ847" s="37"/>
      <c r="BA847" s="26"/>
      <c r="BB847" s="26"/>
    </row>
    <row r="848" spans="1:54" ht="16.5">
      <c r="A848" s="25"/>
      <c r="B848" s="26"/>
      <c r="C848" s="68"/>
      <c r="D848" s="68"/>
      <c r="E848" s="27"/>
      <c r="F848" s="28"/>
      <c r="G848" s="51"/>
      <c r="H848" s="30"/>
      <c r="I848" s="30"/>
      <c r="J848" s="30"/>
      <c r="K848" s="31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  <c r="AQ848" s="27"/>
      <c r="AR848" s="27"/>
      <c r="AS848" s="27"/>
      <c r="AT848" s="27"/>
      <c r="AU848" s="27"/>
      <c r="AV848" s="27"/>
      <c r="AW848" s="27"/>
      <c r="AX848" s="27"/>
      <c r="AY848" s="27"/>
      <c r="AZ848" s="37"/>
      <c r="BA848" s="26"/>
      <c r="BB848" s="26"/>
    </row>
    <row r="849" spans="1:54" ht="16.5">
      <c r="A849" s="25"/>
      <c r="B849" s="26"/>
      <c r="C849" s="68"/>
      <c r="D849" s="68"/>
      <c r="E849" s="27"/>
      <c r="F849" s="28"/>
      <c r="G849" s="51"/>
      <c r="H849" s="30"/>
      <c r="I849" s="30"/>
      <c r="J849" s="30"/>
      <c r="K849" s="31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  <c r="AQ849" s="27"/>
      <c r="AR849" s="27"/>
      <c r="AS849" s="27"/>
      <c r="AT849" s="27"/>
      <c r="AU849" s="27"/>
      <c r="AV849" s="27"/>
      <c r="AW849" s="27"/>
      <c r="AX849" s="27"/>
      <c r="AY849" s="27"/>
      <c r="AZ849" s="37"/>
      <c r="BA849" s="26"/>
      <c r="BB849" s="26"/>
    </row>
    <row r="850" spans="1:54" ht="16.5">
      <c r="A850" s="25"/>
      <c r="B850" s="26"/>
      <c r="C850" s="68"/>
      <c r="D850" s="68"/>
      <c r="E850" s="27"/>
      <c r="F850" s="28"/>
      <c r="G850" s="51"/>
      <c r="H850" s="30"/>
      <c r="I850" s="30"/>
      <c r="J850" s="30"/>
      <c r="K850" s="31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  <c r="AQ850" s="27"/>
      <c r="AR850" s="27"/>
      <c r="AS850" s="27"/>
      <c r="AT850" s="27"/>
      <c r="AU850" s="27"/>
      <c r="AV850" s="27"/>
      <c r="AW850" s="27"/>
      <c r="AX850" s="27"/>
      <c r="AY850" s="27"/>
      <c r="AZ850" s="37"/>
      <c r="BA850" s="26"/>
      <c r="BB850" s="26"/>
    </row>
    <row r="851" spans="1:54" ht="16.5">
      <c r="A851" s="25"/>
      <c r="B851" s="26"/>
      <c r="C851" s="68"/>
      <c r="D851" s="68"/>
      <c r="E851" s="27"/>
      <c r="F851" s="28"/>
      <c r="G851" s="51"/>
      <c r="H851" s="30"/>
      <c r="I851" s="30"/>
      <c r="J851" s="30"/>
      <c r="K851" s="31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  <c r="AQ851" s="27"/>
      <c r="AR851" s="27"/>
      <c r="AS851" s="27"/>
      <c r="AT851" s="27"/>
      <c r="AU851" s="27"/>
      <c r="AV851" s="27"/>
      <c r="AW851" s="27"/>
      <c r="AX851" s="27"/>
      <c r="AY851" s="27"/>
      <c r="AZ851" s="37"/>
      <c r="BA851" s="26"/>
      <c r="BB851" s="26"/>
    </row>
    <row r="852" spans="1:54" ht="16.5">
      <c r="A852" s="25"/>
      <c r="B852" s="26"/>
      <c r="C852" s="68"/>
      <c r="D852" s="68"/>
      <c r="E852" s="27"/>
      <c r="F852" s="28"/>
      <c r="G852" s="51"/>
      <c r="H852" s="30"/>
      <c r="I852" s="30"/>
      <c r="J852" s="30"/>
      <c r="K852" s="31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  <c r="AQ852" s="27"/>
      <c r="AR852" s="27"/>
      <c r="AS852" s="27"/>
      <c r="AT852" s="27"/>
      <c r="AU852" s="27"/>
      <c r="AV852" s="27"/>
      <c r="AW852" s="27"/>
      <c r="AX852" s="27"/>
      <c r="AY852" s="27"/>
      <c r="AZ852" s="37"/>
      <c r="BA852" s="26"/>
      <c r="BB852" s="26"/>
    </row>
    <row r="853" spans="1:54" ht="16.5">
      <c r="A853" s="25"/>
      <c r="B853" s="26"/>
      <c r="C853" s="68"/>
      <c r="D853" s="68"/>
      <c r="E853" s="27"/>
      <c r="F853" s="28"/>
      <c r="G853" s="51"/>
      <c r="H853" s="30"/>
      <c r="I853" s="30"/>
      <c r="J853" s="30"/>
      <c r="K853" s="31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  <c r="AQ853" s="27"/>
      <c r="AR853" s="27"/>
      <c r="AS853" s="27"/>
      <c r="AT853" s="27"/>
      <c r="AU853" s="27"/>
      <c r="AV853" s="27"/>
      <c r="AW853" s="27"/>
      <c r="AX853" s="27"/>
      <c r="AY853" s="27"/>
      <c r="AZ853" s="37"/>
      <c r="BA853" s="26"/>
      <c r="BB853" s="26"/>
    </row>
    <row r="854" spans="1:54" ht="16.5">
      <c r="A854" s="25"/>
      <c r="B854" s="26"/>
      <c r="C854" s="68"/>
      <c r="D854" s="68"/>
      <c r="E854" s="27"/>
      <c r="F854" s="28"/>
      <c r="G854" s="51"/>
      <c r="H854" s="30"/>
      <c r="I854" s="30"/>
      <c r="J854" s="30"/>
      <c r="K854" s="31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  <c r="AQ854" s="27"/>
      <c r="AR854" s="27"/>
      <c r="AS854" s="27"/>
      <c r="AT854" s="27"/>
      <c r="AU854" s="27"/>
      <c r="AV854" s="27"/>
      <c r="AW854" s="27"/>
      <c r="AX854" s="27"/>
      <c r="AY854" s="27"/>
      <c r="AZ854" s="37"/>
      <c r="BA854" s="26"/>
      <c r="BB854" s="26"/>
    </row>
    <row r="855" spans="1:54" ht="16.5">
      <c r="A855" s="25"/>
      <c r="B855" s="26"/>
      <c r="C855" s="68"/>
      <c r="D855" s="68"/>
      <c r="E855" s="27"/>
      <c r="F855" s="28"/>
      <c r="G855" s="51"/>
      <c r="H855" s="30"/>
      <c r="I855" s="30"/>
      <c r="J855" s="30"/>
      <c r="K855" s="31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  <c r="AQ855" s="27"/>
      <c r="AR855" s="27"/>
      <c r="AS855" s="27"/>
      <c r="AT855" s="27"/>
      <c r="AU855" s="27"/>
      <c r="AV855" s="27"/>
      <c r="AW855" s="27"/>
      <c r="AX855" s="27"/>
      <c r="AY855" s="27"/>
      <c r="AZ855" s="37"/>
      <c r="BA855" s="26"/>
      <c r="BB855" s="26"/>
    </row>
    <row r="856" spans="1:54" ht="16.5">
      <c r="A856" s="25"/>
      <c r="B856" s="26"/>
      <c r="C856" s="68"/>
      <c r="D856" s="68"/>
      <c r="E856" s="27"/>
      <c r="F856" s="28"/>
      <c r="G856" s="51"/>
      <c r="H856" s="30"/>
      <c r="I856" s="30"/>
      <c r="J856" s="30"/>
      <c r="K856" s="31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  <c r="AQ856" s="27"/>
      <c r="AR856" s="27"/>
      <c r="AS856" s="27"/>
      <c r="AT856" s="27"/>
      <c r="AU856" s="27"/>
      <c r="AV856" s="27"/>
      <c r="AW856" s="27"/>
      <c r="AX856" s="27"/>
      <c r="AY856" s="27"/>
      <c r="AZ856" s="37"/>
      <c r="BA856" s="26"/>
      <c r="BB856" s="26"/>
    </row>
    <row r="857" spans="1:54" ht="16.5">
      <c r="A857" s="25"/>
      <c r="B857" s="26"/>
      <c r="C857" s="68"/>
      <c r="D857" s="68"/>
      <c r="E857" s="27"/>
      <c r="F857" s="28"/>
      <c r="G857" s="51"/>
      <c r="H857" s="30"/>
      <c r="I857" s="30"/>
      <c r="J857" s="30"/>
      <c r="K857" s="31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  <c r="AQ857" s="27"/>
      <c r="AR857" s="27"/>
      <c r="AS857" s="27"/>
      <c r="AT857" s="27"/>
      <c r="AU857" s="27"/>
      <c r="AV857" s="27"/>
      <c r="AW857" s="27"/>
      <c r="AX857" s="27"/>
      <c r="AY857" s="27"/>
      <c r="AZ857" s="37"/>
      <c r="BA857" s="26"/>
      <c r="BB857" s="26"/>
    </row>
    <row r="858" spans="1:54" ht="16.5">
      <c r="A858" s="25"/>
      <c r="B858" s="26"/>
      <c r="C858" s="68"/>
      <c r="D858" s="68"/>
      <c r="E858" s="27"/>
      <c r="F858" s="28"/>
      <c r="G858" s="51"/>
      <c r="H858" s="30"/>
      <c r="I858" s="30"/>
      <c r="J858" s="30"/>
      <c r="K858" s="31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  <c r="AQ858" s="27"/>
      <c r="AR858" s="27"/>
      <c r="AS858" s="27"/>
      <c r="AT858" s="27"/>
      <c r="AU858" s="27"/>
      <c r="AV858" s="27"/>
      <c r="AW858" s="27"/>
      <c r="AX858" s="27"/>
      <c r="AY858" s="27"/>
      <c r="AZ858" s="37"/>
      <c r="BA858" s="26"/>
      <c r="BB858" s="26"/>
    </row>
    <row r="859" spans="1:54" ht="16.5">
      <c r="A859" s="25"/>
      <c r="B859" s="26"/>
      <c r="C859" s="68"/>
      <c r="D859" s="68"/>
      <c r="E859" s="27"/>
      <c r="F859" s="28"/>
      <c r="G859" s="51"/>
      <c r="H859" s="30"/>
      <c r="I859" s="30"/>
      <c r="J859" s="30"/>
      <c r="K859" s="31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  <c r="AQ859" s="27"/>
      <c r="AR859" s="27"/>
      <c r="AS859" s="27"/>
      <c r="AT859" s="27"/>
      <c r="AU859" s="27"/>
      <c r="AV859" s="27"/>
      <c r="AW859" s="27"/>
      <c r="AX859" s="27"/>
      <c r="AY859" s="27"/>
      <c r="AZ859" s="37"/>
      <c r="BA859" s="26"/>
      <c r="BB859" s="26"/>
    </row>
    <row r="860" spans="1:54" ht="16.5">
      <c r="A860" s="25"/>
      <c r="B860" s="26"/>
      <c r="C860" s="68"/>
      <c r="D860" s="68"/>
      <c r="E860" s="27"/>
      <c r="F860" s="28"/>
      <c r="G860" s="51"/>
      <c r="H860" s="30"/>
      <c r="I860" s="30"/>
      <c r="J860" s="30"/>
      <c r="K860" s="31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  <c r="AQ860" s="27"/>
      <c r="AR860" s="27"/>
      <c r="AS860" s="27"/>
      <c r="AT860" s="27"/>
      <c r="AU860" s="27"/>
      <c r="AV860" s="27"/>
      <c r="AW860" s="27"/>
      <c r="AX860" s="27"/>
      <c r="AY860" s="27"/>
      <c r="AZ860" s="37"/>
      <c r="BA860" s="26"/>
      <c r="BB860" s="26"/>
    </row>
    <row r="861" spans="1:54" ht="16.5">
      <c r="A861" s="25"/>
      <c r="B861" s="26"/>
      <c r="C861" s="68"/>
      <c r="D861" s="68"/>
      <c r="E861" s="27"/>
      <c r="F861" s="28"/>
      <c r="G861" s="51"/>
      <c r="H861" s="30"/>
      <c r="I861" s="30"/>
      <c r="J861" s="30"/>
      <c r="K861" s="31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  <c r="AQ861" s="27"/>
      <c r="AR861" s="27"/>
      <c r="AS861" s="27"/>
      <c r="AT861" s="27"/>
      <c r="AU861" s="27"/>
      <c r="AV861" s="27"/>
      <c r="AW861" s="27"/>
      <c r="AX861" s="27"/>
      <c r="AY861" s="27"/>
      <c r="AZ861" s="37"/>
      <c r="BA861" s="26"/>
      <c r="BB861" s="26"/>
    </row>
    <row r="862" spans="1:54" ht="16.5">
      <c r="A862" s="25"/>
      <c r="B862" s="26"/>
      <c r="C862" s="68"/>
      <c r="D862" s="68"/>
      <c r="E862" s="27"/>
      <c r="F862" s="28"/>
      <c r="G862" s="51"/>
      <c r="H862" s="30"/>
      <c r="I862" s="30"/>
      <c r="J862" s="30"/>
      <c r="K862" s="31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  <c r="AQ862" s="27"/>
      <c r="AR862" s="27"/>
      <c r="AS862" s="27"/>
      <c r="AT862" s="27"/>
      <c r="AU862" s="27"/>
      <c r="AV862" s="27"/>
      <c r="AW862" s="27"/>
      <c r="AX862" s="27"/>
      <c r="AY862" s="27"/>
      <c r="AZ862" s="37"/>
      <c r="BA862" s="26"/>
      <c r="BB862" s="26"/>
    </row>
    <row r="863" spans="1:54" ht="16.5">
      <c r="A863" s="25"/>
      <c r="B863" s="26"/>
      <c r="C863" s="68"/>
      <c r="D863" s="68"/>
      <c r="E863" s="27"/>
      <c r="F863" s="28"/>
      <c r="G863" s="51"/>
      <c r="H863" s="30"/>
      <c r="I863" s="30"/>
      <c r="J863" s="30"/>
      <c r="K863" s="31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  <c r="AQ863" s="27"/>
      <c r="AR863" s="27"/>
      <c r="AS863" s="27"/>
      <c r="AT863" s="27"/>
      <c r="AU863" s="27"/>
      <c r="AV863" s="27"/>
      <c r="AW863" s="27"/>
      <c r="AX863" s="27"/>
      <c r="AY863" s="27"/>
      <c r="AZ863" s="37"/>
      <c r="BA863" s="26"/>
      <c r="BB863" s="26"/>
    </row>
    <row r="864" spans="1:54" ht="16.5">
      <c r="A864" s="25"/>
      <c r="B864" s="26"/>
      <c r="C864" s="68"/>
      <c r="D864" s="68"/>
      <c r="E864" s="27"/>
      <c r="F864" s="28"/>
      <c r="G864" s="51"/>
      <c r="H864" s="30"/>
      <c r="I864" s="30"/>
      <c r="J864" s="30"/>
      <c r="K864" s="31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  <c r="AQ864" s="27"/>
      <c r="AR864" s="27"/>
      <c r="AS864" s="27"/>
      <c r="AT864" s="27"/>
      <c r="AU864" s="27"/>
      <c r="AV864" s="27"/>
      <c r="AW864" s="27"/>
      <c r="AX864" s="27"/>
      <c r="AY864" s="27"/>
      <c r="AZ864" s="37"/>
      <c r="BA864" s="26"/>
      <c r="BB864" s="26"/>
    </row>
    <row r="865" spans="1:54" ht="16.5">
      <c r="A865" s="25"/>
      <c r="B865" s="26"/>
      <c r="C865" s="68"/>
      <c r="D865" s="68"/>
      <c r="E865" s="27"/>
      <c r="F865" s="28"/>
      <c r="G865" s="51"/>
      <c r="H865" s="30"/>
      <c r="I865" s="30"/>
      <c r="J865" s="30"/>
      <c r="K865" s="31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  <c r="AQ865" s="27"/>
      <c r="AR865" s="27"/>
      <c r="AS865" s="27"/>
      <c r="AT865" s="27"/>
      <c r="AU865" s="27"/>
      <c r="AV865" s="27"/>
      <c r="AW865" s="27"/>
      <c r="AX865" s="27"/>
      <c r="AY865" s="27"/>
      <c r="AZ865" s="37"/>
      <c r="BA865" s="26"/>
      <c r="BB865" s="26"/>
    </row>
    <row r="866" spans="1:54" ht="16.5">
      <c r="A866" s="25"/>
      <c r="B866" s="26"/>
      <c r="C866" s="68"/>
      <c r="D866" s="68"/>
      <c r="E866" s="27"/>
      <c r="F866" s="28"/>
      <c r="G866" s="51"/>
      <c r="H866" s="30"/>
      <c r="I866" s="30"/>
      <c r="J866" s="30"/>
      <c r="K866" s="31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  <c r="AQ866" s="27"/>
      <c r="AR866" s="27"/>
      <c r="AS866" s="27"/>
      <c r="AT866" s="27"/>
      <c r="AU866" s="27"/>
      <c r="AV866" s="27"/>
      <c r="AW866" s="27"/>
      <c r="AX866" s="27"/>
      <c r="AY866" s="27"/>
      <c r="AZ866" s="37"/>
      <c r="BA866" s="26"/>
      <c r="BB866" s="26"/>
    </row>
    <row r="867" spans="1:54" ht="16.5">
      <c r="A867" s="25"/>
      <c r="B867" s="26"/>
      <c r="C867" s="68"/>
      <c r="D867" s="68"/>
      <c r="E867" s="27"/>
      <c r="F867" s="28"/>
      <c r="G867" s="51"/>
      <c r="H867" s="30"/>
      <c r="I867" s="30"/>
      <c r="J867" s="30"/>
      <c r="K867" s="31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  <c r="AQ867" s="27"/>
      <c r="AR867" s="27"/>
      <c r="AS867" s="27"/>
      <c r="AT867" s="27"/>
      <c r="AU867" s="27"/>
      <c r="AV867" s="27"/>
      <c r="AW867" s="27"/>
      <c r="AX867" s="27"/>
      <c r="AY867" s="27"/>
      <c r="AZ867" s="37"/>
      <c r="BA867" s="26"/>
      <c r="BB867" s="26"/>
    </row>
    <row r="868" spans="1:54" ht="16.5">
      <c r="A868" s="25"/>
      <c r="B868" s="26"/>
      <c r="C868" s="68"/>
      <c r="D868" s="68"/>
      <c r="E868" s="27"/>
      <c r="F868" s="28"/>
      <c r="G868" s="51"/>
      <c r="H868" s="30"/>
      <c r="I868" s="30"/>
      <c r="J868" s="30"/>
      <c r="K868" s="31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  <c r="AQ868" s="27"/>
      <c r="AR868" s="27"/>
      <c r="AS868" s="27"/>
      <c r="AT868" s="27"/>
      <c r="AU868" s="27"/>
      <c r="AV868" s="27"/>
      <c r="AW868" s="27"/>
      <c r="AX868" s="27"/>
      <c r="AY868" s="27"/>
      <c r="AZ868" s="37"/>
      <c r="BA868" s="26"/>
      <c r="BB868" s="26"/>
    </row>
    <row r="869" spans="1:54" ht="16.5">
      <c r="A869" s="25"/>
      <c r="B869" s="26"/>
      <c r="C869" s="68"/>
      <c r="D869" s="68"/>
      <c r="E869" s="27"/>
      <c r="F869" s="28"/>
      <c r="G869" s="51"/>
      <c r="H869" s="30"/>
      <c r="I869" s="30"/>
      <c r="J869" s="30"/>
      <c r="K869" s="31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  <c r="AQ869" s="27"/>
      <c r="AR869" s="27"/>
      <c r="AS869" s="27"/>
      <c r="AT869" s="27"/>
      <c r="AU869" s="27"/>
      <c r="AV869" s="27"/>
      <c r="AW869" s="27"/>
      <c r="AX869" s="27"/>
      <c r="AY869" s="27"/>
      <c r="AZ869" s="37"/>
      <c r="BA869" s="26"/>
      <c r="BB869" s="26"/>
    </row>
    <row r="870" spans="1:54" ht="16.5">
      <c r="A870" s="25"/>
      <c r="B870" s="26"/>
      <c r="C870" s="68"/>
      <c r="D870" s="68"/>
      <c r="E870" s="27"/>
      <c r="F870" s="28"/>
      <c r="G870" s="51"/>
      <c r="H870" s="30"/>
      <c r="I870" s="30"/>
      <c r="J870" s="30"/>
      <c r="K870" s="31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  <c r="AQ870" s="27"/>
      <c r="AR870" s="27"/>
      <c r="AS870" s="27"/>
      <c r="AT870" s="27"/>
      <c r="AU870" s="27"/>
      <c r="AV870" s="27"/>
      <c r="AW870" s="27"/>
      <c r="AX870" s="27"/>
      <c r="AY870" s="27"/>
      <c r="AZ870" s="37"/>
      <c r="BA870" s="26"/>
      <c r="BB870" s="26"/>
    </row>
    <row r="871" spans="1:54" ht="16.5">
      <c r="A871" s="25"/>
      <c r="B871" s="26"/>
      <c r="C871" s="68"/>
      <c r="D871" s="68"/>
      <c r="E871" s="27"/>
      <c r="F871" s="28"/>
      <c r="G871" s="51"/>
      <c r="H871" s="30"/>
      <c r="I871" s="30"/>
      <c r="J871" s="30"/>
      <c r="K871" s="31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  <c r="AQ871" s="27"/>
      <c r="AR871" s="27"/>
      <c r="AS871" s="27"/>
      <c r="AT871" s="27"/>
      <c r="AU871" s="27"/>
      <c r="AV871" s="27"/>
      <c r="AW871" s="27"/>
      <c r="AX871" s="27"/>
      <c r="AY871" s="27"/>
      <c r="AZ871" s="37"/>
      <c r="BA871" s="26"/>
      <c r="BB871" s="26"/>
    </row>
    <row r="872" spans="1:54" ht="16.5">
      <c r="A872" s="25"/>
      <c r="B872" s="26"/>
      <c r="C872" s="68"/>
      <c r="D872" s="68"/>
      <c r="E872" s="27"/>
      <c r="F872" s="28"/>
      <c r="G872" s="51"/>
      <c r="H872" s="30"/>
      <c r="I872" s="30"/>
      <c r="J872" s="30"/>
      <c r="K872" s="31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  <c r="AQ872" s="27"/>
      <c r="AR872" s="27"/>
      <c r="AS872" s="27"/>
      <c r="AT872" s="27"/>
      <c r="AU872" s="27"/>
      <c r="AV872" s="27"/>
      <c r="AW872" s="27"/>
      <c r="AX872" s="27"/>
      <c r="AY872" s="27"/>
      <c r="AZ872" s="37"/>
      <c r="BA872" s="26"/>
      <c r="BB872" s="26"/>
    </row>
    <row r="873" spans="1:54" ht="16.5">
      <c r="A873" s="25"/>
      <c r="B873" s="26"/>
      <c r="C873" s="68"/>
      <c r="D873" s="68"/>
      <c r="E873" s="27"/>
      <c r="F873" s="28"/>
      <c r="G873" s="51"/>
      <c r="H873" s="30"/>
      <c r="I873" s="30"/>
      <c r="J873" s="30"/>
      <c r="K873" s="31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  <c r="AQ873" s="27"/>
      <c r="AR873" s="27"/>
      <c r="AS873" s="27"/>
      <c r="AT873" s="27"/>
      <c r="AU873" s="27"/>
      <c r="AV873" s="27"/>
      <c r="AW873" s="27"/>
      <c r="AX873" s="27"/>
      <c r="AY873" s="27"/>
      <c r="AZ873" s="37"/>
      <c r="BA873" s="26"/>
      <c r="BB873" s="26"/>
    </row>
    <row r="874" spans="1:54" ht="16.5">
      <c r="A874" s="25"/>
      <c r="B874" s="26"/>
      <c r="C874" s="68"/>
      <c r="D874" s="68"/>
      <c r="E874" s="27"/>
      <c r="F874" s="28"/>
      <c r="G874" s="51"/>
      <c r="H874" s="30"/>
      <c r="I874" s="30"/>
      <c r="J874" s="30"/>
      <c r="K874" s="31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  <c r="AQ874" s="27"/>
      <c r="AR874" s="27"/>
      <c r="AS874" s="27"/>
      <c r="AT874" s="27"/>
      <c r="AU874" s="27"/>
      <c r="AV874" s="27"/>
      <c r="AW874" s="27"/>
      <c r="AX874" s="27"/>
      <c r="AY874" s="27"/>
      <c r="AZ874" s="37"/>
      <c r="BA874" s="26"/>
      <c r="BB874" s="26"/>
    </row>
    <row r="875" spans="1:54" ht="16.5">
      <c r="A875" s="25"/>
      <c r="B875" s="26"/>
      <c r="C875" s="68"/>
      <c r="D875" s="68"/>
      <c r="E875" s="27"/>
      <c r="F875" s="28"/>
      <c r="G875" s="51"/>
      <c r="H875" s="30"/>
      <c r="I875" s="30"/>
      <c r="J875" s="30"/>
      <c r="K875" s="31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  <c r="AQ875" s="27"/>
      <c r="AR875" s="27"/>
      <c r="AS875" s="27"/>
      <c r="AT875" s="27"/>
      <c r="AU875" s="27"/>
      <c r="AV875" s="27"/>
      <c r="AW875" s="27"/>
      <c r="AX875" s="27"/>
      <c r="AY875" s="27"/>
      <c r="AZ875" s="37"/>
      <c r="BA875" s="26"/>
      <c r="BB875" s="26"/>
    </row>
    <row r="876" spans="1:54" ht="16.5">
      <c r="A876" s="25"/>
      <c r="B876" s="26"/>
      <c r="C876" s="68"/>
      <c r="D876" s="68"/>
      <c r="E876" s="27"/>
      <c r="F876" s="28"/>
      <c r="G876" s="51"/>
      <c r="H876" s="30"/>
      <c r="I876" s="30"/>
      <c r="J876" s="30"/>
      <c r="K876" s="31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  <c r="AQ876" s="27"/>
      <c r="AR876" s="27"/>
      <c r="AS876" s="27"/>
      <c r="AT876" s="27"/>
      <c r="AU876" s="27"/>
      <c r="AV876" s="27"/>
      <c r="AW876" s="27"/>
      <c r="AX876" s="27"/>
      <c r="AY876" s="27"/>
      <c r="AZ876" s="37"/>
      <c r="BA876" s="26"/>
      <c r="BB876" s="26"/>
    </row>
    <row r="877" spans="1:54" ht="16.5">
      <c r="A877" s="25"/>
      <c r="B877" s="26"/>
      <c r="C877" s="68"/>
      <c r="D877" s="68"/>
      <c r="E877" s="27"/>
      <c r="F877" s="28"/>
      <c r="G877" s="51"/>
      <c r="H877" s="30"/>
      <c r="I877" s="30"/>
      <c r="J877" s="30"/>
      <c r="K877" s="31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  <c r="AQ877" s="27"/>
      <c r="AR877" s="27"/>
      <c r="AS877" s="27"/>
      <c r="AT877" s="27"/>
      <c r="AU877" s="27"/>
      <c r="AV877" s="27"/>
      <c r="AW877" s="27"/>
      <c r="AX877" s="27"/>
      <c r="AY877" s="27"/>
      <c r="AZ877" s="37"/>
      <c r="BA877" s="26"/>
      <c r="BB877" s="26"/>
    </row>
    <row r="878" spans="1:54" ht="16.5">
      <c r="A878" s="25"/>
      <c r="B878" s="26"/>
      <c r="C878" s="68"/>
      <c r="D878" s="68"/>
      <c r="E878" s="27"/>
      <c r="F878" s="28"/>
      <c r="G878" s="51"/>
      <c r="H878" s="30"/>
      <c r="I878" s="30"/>
      <c r="J878" s="30"/>
      <c r="K878" s="31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  <c r="AQ878" s="27"/>
      <c r="AR878" s="27"/>
      <c r="AS878" s="27"/>
      <c r="AT878" s="27"/>
      <c r="AU878" s="27"/>
      <c r="AV878" s="27"/>
      <c r="AW878" s="27"/>
      <c r="AX878" s="27"/>
      <c r="AY878" s="27"/>
      <c r="AZ878" s="37"/>
      <c r="BA878" s="26"/>
      <c r="BB878" s="26"/>
    </row>
    <row r="879" spans="1:54" ht="16.5">
      <c r="A879" s="25"/>
      <c r="B879" s="26"/>
      <c r="C879" s="68"/>
      <c r="D879" s="68"/>
      <c r="E879" s="27"/>
      <c r="F879" s="28"/>
      <c r="G879" s="51"/>
      <c r="H879" s="30"/>
      <c r="I879" s="30"/>
      <c r="J879" s="30"/>
      <c r="K879" s="31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  <c r="AQ879" s="27"/>
      <c r="AR879" s="27"/>
      <c r="AS879" s="27"/>
      <c r="AT879" s="27"/>
      <c r="AU879" s="27"/>
      <c r="AV879" s="27"/>
      <c r="AW879" s="27"/>
      <c r="AX879" s="27"/>
      <c r="AY879" s="27"/>
      <c r="AZ879" s="37"/>
      <c r="BA879" s="26"/>
      <c r="BB879" s="26"/>
    </row>
    <row r="880" spans="1:54" ht="16.5">
      <c r="A880" s="25"/>
      <c r="B880" s="26"/>
      <c r="C880" s="68"/>
      <c r="D880" s="68"/>
      <c r="E880" s="27"/>
      <c r="F880" s="28"/>
      <c r="G880" s="51"/>
      <c r="H880" s="30"/>
      <c r="I880" s="30"/>
      <c r="J880" s="30"/>
      <c r="K880" s="31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  <c r="AQ880" s="27"/>
      <c r="AR880" s="27"/>
      <c r="AS880" s="27"/>
      <c r="AT880" s="27"/>
      <c r="AU880" s="27"/>
      <c r="AV880" s="27"/>
      <c r="AW880" s="27"/>
      <c r="AX880" s="27"/>
      <c r="AY880" s="27"/>
      <c r="AZ880" s="37"/>
      <c r="BA880" s="26"/>
      <c r="BB880" s="26"/>
    </row>
    <row r="881" spans="1:54" ht="16.5">
      <c r="A881" s="25"/>
      <c r="B881" s="26"/>
      <c r="C881" s="68"/>
      <c r="D881" s="68"/>
      <c r="E881" s="27"/>
      <c r="F881" s="28"/>
      <c r="G881" s="51"/>
      <c r="H881" s="30"/>
      <c r="I881" s="30"/>
      <c r="J881" s="30"/>
      <c r="K881" s="31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  <c r="AQ881" s="27"/>
      <c r="AR881" s="27"/>
      <c r="AS881" s="27"/>
      <c r="AT881" s="27"/>
      <c r="AU881" s="27"/>
      <c r="AV881" s="27"/>
      <c r="AW881" s="27"/>
      <c r="AX881" s="27"/>
      <c r="AY881" s="27"/>
      <c r="AZ881" s="37"/>
      <c r="BA881" s="26"/>
      <c r="BB881" s="26"/>
    </row>
    <row r="882" spans="1:54" ht="16.5">
      <c r="A882" s="25"/>
      <c r="B882" s="26"/>
      <c r="C882" s="68"/>
      <c r="D882" s="68"/>
      <c r="E882" s="27"/>
      <c r="F882" s="28"/>
      <c r="G882" s="51"/>
      <c r="H882" s="30"/>
      <c r="I882" s="30"/>
      <c r="J882" s="30"/>
      <c r="K882" s="31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  <c r="AQ882" s="27"/>
      <c r="AR882" s="27"/>
      <c r="AS882" s="27"/>
      <c r="AT882" s="27"/>
      <c r="AU882" s="27"/>
      <c r="AV882" s="27"/>
      <c r="AW882" s="27"/>
      <c r="AX882" s="27"/>
      <c r="AY882" s="27"/>
      <c r="AZ882" s="37"/>
      <c r="BA882" s="26"/>
      <c r="BB882" s="26"/>
    </row>
    <row r="883" spans="1:54" ht="16.5">
      <c r="A883" s="25"/>
      <c r="B883" s="26"/>
      <c r="C883" s="68"/>
      <c r="D883" s="68"/>
      <c r="E883" s="27"/>
      <c r="F883" s="28"/>
      <c r="G883" s="51"/>
      <c r="H883" s="30"/>
      <c r="I883" s="30"/>
      <c r="J883" s="30"/>
      <c r="K883" s="31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  <c r="AQ883" s="27"/>
      <c r="AR883" s="27"/>
      <c r="AS883" s="27"/>
      <c r="AT883" s="27"/>
      <c r="AU883" s="27"/>
      <c r="AV883" s="27"/>
      <c r="AW883" s="27"/>
      <c r="AX883" s="27"/>
      <c r="AY883" s="27"/>
      <c r="AZ883" s="37"/>
      <c r="BA883" s="26"/>
      <c r="BB883" s="26"/>
    </row>
    <row r="884" spans="1:54" ht="16.5">
      <c r="A884" s="25"/>
      <c r="B884" s="26"/>
      <c r="C884" s="68"/>
      <c r="D884" s="68"/>
      <c r="E884" s="27"/>
      <c r="F884" s="28"/>
      <c r="G884" s="51"/>
      <c r="H884" s="30"/>
      <c r="I884" s="30"/>
      <c r="J884" s="30"/>
      <c r="K884" s="31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  <c r="AQ884" s="27"/>
      <c r="AR884" s="27"/>
      <c r="AS884" s="27"/>
      <c r="AT884" s="27"/>
      <c r="AU884" s="27"/>
      <c r="AV884" s="27"/>
      <c r="AW884" s="27"/>
      <c r="AX884" s="27"/>
      <c r="AY884" s="27"/>
      <c r="AZ884" s="37"/>
      <c r="BA884" s="26"/>
      <c r="BB884" s="26"/>
    </row>
    <row r="885" spans="1:54" ht="16.5">
      <c r="A885" s="25"/>
      <c r="B885" s="26"/>
      <c r="C885" s="68"/>
      <c r="D885" s="68"/>
      <c r="E885" s="27"/>
      <c r="F885" s="28"/>
      <c r="G885" s="51"/>
      <c r="H885" s="30"/>
      <c r="I885" s="30"/>
      <c r="J885" s="30"/>
      <c r="K885" s="31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  <c r="AQ885" s="27"/>
      <c r="AR885" s="27"/>
      <c r="AS885" s="27"/>
      <c r="AT885" s="27"/>
      <c r="AU885" s="27"/>
      <c r="AV885" s="27"/>
      <c r="AW885" s="27"/>
      <c r="AX885" s="27"/>
      <c r="AY885" s="27"/>
      <c r="AZ885" s="37"/>
      <c r="BA885" s="26"/>
      <c r="BB885" s="26"/>
    </row>
    <row r="886" spans="1:54" ht="16.5">
      <c r="A886" s="25"/>
      <c r="B886" s="26"/>
      <c r="C886" s="68"/>
      <c r="D886" s="68"/>
      <c r="E886" s="27"/>
      <c r="F886" s="28"/>
      <c r="G886" s="51"/>
      <c r="H886" s="30"/>
      <c r="I886" s="30"/>
      <c r="J886" s="30"/>
      <c r="K886" s="31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  <c r="AQ886" s="27"/>
      <c r="AR886" s="27"/>
      <c r="AS886" s="27"/>
      <c r="AT886" s="27"/>
      <c r="AU886" s="27"/>
      <c r="AV886" s="27"/>
      <c r="AW886" s="27"/>
      <c r="AX886" s="27"/>
      <c r="AY886" s="27"/>
      <c r="AZ886" s="37"/>
      <c r="BA886" s="26"/>
      <c r="BB886" s="26"/>
    </row>
    <row r="887" spans="1:54" ht="16.5">
      <c r="A887" s="25"/>
      <c r="B887" s="26"/>
      <c r="C887" s="68"/>
      <c r="D887" s="68"/>
      <c r="E887" s="27"/>
      <c r="F887" s="28"/>
      <c r="G887" s="51"/>
      <c r="H887" s="30"/>
      <c r="I887" s="30"/>
      <c r="J887" s="30"/>
      <c r="K887" s="31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  <c r="AQ887" s="27"/>
      <c r="AR887" s="27"/>
      <c r="AS887" s="27"/>
      <c r="AT887" s="27"/>
      <c r="AU887" s="27"/>
      <c r="AV887" s="27"/>
      <c r="AW887" s="27"/>
      <c r="AX887" s="27"/>
      <c r="AY887" s="27"/>
      <c r="AZ887" s="37"/>
      <c r="BA887" s="26"/>
      <c r="BB887" s="26"/>
    </row>
    <row r="888" spans="1:54" ht="16.5">
      <c r="A888" s="25"/>
      <c r="B888" s="26"/>
      <c r="C888" s="68"/>
      <c r="D888" s="68"/>
      <c r="E888" s="27"/>
      <c r="F888" s="28"/>
      <c r="G888" s="51"/>
      <c r="H888" s="30"/>
      <c r="I888" s="30"/>
      <c r="J888" s="30"/>
      <c r="K888" s="31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  <c r="AQ888" s="27"/>
      <c r="AR888" s="27"/>
      <c r="AS888" s="27"/>
      <c r="AT888" s="27"/>
      <c r="AU888" s="27"/>
      <c r="AV888" s="27"/>
      <c r="AW888" s="27"/>
      <c r="AX888" s="27"/>
      <c r="AY888" s="27"/>
      <c r="AZ888" s="37"/>
      <c r="BA888" s="26"/>
      <c r="BB888" s="26"/>
    </row>
    <row r="889" spans="1:54" ht="16.5">
      <c r="A889" s="25"/>
      <c r="B889" s="26"/>
      <c r="C889" s="68"/>
      <c r="D889" s="68"/>
      <c r="E889" s="27"/>
      <c r="F889" s="28"/>
      <c r="G889" s="51"/>
      <c r="H889" s="30"/>
      <c r="I889" s="30"/>
      <c r="J889" s="30"/>
      <c r="K889" s="31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  <c r="AQ889" s="27"/>
      <c r="AR889" s="27"/>
      <c r="AS889" s="27"/>
      <c r="AT889" s="27"/>
      <c r="AU889" s="27"/>
      <c r="AV889" s="27"/>
      <c r="AW889" s="27"/>
      <c r="AX889" s="27"/>
      <c r="AY889" s="27"/>
      <c r="AZ889" s="37"/>
      <c r="BA889" s="26"/>
      <c r="BB889" s="26"/>
    </row>
    <row r="890" spans="1:54" ht="16.5">
      <c r="A890" s="25"/>
      <c r="B890" s="26"/>
      <c r="C890" s="68"/>
      <c r="D890" s="68"/>
      <c r="E890" s="27"/>
      <c r="F890" s="28"/>
      <c r="G890" s="51"/>
      <c r="H890" s="30"/>
      <c r="I890" s="30"/>
      <c r="J890" s="30"/>
      <c r="K890" s="31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  <c r="AQ890" s="27"/>
      <c r="AR890" s="27"/>
      <c r="AS890" s="27"/>
      <c r="AT890" s="27"/>
      <c r="AU890" s="27"/>
      <c r="AV890" s="27"/>
      <c r="AW890" s="27"/>
      <c r="AX890" s="27"/>
      <c r="AY890" s="27"/>
      <c r="AZ890" s="37"/>
      <c r="BA890" s="26"/>
      <c r="BB890" s="26"/>
    </row>
    <row r="891" spans="1:54" ht="16.5">
      <c r="A891" s="25"/>
      <c r="B891" s="26"/>
      <c r="C891" s="68"/>
      <c r="D891" s="68"/>
      <c r="E891" s="27"/>
      <c r="F891" s="28"/>
      <c r="G891" s="51"/>
      <c r="H891" s="30"/>
      <c r="I891" s="30"/>
      <c r="J891" s="30"/>
      <c r="K891" s="31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  <c r="AQ891" s="27"/>
      <c r="AR891" s="27"/>
      <c r="AS891" s="27"/>
      <c r="AT891" s="27"/>
      <c r="AU891" s="27"/>
      <c r="AV891" s="27"/>
      <c r="AW891" s="27"/>
      <c r="AX891" s="27"/>
      <c r="AY891" s="27"/>
      <c r="AZ891" s="37"/>
      <c r="BA891" s="26"/>
      <c r="BB891" s="26"/>
    </row>
    <row r="892" spans="1:54" ht="16.5">
      <c r="A892" s="25"/>
      <c r="B892" s="26"/>
      <c r="C892" s="68"/>
      <c r="D892" s="68"/>
      <c r="E892" s="27"/>
      <c r="F892" s="28"/>
      <c r="G892" s="51"/>
      <c r="H892" s="30"/>
      <c r="I892" s="30"/>
      <c r="J892" s="30"/>
      <c r="K892" s="31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  <c r="AQ892" s="27"/>
      <c r="AR892" s="27"/>
      <c r="AS892" s="27"/>
      <c r="AT892" s="27"/>
      <c r="AU892" s="27"/>
      <c r="AV892" s="27"/>
      <c r="AW892" s="27"/>
      <c r="AX892" s="27"/>
      <c r="AY892" s="27"/>
      <c r="AZ892" s="37"/>
      <c r="BA892" s="26"/>
      <c r="BB892" s="26"/>
    </row>
    <row r="893" spans="1:54" ht="16.5">
      <c r="A893" s="25"/>
      <c r="B893" s="26"/>
      <c r="C893" s="68"/>
      <c r="D893" s="68"/>
      <c r="E893" s="27"/>
      <c r="F893" s="28"/>
      <c r="G893" s="51"/>
      <c r="H893" s="30"/>
      <c r="I893" s="30"/>
      <c r="J893" s="30"/>
      <c r="K893" s="31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  <c r="AQ893" s="27"/>
      <c r="AR893" s="27"/>
      <c r="AS893" s="27"/>
      <c r="AT893" s="27"/>
      <c r="AU893" s="27"/>
      <c r="AV893" s="27"/>
      <c r="AW893" s="27"/>
      <c r="AX893" s="27"/>
      <c r="AY893" s="27"/>
      <c r="AZ893" s="37"/>
      <c r="BA893" s="26"/>
      <c r="BB893" s="26"/>
    </row>
    <row r="894" spans="1:54" ht="16.5">
      <c r="A894" s="25"/>
      <c r="B894" s="26"/>
      <c r="C894" s="68"/>
      <c r="D894" s="68"/>
      <c r="E894" s="27"/>
      <c r="F894" s="28"/>
      <c r="G894" s="51"/>
      <c r="H894" s="30"/>
      <c r="I894" s="30"/>
      <c r="J894" s="30"/>
      <c r="K894" s="31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  <c r="AQ894" s="27"/>
      <c r="AR894" s="27"/>
      <c r="AS894" s="27"/>
      <c r="AT894" s="27"/>
      <c r="AU894" s="27"/>
      <c r="AV894" s="27"/>
      <c r="AW894" s="27"/>
      <c r="AX894" s="27"/>
      <c r="AY894" s="27"/>
      <c r="AZ894" s="37"/>
      <c r="BA894" s="26"/>
      <c r="BB894" s="26"/>
    </row>
    <row r="895" spans="1:54" ht="16.5">
      <c r="A895" s="25"/>
      <c r="B895" s="26"/>
      <c r="C895" s="68"/>
      <c r="D895" s="68"/>
      <c r="E895" s="27"/>
      <c r="F895" s="28"/>
      <c r="G895" s="51"/>
      <c r="H895" s="30"/>
      <c r="I895" s="30"/>
      <c r="J895" s="30"/>
      <c r="K895" s="31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  <c r="AQ895" s="27"/>
      <c r="AR895" s="27"/>
      <c r="AS895" s="27"/>
      <c r="AT895" s="27"/>
      <c r="AU895" s="27"/>
      <c r="AV895" s="27"/>
      <c r="AW895" s="27"/>
      <c r="AX895" s="27"/>
      <c r="AY895" s="27"/>
      <c r="AZ895" s="37"/>
      <c r="BA895" s="26"/>
      <c r="BB895" s="26"/>
    </row>
    <row r="896" spans="1:54" ht="16.5">
      <c r="A896" s="25"/>
      <c r="B896" s="26"/>
      <c r="C896" s="68"/>
      <c r="D896" s="68"/>
      <c r="E896" s="27"/>
      <c r="F896" s="28"/>
      <c r="G896" s="51"/>
      <c r="H896" s="30"/>
      <c r="I896" s="30"/>
      <c r="J896" s="30"/>
      <c r="K896" s="31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  <c r="AQ896" s="27"/>
      <c r="AR896" s="27"/>
      <c r="AS896" s="27"/>
      <c r="AT896" s="27"/>
      <c r="AU896" s="27"/>
      <c r="AV896" s="27"/>
      <c r="AW896" s="27"/>
      <c r="AX896" s="27"/>
      <c r="AY896" s="27"/>
      <c r="AZ896" s="37"/>
      <c r="BA896" s="26"/>
      <c r="BB896" s="26"/>
    </row>
    <row r="897" spans="1:54" ht="16.5">
      <c r="A897" s="25"/>
      <c r="B897" s="26"/>
      <c r="C897" s="68"/>
      <c r="D897" s="68"/>
      <c r="E897" s="27"/>
      <c r="F897" s="28"/>
      <c r="G897" s="51"/>
      <c r="H897" s="30"/>
      <c r="I897" s="30"/>
      <c r="J897" s="30"/>
      <c r="K897" s="31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  <c r="AQ897" s="27"/>
      <c r="AR897" s="27"/>
      <c r="AS897" s="27"/>
      <c r="AT897" s="27"/>
      <c r="AU897" s="27"/>
      <c r="AV897" s="27"/>
      <c r="AW897" s="27"/>
      <c r="AX897" s="27"/>
      <c r="AY897" s="27"/>
      <c r="AZ897" s="37"/>
      <c r="BA897" s="26"/>
      <c r="BB897" s="26"/>
    </row>
    <row r="898" spans="1:54" ht="16.5">
      <c r="A898" s="25"/>
      <c r="B898" s="26"/>
      <c r="C898" s="68"/>
      <c r="D898" s="68"/>
      <c r="E898" s="27"/>
      <c r="F898" s="28"/>
      <c r="G898" s="51"/>
      <c r="H898" s="30"/>
      <c r="I898" s="30"/>
      <c r="J898" s="30"/>
      <c r="K898" s="31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  <c r="AQ898" s="27"/>
      <c r="AR898" s="27"/>
      <c r="AS898" s="27"/>
      <c r="AT898" s="27"/>
      <c r="AU898" s="27"/>
      <c r="AV898" s="27"/>
      <c r="AW898" s="27"/>
      <c r="AX898" s="27"/>
      <c r="AY898" s="27"/>
      <c r="AZ898" s="37"/>
      <c r="BA898" s="26"/>
      <c r="BB898" s="26"/>
    </row>
    <row r="899" spans="1:54" ht="16.5">
      <c r="A899" s="25"/>
      <c r="B899" s="26"/>
      <c r="C899" s="68"/>
      <c r="D899" s="68"/>
      <c r="E899" s="27"/>
      <c r="F899" s="28"/>
      <c r="G899" s="51"/>
      <c r="H899" s="30"/>
      <c r="I899" s="30"/>
      <c r="J899" s="30"/>
      <c r="K899" s="31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  <c r="AQ899" s="27"/>
      <c r="AR899" s="27"/>
      <c r="AS899" s="27"/>
      <c r="AT899" s="27"/>
      <c r="AU899" s="27"/>
      <c r="AV899" s="27"/>
      <c r="AW899" s="27"/>
      <c r="AX899" s="27"/>
      <c r="AY899" s="27"/>
      <c r="AZ899" s="37"/>
      <c r="BA899" s="26"/>
      <c r="BB899" s="26"/>
    </row>
    <row r="900" spans="1:54" ht="16.5">
      <c r="A900" s="25"/>
      <c r="B900" s="26"/>
      <c r="C900" s="68"/>
      <c r="D900" s="68"/>
      <c r="E900" s="27"/>
      <c r="F900" s="28"/>
      <c r="G900" s="51"/>
      <c r="H900" s="30"/>
      <c r="I900" s="30"/>
      <c r="J900" s="30"/>
      <c r="K900" s="31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  <c r="AQ900" s="27"/>
      <c r="AR900" s="27"/>
      <c r="AS900" s="27"/>
      <c r="AT900" s="27"/>
      <c r="AU900" s="27"/>
      <c r="AV900" s="27"/>
      <c r="AW900" s="27"/>
      <c r="AX900" s="27"/>
      <c r="AY900" s="27"/>
      <c r="AZ900" s="37"/>
      <c r="BA900" s="26"/>
      <c r="BB900" s="26"/>
    </row>
    <row r="901" spans="1:54" ht="16.5">
      <c r="A901" s="25"/>
      <c r="B901" s="26"/>
      <c r="C901" s="68"/>
      <c r="D901" s="68"/>
      <c r="E901" s="27"/>
      <c r="F901" s="28"/>
      <c r="G901" s="51"/>
      <c r="H901" s="30"/>
      <c r="I901" s="30"/>
      <c r="J901" s="30"/>
      <c r="K901" s="31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  <c r="AP901" s="27"/>
      <c r="AQ901" s="27"/>
      <c r="AR901" s="27"/>
      <c r="AS901" s="27"/>
      <c r="AT901" s="27"/>
      <c r="AU901" s="27"/>
      <c r="AV901" s="27"/>
      <c r="AW901" s="27"/>
      <c r="AX901" s="27"/>
      <c r="AY901" s="27"/>
      <c r="AZ901" s="37"/>
      <c r="BA901" s="26"/>
      <c r="BB901" s="26"/>
    </row>
    <row r="902" spans="1:54" ht="16.5">
      <c r="A902" s="25"/>
      <c r="B902" s="26"/>
      <c r="C902" s="68"/>
      <c r="D902" s="68"/>
      <c r="E902" s="27"/>
      <c r="F902" s="28"/>
      <c r="G902" s="51"/>
      <c r="H902" s="30"/>
      <c r="I902" s="30"/>
      <c r="J902" s="30"/>
      <c r="K902" s="31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  <c r="AQ902" s="27"/>
      <c r="AR902" s="27"/>
      <c r="AS902" s="27"/>
      <c r="AT902" s="27"/>
      <c r="AU902" s="27"/>
      <c r="AV902" s="27"/>
      <c r="AW902" s="27"/>
      <c r="AX902" s="27"/>
      <c r="AY902" s="27"/>
      <c r="AZ902" s="37"/>
      <c r="BA902" s="26"/>
      <c r="BB902" s="26"/>
    </row>
    <row r="903" spans="1:54" ht="16.5">
      <c r="A903" s="25"/>
      <c r="B903" s="26"/>
      <c r="C903" s="68"/>
      <c r="D903" s="68"/>
      <c r="E903" s="27"/>
      <c r="F903" s="28"/>
      <c r="G903" s="51"/>
      <c r="H903" s="30"/>
      <c r="I903" s="30"/>
      <c r="J903" s="30"/>
      <c r="K903" s="31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  <c r="AP903" s="27"/>
      <c r="AQ903" s="27"/>
      <c r="AR903" s="27"/>
      <c r="AS903" s="27"/>
      <c r="AT903" s="27"/>
      <c r="AU903" s="27"/>
      <c r="AV903" s="27"/>
      <c r="AW903" s="27"/>
      <c r="AX903" s="27"/>
      <c r="AY903" s="27"/>
      <c r="AZ903" s="37"/>
      <c r="BA903" s="26"/>
      <c r="BB903" s="26"/>
    </row>
    <row r="904" spans="1:54" ht="16.5">
      <c r="A904" s="25"/>
      <c r="B904" s="26"/>
      <c r="C904" s="68"/>
      <c r="D904" s="68"/>
      <c r="E904" s="27"/>
      <c r="F904" s="28"/>
      <c r="G904" s="51"/>
      <c r="H904" s="30"/>
      <c r="I904" s="30"/>
      <c r="J904" s="30"/>
      <c r="K904" s="31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  <c r="AQ904" s="27"/>
      <c r="AR904" s="27"/>
      <c r="AS904" s="27"/>
      <c r="AT904" s="27"/>
      <c r="AU904" s="27"/>
      <c r="AV904" s="27"/>
      <c r="AW904" s="27"/>
      <c r="AX904" s="27"/>
      <c r="AY904" s="27"/>
      <c r="AZ904" s="37"/>
      <c r="BA904" s="26"/>
      <c r="BB904" s="26"/>
    </row>
    <row r="905" spans="1:54" ht="16.5">
      <c r="A905" s="25"/>
      <c r="B905" s="26"/>
      <c r="C905" s="68"/>
      <c r="D905" s="68"/>
      <c r="E905" s="27"/>
      <c r="F905" s="28"/>
      <c r="G905" s="51"/>
      <c r="H905" s="30"/>
      <c r="I905" s="30"/>
      <c r="J905" s="30"/>
      <c r="K905" s="31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  <c r="AP905" s="27"/>
      <c r="AQ905" s="27"/>
      <c r="AR905" s="27"/>
      <c r="AS905" s="27"/>
      <c r="AT905" s="27"/>
      <c r="AU905" s="27"/>
      <c r="AV905" s="27"/>
      <c r="AW905" s="27"/>
      <c r="AX905" s="27"/>
      <c r="AY905" s="27"/>
      <c r="AZ905" s="37"/>
      <c r="BA905" s="26"/>
      <c r="BB905" s="26"/>
    </row>
    <row r="906" spans="1:54" ht="16.5">
      <c r="A906" s="25"/>
      <c r="B906" s="26"/>
      <c r="C906" s="68"/>
      <c r="D906" s="68"/>
      <c r="E906" s="27"/>
      <c r="F906" s="28"/>
      <c r="G906" s="51"/>
      <c r="H906" s="30"/>
      <c r="I906" s="30"/>
      <c r="J906" s="30"/>
      <c r="K906" s="31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  <c r="AP906" s="27"/>
      <c r="AQ906" s="27"/>
      <c r="AR906" s="27"/>
      <c r="AS906" s="27"/>
      <c r="AT906" s="27"/>
      <c r="AU906" s="27"/>
      <c r="AV906" s="27"/>
      <c r="AW906" s="27"/>
      <c r="AX906" s="27"/>
      <c r="AY906" s="27"/>
      <c r="AZ906" s="37"/>
      <c r="BA906" s="26"/>
      <c r="BB906" s="26"/>
    </row>
    <row r="907" spans="1:54" ht="16.5">
      <c r="A907" s="25"/>
      <c r="B907" s="26"/>
      <c r="C907" s="68"/>
      <c r="D907" s="68"/>
      <c r="E907" s="27"/>
      <c r="F907" s="28"/>
      <c r="G907" s="51"/>
      <c r="H907" s="30"/>
      <c r="I907" s="30"/>
      <c r="J907" s="30"/>
      <c r="K907" s="31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  <c r="AQ907" s="27"/>
      <c r="AR907" s="27"/>
      <c r="AS907" s="27"/>
      <c r="AT907" s="27"/>
      <c r="AU907" s="27"/>
      <c r="AV907" s="27"/>
      <c r="AW907" s="27"/>
      <c r="AX907" s="27"/>
      <c r="AY907" s="27"/>
      <c r="AZ907" s="37"/>
      <c r="BA907" s="26"/>
      <c r="BB907" s="26"/>
    </row>
    <row r="908" spans="1:54" ht="16.5">
      <c r="A908" s="25"/>
      <c r="B908" s="26"/>
      <c r="C908" s="68"/>
      <c r="D908" s="68"/>
      <c r="E908" s="27"/>
      <c r="F908" s="28"/>
      <c r="G908" s="51"/>
      <c r="H908" s="30"/>
      <c r="I908" s="30"/>
      <c r="J908" s="30"/>
      <c r="K908" s="31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  <c r="AP908" s="27"/>
      <c r="AQ908" s="27"/>
      <c r="AR908" s="27"/>
      <c r="AS908" s="27"/>
      <c r="AT908" s="27"/>
      <c r="AU908" s="27"/>
      <c r="AV908" s="27"/>
      <c r="AW908" s="27"/>
      <c r="AX908" s="27"/>
      <c r="AY908" s="27"/>
      <c r="AZ908" s="37"/>
      <c r="BA908" s="26"/>
      <c r="BB908" s="26"/>
    </row>
    <row r="909" spans="1:54" ht="16.5">
      <c r="A909" s="25"/>
      <c r="B909" s="26"/>
      <c r="C909" s="68"/>
      <c r="D909" s="68"/>
      <c r="E909" s="27"/>
      <c r="F909" s="28"/>
      <c r="G909" s="51"/>
      <c r="H909" s="30"/>
      <c r="I909" s="30"/>
      <c r="J909" s="30"/>
      <c r="K909" s="31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  <c r="AQ909" s="27"/>
      <c r="AR909" s="27"/>
      <c r="AS909" s="27"/>
      <c r="AT909" s="27"/>
      <c r="AU909" s="27"/>
      <c r="AV909" s="27"/>
      <c r="AW909" s="27"/>
      <c r="AX909" s="27"/>
      <c r="AY909" s="27"/>
      <c r="AZ909" s="37"/>
      <c r="BA909" s="26"/>
      <c r="BB909" s="26"/>
    </row>
    <row r="910" spans="1:54" ht="16.5">
      <c r="A910" s="25"/>
      <c r="B910" s="26"/>
      <c r="C910" s="68"/>
      <c r="D910" s="68"/>
      <c r="E910" s="27"/>
      <c r="F910" s="28"/>
      <c r="G910" s="51"/>
      <c r="H910" s="30"/>
      <c r="I910" s="30"/>
      <c r="J910" s="30"/>
      <c r="K910" s="31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  <c r="AQ910" s="27"/>
      <c r="AR910" s="27"/>
      <c r="AS910" s="27"/>
      <c r="AT910" s="27"/>
      <c r="AU910" s="27"/>
      <c r="AV910" s="27"/>
      <c r="AW910" s="27"/>
      <c r="AX910" s="27"/>
      <c r="AY910" s="27"/>
      <c r="AZ910" s="37"/>
      <c r="BA910" s="26"/>
      <c r="BB910" s="26"/>
    </row>
    <row r="911" spans="1:54" ht="16.5">
      <c r="A911" s="25"/>
      <c r="B911" s="26"/>
      <c r="C911" s="68"/>
      <c r="D911" s="68"/>
      <c r="E911" s="27"/>
      <c r="F911" s="28"/>
      <c r="G911" s="51"/>
      <c r="H911" s="30"/>
      <c r="I911" s="30"/>
      <c r="J911" s="30"/>
      <c r="K911" s="31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  <c r="AQ911" s="27"/>
      <c r="AR911" s="27"/>
      <c r="AS911" s="27"/>
      <c r="AT911" s="27"/>
      <c r="AU911" s="27"/>
      <c r="AV911" s="27"/>
      <c r="AW911" s="27"/>
      <c r="AX911" s="27"/>
      <c r="AY911" s="27"/>
      <c r="AZ911" s="37"/>
      <c r="BA911" s="26"/>
      <c r="BB911" s="26"/>
    </row>
    <row r="912" spans="1:54" ht="16.5">
      <c r="A912" s="25"/>
      <c r="B912" s="26"/>
      <c r="C912" s="68"/>
      <c r="D912" s="68"/>
      <c r="E912" s="27"/>
      <c r="F912" s="28"/>
      <c r="G912" s="51"/>
      <c r="H912" s="30"/>
      <c r="I912" s="30"/>
      <c r="J912" s="30"/>
      <c r="K912" s="31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  <c r="AP912" s="27"/>
      <c r="AQ912" s="27"/>
      <c r="AR912" s="27"/>
      <c r="AS912" s="27"/>
      <c r="AT912" s="27"/>
      <c r="AU912" s="27"/>
      <c r="AV912" s="27"/>
      <c r="AW912" s="27"/>
      <c r="AX912" s="27"/>
      <c r="AY912" s="27"/>
      <c r="AZ912" s="37"/>
      <c r="BA912" s="26"/>
      <c r="BB912" s="26"/>
    </row>
    <row r="913" spans="1:54" ht="16.5">
      <c r="A913" s="25"/>
      <c r="B913" s="26"/>
      <c r="C913" s="68"/>
      <c r="D913" s="68"/>
      <c r="E913" s="27"/>
      <c r="F913" s="28"/>
      <c r="G913" s="51"/>
      <c r="H913" s="30"/>
      <c r="I913" s="30"/>
      <c r="J913" s="30"/>
      <c r="K913" s="31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  <c r="AQ913" s="27"/>
      <c r="AR913" s="27"/>
      <c r="AS913" s="27"/>
      <c r="AT913" s="27"/>
      <c r="AU913" s="27"/>
      <c r="AV913" s="27"/>
      <c r="AW913" s="27"/>
      <c r="AX913" s="27"/>
      <c r="AY913" s="27"/>
      <c r="AZ913" s="37"/>
      <c r="BA913" s="26"/>
      <c r="BB913" s="26"/>
    </row>
    <row r="914" spans="1:54" ht="16.5">
      <c r="A914" s="25"/>
      <c r="B914" s="26"/>
      <c r="C914" s="68"/>
      <c r="D914" s="68"/>
      <c r="E914" s="27"/>
      <c r="F914" s="28"/>
      <c r="G914" s="51"/>
      <c r="H914" s="30"/>
      <c r="I914" s="30"/>
      <c r="J914" s="30"/>
      <c r="K914" s="31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  <c r="AP914" s="27"/>
      <c r="AQ914" s="27"/>
      <c r="AR914" s="27"/>
      <c r="AS914" s="27"/>
      <c r="AT914" s="27"/>
      <c r="AU914" s="27"/>
      <c r="AV914" s="27"/>
      <c r="AW914" s="27"/>
      <c r="AX914" s="27"/>
      <c r="AY914" s="27"/>
      <c r="AZ914" s="37"/>
      <c r="BA914" s="26"/>
      <c r="BB914" s="26"/>
    </row>
    <row r="915" spans="1:54" ht="16.5">
      <c r="A915" s="25"/>
      <c r="B915" s="26"/>
      <c r="C915" s="68"/>
      <c r="D915" s="68"/>
      <c r="E915" s="27"/>
      <c r="F915" s="28"/>
      <c r="G915" s="51"/>
      <c r="H915" s="30"/>
      <c r="I915" s="30"/>
      <c r="J915" s="30"/>
      <c r="K915" s="31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  <c r="AQ915" s="27"/>
      <c r="AR915" s="27"/>
      <c r="AS915" s="27"/>
      <c r="AT915" s="27"/>
      <c r="AU915" s="27"/>
      <c r="AV915" s="27"/>
      <c r="AW915" s="27"/>
      <c r="AX915" s="27"/>
      <c r="AY915" s="27"/>
      <c r="AZ915" s="37"/>
      <c r="BA915" s="26"/>
      <c r="BB915" s="26"/>
    </row>
    <row r="916" spans="1:54" ht="16.5">
      <c r="A916" s="25"/>
      <c r="B916" s="26"/>
      <c r="C916" s="68"/>
      <c r="D916" s="68"/>
      <c r="E916" s="27"/>
      <c r="F916" s="28"/>
      <c r="G916" s="51"/>
      <c r="H916" s="30"/>
      <c r="I916" s="30"/>
      <c r="J916" s="30"/>
      <c r="K916" s="31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  <c r="AQ916" s="27"/>
      <c r="AR916" s="27"/>
      <c r="AS916" s="27"/>
      <c r="AT916" s="27"/>
      <c r="AU916" s="27"/>
      <c r="AV916" s="27"/>
      <c r="AW916" s="27"/>
      <c r="AX916" s="27"/>
      <c r="AY916" s="27"/>
      <c r="AZ916" s="37"/>
      <c r="BA916" s="26"/>
      <c r="BB916" s="26"/>
    </row>
    <row r="917" spans="1:54" ht="16.5">
      <c r="A917" s="25"/>
      <c r="B917" s="26"/>
      <c r="C917" s="68"/>
      <c r="D917" s="68"/>
      <c r="E917" s="27"/>
      <c r="F917" s="28"/>
      <c r="G917" s="51"/>
      <c r="H917" s="30"/>
      <c r="I917" s="30"/>
      <c r="J917" s="30"/>
      <c r="K917" s="31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  <c r="AQ917" s="27"/>
      <c r="AR917" s="27"/>
      <c r="AS917" s="27"/>
      <c r="AT917" s="27"/>
      <c r="AU917" s="27"/>
      <c r="AV917" s="27"/>
      <c r="AW917" s="27"/>
      <c r="AX917" s="27"/>
      <c r="AY917" s="27"/>
      <c r="AZ917" s="37"/>
      <c r="BA917" s="26"/>
      <c r="BB917" s="26"/>
    </row>
    <row r="918" spans="1:54" ht="16.5">
      <c r="A918" s="25"/>
      <c r="B918" s="26"/>
      <c r="C918" s="68"/>
      <c r="D918" s="68"/>
      <c r="E918" s="27"/>
      <c r="F918" s="28"/>
      <c r="G918" s="51"/>
      <c r="H918" s="30"/>
      <c r="I918" s="30"/>
      <c r="J918" s="30"/>
      <c r="K918" s="31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  <c r="AQ918" s="27"/>
      <c r="AR918" s="27"/>
      <c r="AS918" s="27"/>
      <c r="AT918" s="27"/>
      <c r="AU918" s="27"/>
      <c r="AV918" s="27"/>
      <c r="AW918" s="27"/>
      <c r="AX918" s="27"/>
      <c r="AY918" s="27"/>
      <c r="AZ918" s="37"/>
      <c r="BA918" s="26"/>
      <c r="BB918" s="26"/>
    </row>
    <row r="919" spans="1:54" ht="16.5">
      <c r="A919" s="25"/>
      <c r="B919" s="26"/>
      <c r="C919" s="68"/>
      <c r="D919" s="68"/>
      <c r="E919" s="27"/>
      <c r="F919" s="28"/>
      <c r="G919" s="51"/>
      <c r="H919" s="30"/>
      <c r="I919" s="30"/>
      <c r="J919" s="30"/>
      <c r="K919" s="31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  <c r="AP919" s="27"/>
      <c r="AQ919" s="27"/>
      <c r="AR919" s="27"/>
      <c r="AS919" s="27"/>
      <c r="AT919" s="27"/>
      <c r="AU919" s="27"/>
      <c r="AV919" s="27"/>
      <c r="AW919" s="27"/>
      <c r="AX919" s="27"/>
      <c r="AY919" s="27"/>
      <c r="AZ919" s="37"/>
      <c r="BA919" s="26"/>
      <c r="BB919" s="26"/>
    </row>
    <row r="920" spans="1:54" ht="16.5">
      <c r="A920" s="25"/>
      <c r="B920" s="26"/>
      <c r="C920" s="68"/>
      <c r="D920" s="68"/>
      <c r="E920" s="27"/>
      <c r="F920" s="28"/>
      <c r="G920" s="51"/>
      <c r="H920" s="30"/>
      <c r="I920" s="30"/>
      <c r="J920" s="30"/>
      <c r="K920" s="31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  <c r="AQ920" s="27"/>
      <c r="AR920" s="27"/>
      <c r="AS920" s="27"/>
      <c r="AT920" s="27"/>
      <c r="AU920" s="27"/>
      <c r="AV920" s="27"/>
      <c r="AW920" s="27"/>
      <c r="AX920" s="27"/>
      <c r="AY920" s="27"/>
      <c r="AZ920" s="37"/>
      <c r="BA920" s="26"/>
      <c r="BB920" s="26"/>
    </row>
    <row r="921" spans="1:54" ht="16.5">
      <c r="A921" s="25"/>
      <c r="B921" s="26"/>
      <c r="C921" s="68"/>
      <c r="D921" s="68"/>
      <c r="E921" s="27"/>
      <c r="F921" s="28"/>
      <c r="G921" s="51"/>
      <c r="H921" s="30"/>
      <c r="I921" s="30"/>
      <c r="J921" s="30"/>
      <c r="K921" s="31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  <c r="AP921" s="27"/>
      <c r="AQ921" s="27"/>
      <c r="AR921" s="27"/>
      <c r="AS921" s="27"/>
      <c r="AT921" s="27"/>
      <c r="AU921" s="27"/>
      <c r="AV921" s="27"/>
      <c r="AW921" s="27"/>
      <c r="AX921" s="27"/>
      <c r="AY921" s="27"/>
      <c r="AZ921" s="37"/>
      <c r="BA921" s="26"/>
      <c r="BB921" s="26"/>
    </row>
    <row r="922" spans="1:54" ht="16.5">
      <c r="A922" s="25"/>
      <c r="B922" s="26"/>
      <c r="C922" s="68"/>
      <c r="D922" s="68"/>
      <c r="E922" s="27"/>
      <c r="F922" s="28"/>
      <c r="G922" s="51"/>
      <c r="H922" s="30"/>
      <c r="I922" s="30"/>
      <c r="J922" s="30"/>
      <c r="K922" s="31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  <c r="AP922" s="27"/>
      <c r="AQ922" s="27"/>
      <c r="AR922" s="27"/>
      <c r="AS922" s="27"/>
      <c r="AT922" s="27"/>
      <c r="AU922" s="27"/>
      <c r="AV922" s="27"/>
      <c r="AW922" s="27"/>
      <c r="AX922" s="27"/>
      <c r="AY922" s="27"/>
      <c r="AZ922" s="37"/>
      <c r="BA922" s="26"/>
      <c r="BB922" s="26"/>
    </row>
    <row r="923" spans="1:54" ht="16.5">
      <c r="A923" s="25"/>
      <c r="B923" s="26"/>
      <c r="C923" s="68"/>
      <c r="D923" s="68"/>
      <c r="E923" s="27"/>
      <c r="F923" s="28"/>
      <c r="G923" s="51"/>
      <c r="H923" s="30"/>
      <c r="I923" s="30"/>
      <c r="J923" s="30"/>
      <c r="K923" s="31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  <c r="AP923" s="27"/>
      <c r="AQ923" s="27"/>
      <c r="AR923" s="27"/>
      <c r="AS923" s="27"/>
      <c r="AT923" s="27"/>
      <c r="AU923" s="27"/>
      <c r="AV923" s="27"/>
      <c r="AW923" s="27"/>
      <c r="AX923" s="27"/>
      <c r="AY923" s="27"/>
      <c r="AZ923" s="37"/>
      <c r="BA923" s="26"/>
      <c r="BB923" s="26"/>
    </row>
    <row r="924" spans="1:54" ht="16.5">
      <c r="A924" s="25"/>
      <c r="B924" s="26"/>
      <c r="C924" s="68"/>
      <c r="D924" s="68"/>
      <c r="E924" s="27"/>
      <c r="F924" s="28"/>
      <c r="G924" s="51"/>
      <c r="H924" s="30"/>
      <c r="I924" s="30"/>
      <c r="J924" s="30"/>
      <c r="K924" s="31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  <c r="AP924" s="27"/>
      <c r="AQ924" s="27"/>
      <c r="AR924" s="27"/>
      <c r="AS924" s="27"/>
      <c r="AT924" s="27"/>
      <c r="AU924" s="27"/>
      <c r="AV924" s="27"/>
      <c r="AW924" s="27"/>
      <c r="AX924" s="27"/>
      <c r="AY924" s="27"/>
      <c r="AZ924" s="37"/>
      <c r="BA924" s="26"/>
      <c r="BB924" s="26"/>
    </row>
    <row r="925" spans="1:54" ht="16.5">
      <c r="A925" s="25"/>
      <c r="B925" s="26"/>
      <c r="C925" s="68"/>
      <c r="D925" s="68"/>
      <c r="E925" s="27"/>
      <c r="F925" s="28"/>
      <c r="G925" s="51"/>
      <c r="H925" s="30"/>
      <c r="I925" s="30"/>
      <c r="J925" s="30"/>
      <c r="K925" s="31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  <c r="AQ925" s="27"/>
      <c r="AR925" s="27"/>
      <c r="AS925" s="27"/>
      <c r="AT925" s="27"/>
      <c r="AU925" s="27"/>
      <c r="AV925" s="27"/>
      <c r="AW925" s="27"/>
      <c r="AX925" s="27"/>
      <c r="AY925" s="27"/>
      <c r="AZ925" s="37"/>
      <c r="BA925" s="26"/>
      <c r="BB925" s="26"/>
    </row>
    <row r="926" spans="1:54" ht="16.5">
      <c r="A926" s="25"/>
      <c r="B926" s="26"/>
      <c r="C926" s="68"/>
      <c r="D926" s="68"/>
      <c r="E926" s="27"/>
      <c r="F926" s="28"/>
      <c r="G926" s="51"/>
      <c r="H926" s="30"/>
      <c r="I926" s="30"/>
      <c r="J926" s="30"/>
      <c r="K926" s="31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  <c r="AP926" s="27"/>
      <c r="AQ926" s="27"/>
      <c r="AR926" s="27"/>
      <c r="AS926" s="27"/>
      <c r="AT926" s="27"/>
      <c r="AU926" s="27"/>
      <c r="AV926" s="27"/>
      <c r="AW926" s="27"/>
      <c r="AX926" s="27"/>
      <c r="AY926" s="27"/>
      <c r="AZ926" s="37"/>
      <c r="BA926" s="26"/>
      <c r="BB926" s="26"/>
    </row>
    <row r="927" spans="1:54" ht="16.5">
      <c r="A927" s="25"/>
      <c r="B927" s="26"/>
      <c r="C927" s="68"/>
      <c r="D927" s="68"/>
      <c r="E927" s="27"/>
      <c r="F927" s="28"/>
      <c r="G927" s="51"/>
      <c r="H927" s="30"/>
      <c r="I927" s="30"/>
      <c r="J927" s="30"/>
      <c r="K927" s="31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  <c r="AQ927" s="27"/>
      <c r="AR927" s="27"/>
      <c r="AS927" s="27"/>
      <c r="AT927" s="27"/>
      <c r="AU927" s="27"/>
      <c r="AV927" s="27"/>
      <c r="AW927" s="27"/>
      <c r="AX927" s="27"/>
      <c r="AY927" s="27"/>
      <c r="AZ927" s="37"/>
      <c r="BA927" s="26"/>
      <c r="BB927" s="26"/>
    </row>
    <row r="928" spans="1:54" ht="16.5">
      <c r="A928" s="25"/>
      <c r="B928" s="26"/>
      <c r="C928" s="68"/>
      <c r="D928" s="68"/>
      <c r="E928" s="27"/>
      <c r="F928" s="28"/>
      <c r="G928" s="51"/>
      <c r="H928" s="30"/>
      <c r="I928" s="30"/>
      <c r="J928" s="30"/>
      <c r="K928" s="31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  <c r="AP928" s="27"/>
      <c r="AQ928" s="27"/>
      <c r="AR928" s="27"/>
      <c r="AS928" s="27"/>
      <c r="AT928" s="27"/>
      <c r="AU928" s="27"/>
      <c r="AV928" s="27"/>
      <c r="AW928" s="27"/>
      <c r="AX928" s="27"/>
      <c r="AY928" s="27"/>
      <c r="AZ928" s="37"/>
      <c r="BA928" s="26"/>
      <c r="BB928" s="26"/>
    </row>
    <row r="929" spans="1:54" ht="16.5">
      <c r="A929" s="25"/>
      <c r="B929" s="26"/>
      <c r="C929" s="68"/>
      <c r="D929" s="68"/>
      <c r="E929" s="27"/>
      <c r="F929" s="28"/>
      <c r="G929" s="51"/>
      <c r="H929" s="30"/>
      <c r="I929" s="30"/>
      <c r="J929" s="30"/>
      <c r="K929" s="31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  <c r="AQ929" s="27"/>
      <c r="AR929" s="27"/>
      <c r="AS929" s="27"/>
      <c r="AT929" s="27"/>
      <c r="AU929" s="27"/>
      <c r="AV929" s="27"/>
      <c r="AW929" s="27"/>
      <c r="AX929" s="27"/>
      <c r="AY929" s="27"/>
      <c r="AZ929" s="37"/>
      <c r="BA929" s="26"/>
      <c r="BB929" s="26"/>
    </row>
    <row r="930" spans="1:54" ht="16.5">
      <c r="A930" s="25"/>
      <c r="B930" s="26"/>
      <c r="C930" s="68"/>
      <c r="D930" s="68"/>
      <c r="E930" s="27"/>
      <c r="F930" s="28"/>
      <c r="G930" s="51"/>
      <c r="H930" s="30"/>
      <c r="I930" s="30"/>
      <c r="J930" s="30"/>
      <c r="K930" s="31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  <c r="AQ930" s="27"/>
      <c r="AR930" s="27"/>
      <c r="AS930" s="27"/>
      <c r="AT930" s="27"/>
      <c r="AU930" s="27"/>
      <c r="AV930" s="27"/>
      <c r="AW930" s="27"/>
      <c r="AX930" s="27"/>
      <c r="AY930" s="27"/>
      <c r="AZ930" s="37"/>
      <c r="BA930" s="26"/>
      <c r="BB930" s="26"/>
    </row>
    <row r="931" spans="1:54" ht="16.5">
      <c r="A931" s="25"/>
      <c r="B931" s="26"/>
      <c r="C931" s="68"/>
      <c r="D931" s="68"/>
      <c r="E931" s="27"/>
      <c r="F931" s="28"/>
      <c r="G931" s="51"/>
      <c r="H931" s="30"/>
      <c r="I931" s="30"/>
      <c r="J931" s="30"/>
      <c r="K931" s="31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  <c r="AP931" s="27"/>
      <c r="AQ931" s="27"/>
      <c r="AR931" s="27"/>
      <c r="AS931" s="27"/>
      <c r="AT931" s="27"/>
      <c r="AU931" s="27"/>
      <c r="AV931" s="27"/>
      <c r="AW931" s="27"/>
      <c r="AX931" s="27"/>
      <c r="AY931" s="27"/>
      <c r="AZ931" s="37"/>
      <c r="BA931" s="26"/>
      <c r="BB931" s="26"/>
    </row>
    <row r="932" spans="1:54" ht="16.5">
      <c r="A932" s="25"/>
      <c r="B932" s="26"/>
      <c r="C932" s="68"/>
      <c r="D932" s="68"/>
      <c r="E932" s="27"/>
      <c r="F932" s="28"/>
      <c r="G932" s="51"/>
      <c r="H932" s="30"/>
      <c r="I932" s="30"/>
      <c r="J932" s="30"/>
      <c r="K932" s="31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  <c r="AQ932" s="27"/>
      <c r="AR932" s="27"/>
      <c r="AS932" s="27"/>
      <c r="AT932" s="27"/>
      <c r="AU932" s="27"/>
      <c r="AV932" s="27"/>
      <c r="AW932" s="27"/>
      <c r="AX932" s="27"/>
      <c r="AY932" s="27"/>
      <c r="AZ932" s="37"/>
      <c r="BA932" s="26"/>
      <c r="BB932" s="26"/>
    </row>
    <row r="933" spans="1:54" ht="16.5">
      <c r="A933" s="25"/>
      <c r="B933" s="26"/>
      <c r="C933" s="68"/>
      <c r="D933" s="68"/>
      <c r="E933" s="27"/>
      <c r="F933" s="28"/>
      <c r="G933" s="51"/>
      <c r="H933" s="30"/>
      <c r="I933" s="30"/>
      <c r="J933" s="30"/>
      <c r="K933" s="31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  <c r="AP933" s="27"/>
      <c r="AQ933" s="27"/>
      <c r="AR933" s="27"/>
      <c r="AS933" s="27"/>
      <c r="AT933" s="27"/>
      <c r="AU933" s="27"/>
      <c r="AV933" s="27"/>
      <c r="AW933" s="27"/>
      <c r="AX933" s="27"/>
      <c r="AY933" s="27"/>
      <c r="AZ933" s="37"/>
      <c r="BA933" s="26"/>
      <c r="BB933" s="26"/>
    </row>
    <row r="934" spans="1:54" ht="16.5">
      <c r="A934" s="25"/>
      <c r="B934" s="26"/>
      <c r="C934" s="68"/>
      <c r="D934" s="68"/>
      <c r="E934" s="27"/>
      <c r="F934" s="28"/>
      <c r="G934" s="51"/>
      <c r="H934" s="30"/>
      <c r="I934" s="30"/>
      <c r="J934" s="30"/>
      <c r="K934" s="31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  <c r="AQ934" s="27"/>
      <c r="AR934" s="27"/>
      <c r="AS934" s="27"/>
      <c r="AT934" s="27"/>
      <c r="AU934" s="27"/>
      <c r="AV934" s="27"/>
      <c r="AW934" s="27"/>
      <c r="AX934" s="27"/>
      <c r="AY934" s="27"/>
      <c r="AZ934" s="37"/>
      <c r="BA934" s="26"/>
      <c r="BB934" s="26"/>
    </row>
    <row r="935" spans="1:54" ht="16.5">
      <c r="A935" s="25"/>
      <c r="B935" s="26"/>
      <c r="C935" s="68"/>
      <c r="D935" s="68"/>
      <c r="E935" s="27"/>
      <c r="F935" s="28"/>
      <c r="G935" s="51"/>
      <c r="H935" s="30"/>
      <c r="I935" s="30"/>
      <c r="J935" s="30"/>
      <c r="K935" s="31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  <c r="AP935" s="27"/>
      <c r="AQ935" s="27"/>
      <c r="AR935" s="27"/>
      <c r="AS935" s="27"/>
      <c r="AT935" s="27"/>
      <c r="AU935" s="27"/>
      <c r="AV935" s="27"/>
      <c r="AW935" s="27"/>
      <c r="AX935" s="27"/>
      <c r="AY935" s="27"/>
      <c r="AZ935" s="37"/>
      <c r="BA935" s="26"/>
      <c r="BB935" s="26"/>
    </row>
    <row r="936" spans="1:54" ht="16.5">
      <c r="A936" s="25"/>
      <c r="B936" s="26"/>
      <c r="C936" s="68"/>
      <c r="D936" s="68"/>
      <c r="E936" s="27"/>
      <c r="F936" s="28"/>
      <c r="G936" s="51"/>
      <c r="H936" s="30"/>
      <c r="I936" s="30"/>
      <c r="J936" s="30"/>
      <c r="K936" s="31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  <c r="AQ936" s="27"/>
      <c r="AR936" s="27"/>
      <c r="AS936" s="27"/>
      <c r="AT936" s="27"/>
      <c r="AU936" s="27"/>
      <c r="AV936" s="27"/>
      <c r="AW936" s="27"/>
      <c r="AX936" s="27"/>
      <c r="AY936" s="27"/>
      <c r="AZ936" s="37"/>
      <c r="BA936" s="26"/>
      <c r="BB936" s="26"/>
    </row>
    <row r="937" spans="1:54" ht="16.5">
      <c r="A937" s="25"/>
      <c r="B937" s="26"/>
      <c r="C937" s="68"/>
      <c r="D937" s="68"/>
      <c r="E937" s="27"/>
      <c r="F937" s="28"/>
      <c r="G937" s="51"/>
      <c r="H937" s="30"/>
      <c r="I937" s="30"/>
      <c r="J937" s="30"/>
      <c r="K937" s="31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  <c r="AQ937" s="27"/>
      <c r="AR937" s="27"/>
      <c r="AS937" s="27"/>
      <c r="AT937" s="27"/>
      <c r="AU937" s="27"/>
      <c r="AV937" s="27"/>
      <c r="AW937" s="27"/>
      <c r="AX937" s="27"/>
      <c r="AY937" s="27"/>
      <c r="AZ937" s="37"/>
      <c r="BA937" s="26"/>
      <c r="BB937" s="26"/>
    </row>
    <row r="938" spans="1:54" ht="16.5">
      <c r="A938" s="25"/>
      <c r="B938" s="26"/>
      <c r="C938" s="68"/>
      <c r="D938" s="68"/>
      <c r="E938" s="27"/>
      <c r="F938" s="28"/>
      <c r="G938" s="51"/>
      <c r="H938" s="30"/>
      <c r="I938" s="30"/>
      <c r="J938" s="30"/>
      <c r="K938" s="31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  <c r="AQ938" s="27"/>
      <c r="AR938" s="27"/>
      <c r="AS938" s="27"/>
      <c r="AT938" s="27"/>
      <c r="AU938" s="27"/>
      <c r="AV938" s="27"/>
      <c r="AW938" s="27"/>
      <c r="AX938" s="27"/>
      <c r="AY938" s="27"/>
      <c r="AZ938" s="37"/>
      <c r="BA938" s="26"/>
      <c r="BB938" s="26"/>
    </row>
    <row r="939" spans="1:54" ht="16.5">
      <c r="A939" s="25"/>
      <c r="B939" s="26"/>
      <c r="C939" s="68"/>
      <c r="D939" s="68"/>
      <c r="E939" s="27"/>
      <c r="F939" s="28"/>
      <c r="G939" s="51"/>
      <c r="H939" s="30"/>
      <c r="I939" s="30"/>
      <c r="J939" s="30"/>
      <c r="K939" s="31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  <c r="AQ939" s="27"/>
      <c r="AR939" s="27"/>
      <c r="AS939" s="27"/>
      <c r="AT939" s="27"/>
      <c r="AU939" s="27"/>
      <c r="AV939" s="27"/>
      <c r="AW939" s="27"/>
      <c r="AX939" s="27"/>
      <c r="AY939" s="27"/>
      <c r="AZ939" s="37"/>
      <c r="BA939" s="26"/>
      <c r="BB939" s="26"/>
    </row>
    <row r="940" spans="1:54" ht="16.5">
      <c r="A940" s="25"/>
      <c r="B940" s="26"/>
      <c r="C940" s="68"/>
      <c r="D940" s="68"/>
      <c r="E940" s="27"/>
      <c r="F940" s="28"/>
      <c r="G940" s="51"/>
      <c r="H940" s="30"/>
      <c r="I940" s="30"/>
      <c r="J940" s="30"/>
      <c r="K940" s="31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  <c r="AQ940" s="27"/>
      <c r="AR940" s="27"/>
      <c r="AS940" s="27"/>
      <c r="AT940" s="27"/>
      <c r="AU940" s="27"/>
      <c r="AV940" s="27"/>
      <c r="AW940" s="27"/>
      <c r="AX940" s="27"/>
      <c r="AY940" s="27"/>
      <c r="AZ940" s="37"/>
      <c r="BA940" s="26"/>
      <c r="BB940" s="26"/>
    </row>
    <row r="941" spans="1:54" ht="16.5">
      <c r="A941" s="25"/>
      <c r="B941" s="26"/>
      <c r="C941" s="68"/>
      <c r="D941" s="68"/>
      <c r="E941" s="27"/>
      <c r="F941" s="28"/>
      <c r="G941" s="51"/>
      <c r="H941" s="30"/>
      <c r="I941" s="30"/>
      <c r="J941" s="30"/>
      <c r="K941" s="31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  <c r="AQ941" s="27"/>
      <c r="AR941" s="27"/>
      <c r="AS941" s="27"/>
      <c r="AT941" s="27"/>
      <c r="AU941" s="27"/>
      <c r="AV941" s="27"/>
      <c r="AW941" s="27"/>
      <c r="AX941" s="27"/>
      <c r="AY941" s="27"/>
      <c r="AZ941" s="37"/>
      <c r="BA941" s="26"/>
      <c r="BB941" s="26"/>
    </row>
    <row r="942" spans="1:54" ht="16.5">
      <c r="A942" s="25"/>
      <c r="B942" s="26"/>
      <c r="C942" s="68"/>
      <c r="D942" s="68"/>
      <c r="E942" s="27"/>
      <c r="F942" s="28"/>
      <c r="G942" s="51"/>
      <c r="H942" s="30"/>
      <c r="I942" s="30"/>
      <c r="J942" s="30"/>
      <c r="K942" s="31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  <c r="AQ942" s="27"/>
      <c r="AR942" s="27"/>
      <c r="AS942" s="27"/>
      <c r="AT942" s="27"/>
      <c r="AU942" s="27"/>
      <c r="AV942" s="27"/>
      <c r="AW942" s="27"/>
      <c r="AX942" s="27"/>
      <c r="AY942" s="27"/>
      <c r="AZ942" s="37"/>
      <c r="BA942" s="26"/>
      <c r="BB942" s="26"/>
    </row>
    <row r="943" spans="1:54" ht="16.5">
      <c r="A943" s="25"/>
      <c r="B943" s="26"/>
      <c r="C943" s="68"/>
      <c r="D943" s="68"/>
      <c r="E943" s="27"/>
      <c r="F943" s="28"/>
      <c r="G943" s="51"/>
      <c r="H943" s="30"/>
      <c r="I943" s="30"/>
      <c r="J943" s="30"/>
      <c r="K943" s="31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  <c r="AQ943" s="27"/>
      <c r="AR943" s="27"/>
      <c r="AS943" s="27"/>
      <c r="AT943" s="27"/>
      <c r="AU943" s="27"/>
      <c r="AV943" s="27"/>
      <c r="AW943" s="27"/>
      <c r="AX943" s="27"/>
      <c r="AY943" s="27"/>
      <c r="AZ943" s="37"/>
      <c r="BA943" s="26"/>
      <c r="BB943" s="26"/>
    </row>
    <row r="944" spans="1:54" ht="16.5">
      <c r="A944" s="25"/>
      <c r="B944" s="26"/>
      <c r="C944" s="68"/>
      <c r="D944" s="68"/>
      <c r="E944" s="27"/>
      <c r="F944" s="28"/>
      <c r="G944" s="51"/>
      <c r="H944" s="30"/>
      <c r="I944" s="30"/>
      <c r="J944" s="30"/>
      <c r="K944" s="31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  <c r="AQ944" s="27"/>
      <c r="AR944" s="27"/>
      <c r="AS944" s="27"/>
      <c r="AT944" s="27"/>
      <c r="AU944" s="27"/>
      <c r="AV944" s="27"/>
      <c r="AW944" s="27"/>
      <c r="AX944" s="27"/>
      <c r="AY944" s="27"/>
      <c r="AZ944" s="37"/>
      <c r="BA944" s="26"/>
      <c r="BB944" s="26"/>
    </row>
    <row r="945" spans="1:54" ht="16.5">
      <c r="A945" s="25"/>
      <c r="B945" s="26"/>
      <c r="C945" s="68"/>
      <c r="D945" s="68"/>
      <c r="E945" s="27"/>
      <c r="F945" s="28"/>
      <c r="G945" s="51"/>
      <c r="H945" s="30"/>
      <c r="I945" s="30"/>
      <c r="J945" s="30"/>
      <c r="K945" s="31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  <c r="AQ945" s="27"/>
      <c r="AR945" s="27"/>
      <c r="AS945" s="27"/>
      <c r="AT945" s="27"/>
      <c r="AU945" s="27"/>
      <c r="AV945" s="27"/>
      <c r="AW945" s="27"/>
      <c r="AX945" s="27"/>
      <c r="AY945" s="27"/>
      <c r="AZ945" s="37"/>
      <c r="BA945" s="26"/>
      <c r="BB945" s="26"/>
    </row>
    <row r="946" spans="1:54" ht="16.5">
      <c r="A946" s="25"/>
      <c r="B946" s="26"/>
      <c r="C946" s="68"/>
      <c r="D946" s="68"/>
      <c r="E946" s="27"/>
      <c r="F946" s="28"/>
      <c r="G946" s="51"/>
      <c r="H946" s="30"/>
      <c r="I946" s="30"/>
      <c r="J946" s="30"/>
      <c r="K946" s="31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  <c r="AQ946" s="27"/>
      <c r="AR946" s="27"/>
      <c r="AS946" s="27"/>
      <c r="AT946" s="27"/>
      <c r="AU946" s="27"/>
      <c r="AV946" s="27"/>
      <c r="AW946" s="27"/>
      <c r="AX946" s="27"/>
      <c r="AY946" s="27"/>
      <c r="AZ946" s="37"/>
      <c r="BA946" s="26"/>
      <c r="BB946" s="26"/>
    </row>
    <row r="947" spans="1:54" ht="16.5">
      <c r="A947" s="25"/>
      <c r="B947" s="26"/>
      <c r="C947" s="68"/>
      <c r="D947" s="68"/>
      <c r="E947" s="27"/>
      <c r="F947" s="28"/>
      <c r="G947" s="51"/>
      <c r="H947" s="30"/>
      <c r="I947" s="30"/>
      <c r="J947" s="30"/>
      <c r="K947" s="31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  <c r="AQ947" s="27"/>
      <c r="AR947" s="27"/>
      <c r="AS947" s="27"/>
      <c r="AT947" s="27"/>
      <c r="AU947" s="27"/>
      <c r="AV947" s="27"/>
      <c r="AW947" s="27"/>
      <c r="AX947" s="27"/>
      <c r="AY947" s="27"/>
      <c r="AZ947" s="37"/>
      <c r="BA947" s="26"/>
      <c r="BB947" s="26"/>
    </row>
    <row r="948" spans="1:54" ht="16.5">
      <c r="A948" s="25"/>
      <c r="B948" s="26"/>
      <c r="C948" s="68"/>
      <c r="D948" s="68"/>
      <c r="E948" s="27"/>
      <c r="F948" s="28"/>
      <c r="G948" s="51"/>
      <c r="H948" s="30"/>
      <c r="I948" s="30"/>
      <c r="J948" s="30"/>
      <c r="K948" s="31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  <c r="AQ948" s="27"/>
      <c r="AR948" s="27"/>
      <c r="AS948" s="27"/>
      <c r="AT948" s="27"/>
      <c r="AU948" s="27"/>
      <c r="AV948" s="27"/>
      <c r="AW948" s="27"/>
      <c r="AX948" s="27"/>
      <c r="AY948" s="27"/>
      <c r="AZ948" s="37"/>
      <c r="BA948" s="26"/>
      <c r="BB948" s="26"/>
    </row>
    <row r="949" spans="1:54" ht="16.5">
      <c r="A949" s="25"/>
      <c r="B949" s="26"/>
      <c r="C949" s="68"/>
      <c r="D949" s="68"/>
      <c r="E949" s="27"/>
      <c r="F949" s="28"/>
      <c r="G949" s="51"/>
      <c r="H949" s="30"/>
      <c r="I949" s="30"/>
      <c r="J949" s="30"/>
      <c r="K949" s="31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  <c r="AP949" s="27"/>
      <c r="AQ949" s="27"/>
      <c r="AR949" s="27"/>
      <c r="AS949" s="27"/>
      <c r="AT949" s="27"/>
      <c r="AU949" s="27"/>
      <c r="AV949" s="27"/>
      <c r="AW949" s="27"/>
      <c r="AX949" s="27"/>
      <c r="AY949" s="27"/>
      <c r="AZ949" s="37"/>
      <c r="BA949" s="26"/>
      <c r="BB949" s="26"/>
    </row>
    <row r="950" spans="1:54" ht="16.5">
      <c r="A950" s="25"/>
      <c r="B950" s="26"/>
      <c r="C950" s="68"/>
      <c r="D950" s="68"/>
      <c r="E950" s="27"/>
      <c r="F950" s="28"/>
      <c r="G950" s="51"/>
      <c r="H950" s="30"/>
      <c r="I950" s="30"/>
      <c r="J950" s="30"/>
      <c r="K950" s="31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  <c r="AQ950" s="27"/>
      <c r="AR950" s="27"/>
      <c r="AS950" s="27"/>
      <c r="AT950" s="27"/>
      <c r="AU950" s="27"/>
      <c r="AV950" s="27"/>
      <c r="AW950" s="27"/>
      <c r="AX950" s="27"/>
      <c r="AY950" s="27"/>
      <c r="AZ950" s="37"/>
      <c r="BA950" s="26"/>
      <c r="BB950" s="26"/>
    </row>
    <row r="951" spans="1:54" ht="16.5">
      <c r="A951" s="25"/>
      <c r="B951" s="26"/>
      <c r="C951" s="68"/>
      <c r="D951" s="68"/>
      <c r="E951" s="27"/>
      <c r="F951" s="28"/>
      <c r="G951" s="51"/>
      <c r="H951" s="30"/>
      <c r="I951" s="30"/>
      <c r="J951" s="30"/>
      <c r="K951" s="31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  <c r="AQ951" s="27"/>
      <c r="AR951" s="27"/>
      <c r="AS951" s="27"/>
      <c r="AT951" s="27"/>
      <c r="AU951" s="27"/>
      <c r="AV951" s="27"/>
      <c r="AW951" s="27"/>
      <c r="AX951" s="27"/>
      <c r="AY951" s="27"/>
      <c r="AZ951" s="37"/>
      <c r="BA951" s="26"/>
      <c r="BB951" s="26"/>
    </row>
    <row r="952" spans="1:54" ht="16.5">
      <c r="A952" s="25"/>
      <c r="B952" s="26"/>
      <c r="C952" s="68"/>
      <c r="D952" s="68"/>
      <c r="E952" s="27"/>
      <c r="F952" s="28"/>
      <c r="G952" s="51"/>
      <c r="H952" s="30"/>
      <c r="I952" s="30"/>
      <c r="J952" s="30"/>
      <c r="K952" s="31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  <c r="AQ952" s="27"/>
      <c r="AR952" s="27"/>
      <c r="AS952" s="27"/>
      <c r="AT952" s="27"/>
      <c r="AU952" s="27"/>
      <c r="AV952" s="27"/>
      <c r="AW952" s="27"/>
      <c r="AX952" s="27"/>
      <c r="AY952" s="27"/>
      <c r="AZ952" s="37"/>
      <c r="BA952" s="26"/>
      <c r="BB952" s="26"/>
    </row>
    <row r="953" spans="1:54" ht="16.5">
      <c r="A953" s="25"/>
      <c r="B953" s="26"/>
      <c r="C953" s="68"/>
      <c r="D953" s="68"/>
      <c r="E953" s="27"/>
      <c r="F953" s="28"/>
      <c r="G953" s="51"/>
      <c r="H953" s="30"/>
      <c r="I953" s="30"/>
      <c r="J953" s="30"/>
      <c r="K953" s="31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  <c r="AQ953" s="27"/>
      <c r="AR953" s="27"/>
      <c r="AS953" s="27"/>
      <c r="AT953" s="27"/>
      <c r="AU953" s="27"/>
      <c r="AV953" s="27"/>
      <c r="AW953" s="27"/>
      <c r="AX953" s="27"/>
      <c r="AY953" s="27"/>
      <c r="AZ953" s="37"/>
      <c r="BA953" s="26"/>
      <c r="BB953" s="26"/>
    </row>
    <row r="954" spans="1:54" ht="16.5">
      <c r="A954" s="25"/>
      <c r="B954" s="26"/>
      <c r="C954" s="68"/>
      <c r="D954" s="68"/>
      <c r="E954" s="27"/>
      <c r="F954" s="28"/>
      <c r="G954" s="51"/>
      <c r="H954" s="30"/>
      <c r="I954" s="30"/>
      <c r="J954" s="30"/>
      <c r="K954" s="31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  <c r="AQ954" s="27"/>
      <c r="AR954" s="27"/>
      <c r="AS954" s="27"/>
      <c r="AT954" s="27"/>
      <c r="AU954" s="27"/>
      <c r="AV954" s="27"/>
      <c r="AW954" s="27"/>
      <c r="AX954" s="27"/>
      <c r="AY954" s="27"/>
      <c r="AZ954" s="37"/>
      <c r="BA954" s="26"/>
      <c r="BB954" s="26"/>
    </row>
    <row r="955" spans="1:54" ht="16.5">
      <c r="A955" s="25"/>
      <c r="B955" s="26"/>
      <c r="C955" s="68"/>
      <c r="D955" s="68"/>
      <c r="E955" s="27"/>
      <c r="F955" s="28"/>
      <c r="G955" s="51"/>
      <c r="H955" s="30"/>
      <c r="I955" s="30"/>
      <c r="J955" s="30"/>
      <c r="K955" s="31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  <c r="AQ955" s="27"/>
      <c r="AR955" s="27"/>
      <c r="AS955" s="27"/>
      <c r="AT955" s="27"/>
      <c r="AU955" s="27"/>
      <c r="AV955" s="27"/>
      <c r="AW955" s="27"/>
      <c r="AX955" s="27"/>
      <c r="AY955" s="27"/>
      <c r="AZ955" s="37"/>
      <c r="BA955" s="26"/>
      <c r="BB955" s="26"/>
    </row>
    <row r="956" spans="1:54" ht="16.5">
      <c r="A956" s="25"/>
      <c r="B956" s="26"/>
      <c r="C956" s="68"/>
      <c r="D956" s="68"/>
      <c r="E956" s="27"/>
      <c r="F956" s="28"/>
      <c r="G956" s="51"/>
      <c r="H956" s="30"/>
      <c r="I956" s="30"/>
      <c r="J956" s="30"/>
      <c r="K956" s="31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  <c r="AQ956" s="27"/>
      <c r="AR956" s="27"/>
      <c r="AS956" s="27"/>
      <c r="AT956" s="27"/>
      <c r="AU956" s="27"/>
      <c r="AV956" s="27"/>
      <c r="AW956" s="27"/>
      <c r="AX956" s="27"/>
      <c r="AY956" s="27"/>
      <c r="AZ956" s="37"/>
      <c r="BA956" s="26"/>
      <c r="BB956" s="26"/>
    </row>
    <row r="957" spans="1:54" ht="16.5">
      <c r="A957" s="25"/>
      <c r="B957" s="26"/>
      <c r="C957" s="68"/>
      <c r="D957" s="68"/>
      <c r="E957" s="27"/>
      <c r="F957" s="28"/>
      <c r="G957" s="51"/>
      <c r="H957" s="30"/>
      <c r="I957" s="30"/>
      <c r="J957" s="30"/>
      <c r="K957" s="31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  <c r="AQ957" s="27"/>
      <c r="AR957" s="27"/>
      <c r="AS957" s="27"/>
      <c r="AT957" s="27"/>
      <c r="AU957" s="27"/>
      <c r="AV957" s="27"/>
      <c r="AW957" s="27"/>
      <c r="AX957" s="27"/>
      <c r="AY957" s="27"/>
      <c r="AZ957" s="37"/>
      <c r="BA957" s="26"/>
      <c r="BB957" s="26"/>
    </row>
    <row r="958" spans="1:54" ht="16.5">
      <c r="A958" s="25"/>
      <c r="B958" s="26"/>
      <c r="C958" s="68"/>
      <c r="D958" s="68"/>
      <c r="E958" s="27"/>
      <c r="F958" s="28"/>
      <c r="G958" s="51"/>
      <c r="H958" s="30"/>
      <c r="I958" s="30"/>
      <c r="J958" s="30"/>
      <c r="K958" s="31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  <c r="AQ958" s="27"/>
      <c r="AR958" s="27"/>
      <c r="AS958" s="27"/>
      <c r="AT958" s="27"/>
      <c r="AU958" s="27"/>
      <c r="AV958" s="27"/>
      <c r="AW958" s="27"/>
      <c r="AX958" s="27"/>
      <c r="AY958" s="27"/>
      <c r="AZ958" s="37"/>
      <c r="BA958" s="26"/>
      <c r="BB958" s="26"/>
    </row>
    <row r="959" spans="1:54" ht="16.5">
      <c r="A959" s="25"/>
      <c r="B959" s="26"/>
      <c r="C959" s="68"/>
      <c r="D959" s="68"/>
      <c r="E959" s="27"/>
      <c r="F959" s="28"/>
      <c r="G959" s="51"/>
      <c r="H959" s="30"/>
      <c r="I959" s="30"/>
      <c r="J959" s="30"/>
      <c r="K959" s="31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  <c r="AQ959" s="27"/>
      <c r="AR959" s="27"/>
      <c r="AS959" s="27"/>
      <c r="AT959" s="27"/>
      <c r="AU959" s="27"/>
      <c r="AV959" s="27"/>
      <c r="AW959" s="27"/>
      <c r="AX959" s="27"/>
      <c r="AY959" s="27"/>
      <c r="AZ959" s="37"/>
      <c r="BA959" s="26"/>
      <c r="BB959" s="26"/>
    </row>
    <row r="960" spans="1:54" ht="16.5">
      <c r="A960" s="25"/>
      <c r="B960" s="26"/>
      <c r="C960" s="68"/>
      <c r="D960" s="68"/>
      <c r="E960" s="27"/>
      <c r="F960" s="28"/>
      <c r="G960" s="51"/>
      <c r="H960" s="30"/>
      <c r="I960" s="30"/>
      <c r="J960" s="30"/>
      <c r="K960" s="31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  <c r="AQ960" s="27"/>
      <c r="AR960" s="27"/>
      <c r="AS960" s="27"/>
      <c r="AT960" s="27"/>
      <c r="AU960" s="27"/>
      <c r="AV960" s="27"/>
      <c r="AW960" s="27"/>
      <c r="AX960" s="27"/>
      <c r="AY960" s="27"/>
      <c r="AZ960" s="37"/>
      <c r="BA960" s="26"/>
      <c r="BB960" s="26"/>
    </row>
    <row r="961" spans="1:54" ht="16.5">
      <c r="A961" s="25"/>
      <c r="B961" s="26"/>
      <c r="C961" s="68"/>
      <c r="D961" s="68"/>
      <c r="E961" s="27"/>
      <c r="F961" s="28"/>
      <c r="G961" s="51"/>
      <c r="H961" s="30"/>
      <c r="I961" s="30"/>
      <c r="J961" s="30"/>
      <c r="K961" s="31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  <c r="AQ961" s="27"/>
      <c r="AR961" s="27"/>
      <c r="AS961" s="27"/>
      <c r="AT961" s="27"/>
      <c r="AU961" s="27"/>
      <c r="AV961" s="27"/>
      <c r="AW961" s="27"/>
      <c r="AX961" s="27"/>
      <c r="AY961" s="27"/>
      <c r="AZ961" s="37"/>
      <c r="BA961" s="26"/>
      <c r="BB961" s="26"/>
    </row>
    <row r="962" spans="1:54" ht="16.5">
      <c r="A962" s="25"/>
      <c r="B962" s="26"/>
      <c r="C962" s="68"/>
      <c r="D962" s="68"/>
      <c r="E962" s="27"/>
      <c r="F962" s="28"/>
      <c r="G962" s="51"/>
      <c r="H962" s="30"/>
      <c r="I962" s="30"/>
      <c r="J962" s="30"/>
      <c r="K962" s="31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  <c r="AQ962" s="27"/>
      <c r="AR962" s="27"/>
      <c r="AS962" s="27"/>
      <c r="AT962" s="27"/>
      <c r="AU962" s="27"/>
      <c r="AV962" s="27"/>
      <c r="AW962" s="27"/>
      <c r="AX962" s="27"/>
      <c r="AY962" s="27"/>
      <c r="AZ962" s="37"/>
      <c r="BA962" s="26"/>
      <c r="BB962" s="26"/>
    </row>
    <row r="963" spans="1:54" ht="16.5">
      <c r="A963" s="25"/>
      <c r="B963" s="26"/>
      <c r="C963" s="68"/>
      <c r="D963" s="68"/>
      <c r="E963" s="27"/>
      <c r="F963" s="28"/>
      <c r="G963" s="51"/>
      <c r="H963" s="30"/>
      <c r="I963" s="30"/>
      <c r="J963" s="30"/>
      <c r="K963" s="31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  <c r="AQ963" s="27"/>
      <c r="AR963" s="27"/>
      <c r="AS963" s="27"/>
      <c r="AT963" s="27"/>
      <c r="AU963" s="27"/>
      <c r="AV963" s="27"/>
      <c r="AW963" s="27"/>
      <c r="AX963" s="27"/>
      <c r="AY963" s="27"/>
      <c r="AZ963" s="37"/>
      <c r="BA963" s="26"/>
      <c r="BB963" s="26"/>
    </row>
    <row r="964" spans="1:54" ht="16.5">
      <c r="A964" s="25"/>
      <c r="B964" s="26"/>
      <c r="C964" s="68"/>
      <c r="D964" s="68"/>
      <c r="E964" s="27"/>
      <c r="F964" s="28"/>
      <c r="G964" s="51"/>
      <c r="H964" s="30"/>
      <c r="I964" s="30"/>
      <c r="J964" s="30"/>
      <c r="K964" s="31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  <c r="AQ964" s="27"/>
      <c r="AR964" s="27"/>
      <c r="AS964" s="27"/>
      <c r="AT964" s="27"/>
      <c r="AU964" s="27"/>
      <c r="AV964" s="27"/>
      <c r="AW964" s="27"/>
      <c r="AX964" s="27"/>
      <c r="AY964" s="27"/>
      <c r="AZ964" s="37"/>
      <c r="BA964" s="26"/>
      <c r="BB964" s="26"/>
    </row>
    <row r="965" spans="1:54" ht="16.5">
      <c r="A965" s="25"/>
      <c r="B965" s="26"/>
      <c r="C965" s="68"/>
      <c r="D965" s="68"/>
      <c r="E965" s="27"/>
      <c r="F965" s="28"/>
      <c r="G965" s="51"/>
      <c r="H965" s="30"/>
      <c r="I965" s="30"/>
      <c r="J965" s="30"/>
      <c r="K965" s="31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  <c r="AQ965" s="27"/>
      <c r="AR965" s="27"/>
      <c r="AS965" s="27"/>
      <c r="AT965" s="27"/>
      <c r="AU965" s="27"/>
      <c r="AV965" s="27"/>
      <c r="AW965" s="27"/>
      <c r="AX965" s="27"/>
      <c r="AY965" s="27"/>
      <c r="AZ965" s="37"/>
      <c r="BA965" s="26"/>
      <c r="BB965" s="26"/>
    </row>
    <row r="966" spans="1:54" ht="16.5">
      <c r="A966" s="25"/>
      <c r="B966" s="26"/>
      <c r="C966" s="68"/>
      <c r="D966" s="68"/>
      <c r="E966" s="27"/>
      <c r="F966" s="28"/>
      <c r="G966" s="51"/>
      <c r="H966" s="30"/>
      <c r="I966" s="30"/>
      <c r="J966" s="30"/>
      <c r="K966" s="31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  <c r="AQ966" s="27"/>
      <c r="AR966" s="27"/>
      <c r="AS966" s="27"/>
      <c r="AT966" s="27"/>
      <c r="AU966" s="27"/>
      <c r="AV966" s="27"/>
      <c r="AW966" s="27"/>
      <c r="AX966" s="27"/>
      <c r="AY966" s="27"/>
      <c r="AZ966" s="37"/>
      <c r="BA966" s="26"/>
      <c r="BB966" s="26"/>
    </row>
    <row r="967" spans="1:54" ht="16.5">
      <c r="A967" s="25"/>
      <c r="B967" s="26"/>
      <c r="C967" s="68"/>
      <c r="D967" s="68"/>
      <c r="E967" s="27"/>
      <c r="F967" s="28"/>
      <c r="G967" s="51"/>
      <c r="H967" s="30"/>
      <c r="I967" s="30"/>
      <c r="J967" s="30"/>
      <c r="K967" s="31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  <c r="AQ967" s="27"/>
      <c r="AR967" s="27"/>
      <c r="AS967" s="27"/>
      <c r="AT967" s="27"/>
      <c r="AU967" s="27"/>
      <c r="AV967" s="27"/>
      <c r="AW967" s="27"/>
      <c r="AX967" s="27"/>
      <c r="AY967" s="27"/>
      <c r="AZ967" s="37"/>
      <c r="BA967" s="26"/>
      <c r="BB967" s="26"/>
    </row>
    <row r="968" spans="1:54" ht="16.5">
      <c r="A968" s="25"/>
      <c r="B968" s="26"/>
      <c r="C968" s="68"/>
      <c r="D968" s="68"/>
      <c r="E968" s="27"/>
      <c r="F968" s="28"/>
      <c r="G968" s="51"/>
      <c r="H968" s="30"/>
      <c r="I968" s="30"/>
      <c r="J968" s="30"/>
      <c r="K968" s="31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  <c r="AQ968" s="27"/>
      <c r="AR968" s="27"/>
      <c r="AS968" s="27"/>
      <c r="AT968" s="27"/>
      <c r="AU968" s="27"/>
      <c r="AV968" s="27"/>
      <c r="AW968" s="27"/>
      <c r="AX968" s="27"/>
      <c r="AY968" s="27"/>
      <c r="AZ968" s="37"/>
      <c r="BA968" s="26"/>
      <c r="BB968" s="26"/>
    </row>
    <row r="969" spans="1:54" ht="16.5">
      <c r="A969" s="25"/>
      <c r="B969" s="26"/>
      <c r="C969" s="68"/>
      <c r="D969" s="68"/>
      <c r="E969" s="27"/>
      <c r="F969" s="28"/>
      <c r="G969" s="51"/>
      <c r="H969" s="30"/>
      <c r="I969" s="30"/>
      <c r="J969" s="30"/>
      <c r="K969" s="31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  <c r="AQ969" s="27"/>
      <c r="AR969" s="27"/>
      <c r="AS969" s="27"/>
      <c r="AT969" s="27"/>
      <c r="AU969" s="27"/>
      <c r="AV969" s="27"/>
      <c r="AW969" s="27"/>
      <c r="AX969" s="27"/>
      <c r="AY969" s="27"/>
      <c r="AZ969" s="37"/>
      <c r="BA969" s="26"/>
      <c r="BB969" s="26"/>
    </row>
    <row r="970" spans="1:54" ht="16.5">
      <c r="A970" s="25"/>
      <c r="B970" s="26"/>
      <c r="C970" s="68"/>
      <c r="D970" s="68"/>
      <c r="E970" s="27"/>
      <c r="F970" s="28"/>
      <c r="G970" s="51"/>
      <c r="H970" s="30"/>
      <c r="I970" s="30"/>
      <c r="J970" s="30"/>
      <c r="K970" s="31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  <c r="AQ970" s="27"/>
      <c r="AR970" s="27"/>
      <c r="AS970" s="27"/>
      <c r="AT970" s="27"/>
      <c r="AU970" s="27"/>
      <c r="AV970" s="27"/>
      <c r="AW970" s="27"/>
      <c r="AX970" s="27"/>
      <c r="AY970" s="27"/>
      <c r="AZ970" s="37"/>
      <c r="BA970" s="26"/>
      <c r="BB970" s="26"/>
    </row>
    <row r="971" spans="1:54" ht="16.5">
      <c r="A971" s="25"/>
      <c r="B971" s="26"/>
      <c r="C971" s="68"/>
      <c r="D971" s="68"/>
      <c r="E971" s="27"/>
      <c r="F971" s="28"/>
      <c r="G971" s="51"/>
      <c r="H971" s="30"/>
      <c r="I971" s="30"/>
      <c r="J971" s="30"/>
      <c r="K971" s="31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  <c r="AQ971" s="27"/>
      <c r="AR971" s="27"/>
      <c r="AS971" s="27"/>
      <c r="AT971" s="27"/>
      <c r="AU971" s="27"/>
      <c r="AV971" s="27"/>
      <c r="AW971" s="27"/>
      <c r="AX971" s="27"/>
      <c r="AY971" s="27"/>
      <c r="AZ971" s="37"/>
      <c r="BA971" s="26"/>
      <c r="BB971" s="26"/>
    </row>
    <row r="972" spans="1:54" ht="16.5">
      <c r="A972" s="25"/>
      <c r="B972" s="26"/>
      <c r="C972" s="68"/>
      <c r="D972" s="68"/>
      <c r="E972" s="27"/>
      <c r="F972" s="28"/>
      <c r="G972" s="51"/>
      <c r="H972" s="30"/>
      <c r="I972" s="30"/>
      <c r="J972" s="30"/>
      <c r="K972" s="31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  <c r="AQ972" s="27"/>
      <c r="AR972" s="27"/>
      <c r="AS972" s="27"/>
      <c r="AT972" s="27"/>
      <c r="AU972" s="27"/>
      <c r="AV972" s="27"/>
      <c r="AW972" s="27"/>
      <c r="AX972" s="27"/>
      <c r="AY972" s="27"/>
      <c r="AZ972" s="37"/>
      <c r="BA972" s="26"/>
      <c r="BB972" s="26"/>
    </row>
    <row r="973" spans="1:54" ht="16.5">
      <c r="A973" s="25"/>
      <c r="B973" s="26"/>
      <c r="C973" s="68"/>
      <c r="D973" s="68"/>
      <c r="E973" s="27"/>
      <c r="F973" s="28"/>
      <c r="G973" s="51"/>
      <c r="H973" s="30"/>
      <c r="I973" s="30"/>
      <c r="J973" s="30"/>
      <c r="K973" s="31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  <c r="AQ973" s="27"/>
      <c r="AR973" s="27"/>
      <c r="AS973" s="27"/>
      <c r="AT973" s="27"/>
      <c r="AU973" s="27"/>
      <c r="AV973" s="27"/>
      <c r="AW973" s="27"/>
      <c r="AX973" s="27"/>
      <c r="AY973" s="27"/>
      <c r="AZ973" s="37"/>
      <c r="BA973" s="26"/>
      <c r="BB973" s="26"/>
    </row>
    <row r="974" spans="1:54" ht="16.5">
      <c r="A974" s="25"/>
      <c r="B974" s="26"/>
      <c r="C974" s="68"/>
      <c r="D974" s="68"/>
      <c r="E974" s="27"/>
      <c r="F974" s="28"/>
      <c r="G974" s="51"/>
      <c r="H974" s="30"/>
      <c r="I974" s="30"/>
      <c r="J974" s="30"/>
      <c r="K974" s="31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  <c r="AQ974" s="27"/>
      <c r="AR974" s="27"/>
      <c r="AS974" s="27"/>
      <c r="AT974" s="27"/>
      <c r="AU974" s="27"/>
      <c r="AV974" s="27"/>
      <c r="AW974" s="27"/>
      <c r="AX974" s="27"/>
      <c r="AY974" s="27"/>
      <c r="AZ974" s="37"/>
      <c r="BA974" s="26"/>
      <c r="BB974" s="26"/>
    </row>
    <row r="975" spans="1:54" ht="16.5">
      <c r="A975" s="25"/>
      <c r="B975" s="26"/>
      <c r="C975" s="32"/>
      <c r="D975" s="32"/>
      <c r="E975" s="27"/>
      <c r="F975" s="28"/>
      <c r="G975" s="51"/>
      <c r="H975" s="30"/>
      <c r="I975" s="30"/>
      <c r="J975" s="30"/>
      <c r="K975" s="31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  <c r="AQ975" s="27"/>
      <c r="AR975" s="27"/>
      <c r="AS975" s="27"/>
      <c r="AT975" s="27"/>
      <c r="AU975" s="27"/>
      <c r="AV975" s="27"/>
      <c r="AW975" s="27"/>
      <c r="AX975" s="27"/>
      <c r="AY975" s="27"/>
      <c r="AZ975" s="37"/>
      <c r="BA975" s="26"/>
      <c r="BB975" s="26"/>
    </row>
    <row r="976" spans="1:54" ht="16.5">
      <c r="A976" s="25"/>
      <c r="B976" s="26"/>
      <c r="C976" s="32"/>
      <c r="D976" s="32"/>
      <c r="E976" s="27"/>
      <c r="F976" s="28"/>
      <c r="G976" s="51"/>
      <c r="H976" s="30"/>
      <c r="I976" s="30"/>
      <c r="J976" s="30"/>
      <c r="K976" s="31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  <c r="AQ976" s="27"/>
      <c r="AR976" s="27"/>
      <c r="AS976" s="27"/>
      <c r="AT976" s="27"/>
      <c r="AU976" s="27"/>
      <c r="AV976" s="27"/>
      <c r="AW976" s="27"/>
      <c r="AX976" s="27"/>
      <c r="AY976" s="27"/>
      <c r="AZ976" s="37"/>
      <c r="BA976" s="26"/>
      <c r="BB976" s="26"/>
    </row>
    <row r="977" spans="1:54" ht="16.5">
      <c r="A977" s="25"/>
      <c r="B977" s="26"/>
      <c r="C977" s="33"/>
      <c r="D977" s="33"/>
      <c r="E977" s="27"/>
      <c r="F977" s="28"/>
      <c r="G977" s="51"/>
      <c r="H977" s="30"/>
      <c r="I977" s="30"/>
      <c r="J977" s="30"/>
      <c r="K977" s="31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  <c r="AQ977" s="27"/>
      <c r="AR977" s="27"/>
      <c r="AS977" s="27"/>
      <c r="AT977" s="27"/>
      <c r="AU977" s="27"/>
      <c r="AV977" s="27"/>
      <c r="AW977" s="27"/>
      <c r="AX977" s="27"/>
      <c r="AY977" s="27"/>
      <c r="AZ977" s="37"/>
      <c r="BA977" s="26"/>
      <c r="BB977" s="26"/>
    </row>
    <row r="978" spans="1:54" ht="16.5">
      <c r="A978" s="25"/>
      <c r="B978" s="26"/>
      <c r="C978" s="33"/>
      <c r="D978" s="33"/>
      <c r="E978" s="27"/>
      <c r="F978" s="28"/>
      <c r="G978" s="51"/>
      <c r="H978" s="30"/>
      <c r="I978" s="30"/>
      <c r="J978" s="30"/>
      <c r="K978" s="31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  <c r="AQ978" s="27"/>
      <c r="AR978" s="27"/>
      <c r="AS978" s="27"/>
      <c r="AT978" s="27"/>
      <c r="AU978" s="27"/>
      <c r="AV978" s="27"/>
      <c r="AW978" s="27"/>
      <c r="AX978" s="27"/>
      <c r="AY978" s="27"/>
      <c r="AZ978" s="37"/>
      <c r="BA978" s="26"/>
      <c r="BB978" s="26"/>
    </row>
    <row r="979" spans="1:54" ht="16.5">
      <c r="A979" s="25"/>
      <c r="B979" s="26"/>
      <c r="C979" s="33"/>
      <c r="D979" s="33"/>
      <c r="E979" s="27"/>
      <c r="F979" s="28"/>
      <c r="G979" s="51"/>
      <c r="H979" s="30"/>
      <c r="I979" s="30"/>
      <c r="J979" s="30"/>
      <c r="K979" s="31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  <c r="AQ979" s="27"/>
      <c r="AR979" s="27"/>
      <c r="AS979" s="27"/>
      <c r="AT979" s="27"/>
      <c r="AU979" s="27"/>
      <c r="AV979" s="27"/>
      <c r="AW979" s="27"/>
      <c r="AX979" s="27"/>
      <c r="AY979" s="27"/>
      <c r="AZ979" s="37"/>
      <c r="BA979" s="26"/>
      <c r="BB979" s="26"/>
    </row>
    <row r="980" spans="1:54" ht="16.5">
      <c r="A980" s="25"/>
      <c r="B980" s="26"/>
      <c r="C980" s="33"/>
      <c r="D980" s="33"/>
      <c r="E980" s="27"/>
      <c r="F980" s="28"/>
      <c r="G980" s="51"/>
      <c r="H980" s="30"/>
      <c r="I980" s="30"/>
      <c r="J980" s="30"/>
      <c r="K980" s="31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  <c r="AQ980" s="27"/>
      <c r="AR980" s="27"/>
      <c r="AS980" s="27"/>
      <c r="AT980" s="27"/>
      <c r="AU980" s="27"/>
      <c r="AV980" s="27"/>
      <c r="AW980" s="27"/>
      <c r="AX980" s="27"/>
      <c r="AY980" s="27"/>
      <c r="AZ980" s="37"/>
      <c r="BA980" s="26"/>
      <c r="BB980" s="26"/>
    </row>
    <row r="981" spans="1:54" ht="16.5">
      <c r="A981" s="25"/>
      <c r="B981" s="26"/>
      <c r="C981" s="33"/>
      <c r="D981" s="33"/>
      <c r="E981" s="27"/>
      <c r="F981" s="28"/>
      <c r="G981" s="51"/>
      <c r="H981" s="30"/>
      <c r="I981" s="30"/>
      <c r="J981" s="30"/>
      <c r="K981" s="31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  <c r="AQ981" s="27"/>
      <c r="AR981" s="27"/>
      <c r="AS981" s="27"/>
      <c r="AT981" s="27"/>
      <c r="AU981" s="27"/>
      <c r="AV981" s="27"/>
      <c r="AW981" s="27"/>
      <c r="AX981" s="27"/>
      <c r="AY981" s="27"/>
      <c r="AZ981" s="37"/>
      <c r="BA981" s="26"/>
      <c r="BB981" s="26"/>
    </row>
    <row r="982" spans="1:54" ht="16.5">
      <c r="A982" s="25"/>
      <c r="B982" s="26"/>
      <c r="C982" s="33"/>
      <c r="D982" s="33"/>
      <c r="E982" s="27"/>
      <c r="F982" s="28"/>
      <c r="G982" s="51"/>
      <c r="H982" s="30"/>
      <c r="I982" s="30"/>
      <c r="J982" s="30"/>
      <c r="K982" s="31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  <c r="AQ982" s="27"/>
      <c r="AR982" s="27"/>
      <c r="AS982" s="27"/>
      <c r="AT982" s="27"/>
      <c r="AU982" s="27"/>
      <c r="AV982" s="27"/>
      <c r="AW982" s="27"/>
      <c r="AX982" s="27"/>
      <c r="AY982" s="27"/>
      <c r="AZ982" s="37"/>
      <c r="BA982" s="26"/>
      <c r="BB982" s="26"/>
    </row>
    <row r="983" spans="1:54" ht="16.5">
      <c r="A983" s="25"/>
      <c r="B983" s="26"/>
      <c r="C983" s="33"/>
      <c r="D983" s="33"/>
      <c r="E983" s="27"/>
      <c r="F983" s="28"/>
      <c r="G983" s="51"/>
      <c r="H983" s="30"/>
      <c r="I983" s="30"/>
      <c r="J983" s="30"/>
      <c r="K983" s="31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  <c r="AQ983" s="27"/>
      <c r="AR983" s="27"/>
      <c r="AS983" s="27"/>
      <c r="AT983" s="27"/>
      <c r="AU983" s="27"/>
      <c r="AV983" s="27"/>
      <c r="AW983" s="27"/>
      <c r="AX983" s="27"/>
      <c r="AY983" s="27"/>
      <c r="AZ983" s="37"/>
      <c r="BA983" s="26"/>
      <c r="BB983" s="26"/>
    </row>
    <row r="984" spans="1:54" ht="16.5">
      <c r="A984" s="25"/>
      <c r="B984" s="26"/>
      <c r="C984" s="33"/>
      <c r="D984" s="33"/>
      <c r="E984" s="27"/>
      <c r="F984" s="28"/>
      <c r="G984" s="51"/>
      <c r="H984" s="30"/>
      <c r="I984" s="30"/>
      <c r="J984" s="30"/>
      <c r="K984" s="31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  <c r="AQ984" s="27"/>
      <c r="AR984" s="27"/>
      <c r="AS984" s="27"/>
      <c r="AT984" s="27"/>
      <c r="AU984" s="27"/>
      <c r="AV984" s="27"/>
      <c r="AW984" s="27"/>
      <c r="AX984" s="27"/>
      <c r="AY984" s="27"/>
      <c r="AZ984" s="37"/>
      <c r="BA984" s="26"/>
      <c r="BB984" s="26"/>
    </row>
    <row r="985" spans="1:54" ht="16.5">
      <c r="A985" s="25"/>
      <c r="B985" s="26"/>
      <c r="C985" s="33"/>
      <c r="D985" s="33"/>
      <c r="E985" s="27"/>
      <c r="F985" s="28"/>
      <c r="G985" s="51"/>
      <c r="H985" s="30"/>
      <c r="I985" s="30"/>
      <c r="J985" s="30"/>
      <c r="K985" s="31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  <c r="AQ985" s="27"/>
      <c r="AR985" s="27"/>
      <c r="AS985" s="27"/>
      <c r="AT985" s="27"/>
      <c r="AU985" s="27"/>
      <c r="AV985" s="27"/>
      <c r="AW985" s="27"/>
      <c r="AX985" s="27"/>
      <c r="AY985" s="27"/>
      <c r="AZ985" s="37"/>
      <c r="BA985" s="26"/>
      <c r="BB985" s="26"/>
    </row>
    <row r="986" spans="1:54" ht="16.5">
      <c r="A986" s="25"/>
      <c r="B986" s="26"/>
      <c r="C986" s="33"/>
      <c r="D986" s="33"/>
      <c r="E986" s="27"/>
      <c r="F986" s="28"/>
      <c r="G986" s="51"/>
      <c r="H986" s="30"/>
      <c r="I986" s="30"/>
      <c r="J986" s="30"/>
      <c r="K986" s="31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  <c r="AQ986" s="27"/>
      <c r="AR986" s="27"/>
      <c r="AS986" s="27"/>
      <c r="AT986" s="27"/>
      <c r="AU986" s="27"/>
      <c r="AV986" s="27"/>
      <c r="AW986" s="27"/>
      <c r="AX986" s="27"/>
      <c r="AY986" s="27"/>
      <c r="AZ986" s="37"/>
      <c r="BA986" s="26"/>
      <c r="BB986" s="26"/>
    </row>
    <row r="987" spans="1:54" ht="16.5">
      <c r="A987" s="25"/>
      <c r="B987" s="26"/>
      <c r="C987" s="33"/>
      <c r="D987" s="33"/>
      <c r="E987" s="27"/>
      <c r="F987" s="28"/>
      <c r="G987" s="51"/>
      <c r="H987" s="30"/>
      <c r="I987" s="30"/>
      <c r="J987" s="30"/>
      <c r="K987" s="31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  <c r="AQ987" s="27"/>
      <c r="AR987" s="27"/>
      <c r="AS987" s="27"/>
      <c r="AT987" s="27"/>
      <c r="AU987" s="27"/>
      <c r="AV987" s="27"/>
      <c r="AW987" s="27"/>
      <c r="AX987" s="27"/>
      <c r="AY987" s="27"/>
      <c r="AZ987" s="37"/>
      <c r="BA987" s="26"/>
      <c r="BB987" s="26"/>
    </row>
    <row r="988" spans="1:54" ht="16.5">
      <c r="A988" s="25"/>
      <c r="B988" s="26"/>
      <c r="C988" s="33"/>
      <c r="D988" s="33"/>
      <c r="E988" s="27"/>
      <c r="F988" s="28"/>
      <c r="G988" s="51"/>
      <c r="H988" s="30"/>
      <c r="I988" s="30"/>
      <c r="J988" s="30"/>
      <c r="K988" s="31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  <c r="AQ988" s="27"/>
      <c r="AR988" s="27"/>
      <c r="AS988" s="27"/>
      <c r="AT988" s="27"/>
      <c r="AU988" s="27"/>
      <c r="AV988" s="27"/>
      <c r="AW988" s="27"/>
      <c r="AX988" s="27"/>
      <c r="AY988" s="27"/>
      <c r="AZ988" s="37"/>
      <c r="BA988" s="26"/>
      <c r="BB988" s="26"/>
    </row>
    <row r="989" spans="1:54" ht="16.5">
      <c r="A989" s="25"/>
      <c r="B989" s="26"/>
      <c r="C989" s="33"/>
      <c r="D989" s="33"/>
      <c r="E989" s="27"/>
      <c r="F989" s="28"/>
      <c r="G989" s="51"/>
      <c r="H989" s="30"/>
      <c r="I989" s="30"/>
      <c r="J989" s="30"/>
      <c r="K989" s="31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  <c r="AQ989" s="27"/>
      <c r="AR989" s="27"/>
      <c r="AS989" s="27"/>
      <c r="AT989" s="27"/>
      <c r="AU989" s="27"/>
      <c r="AV989" s="27"/>
      <c r="AW989" s="27"/>
      <c r="AX989" s="27"/>
      <c r="AY989" s="27"/>
      <c r="AZ989" s="37"/>
      <c r="BA989" s="26"/>
      <c r="BB989" s="26"/>
    </row>
    <row r="990" spans="1:54" ht="16.5">
      <c r="A990" s="25"/>
      <c r="B990" s="26"/>
      <c r="C990" s="33"/>
      <c r="D990" s="33"/>
      <c r="E990" s="27"/>
      <c r="F990" s="28"/>
      <c r="G990" s="51"/>
      <c r="H990" s="30"/>
      <c r="I990" s="30"/>
      <c r="J990" s="30"/>
      <c r="K990" s="31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  <c r="AQ990" s="27"/>
      <c r="AR990" s="27"/>
      <c r="AS990" s="27"/>
      <c r="AT990" s="27"/>
      <c r="AU990" s="27"/>
      <c r="AV990" s="27"/>
      <c r="AW990" s="27"/>
      <c r="AX990" s="27"/>
      <c r="AY990" s="27"/>
      <c r="AZ990" s="37"/>
      <c r="BA990" s="26"/>
      <c r="BB990" s="26"/>
    </row>
    <row r="991" spans="1:54" ht="16.5">
      <c r="A991" s="25"/>
      <c r="B991" s="26"/>
      <c r="C991" s="33"/>
      <c r="D991" s="33"/>
      <c r="E991" s="27"/>
      <c r="F991" s="28"/>
      <c r="G991" s="51"/>
      <c r="H991" s="30"/>
      <c r="I991" s="30"/>
      <c r="J991" s="30"/>
      <c r="K991" s="31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  <c r="AQ991" s="27"/>
      <c r="AR991" s="27"/>
      <c r="AS991" s="27"/>
      <c r="AT991" s="27"/>
      <c r="AU991" s="27"/>
      <c r="AV991" s="27"/>
      <c r="AW991" s="27"/>
      <c r="AX991" s="27"/>
      <c r="AY991" s="27"/>
      <c r="AZ991" s="37"/>
      <c r="BA991" s="26"/>
      <c r="BB991" s="26"/>
    </row>
    <row r="992" spans="1:54" ht="16.5">
      <c r="A992" s="25"/>
      <c r="B992" s="26"/>
      <c r="C992" s="33"/>
      <c r="D992" s="33"/>
      <c r="E992" s="27"/>
      <c r="F992" s="28"/>
      <c r="G992" s="51"/>
      <c r="H992" s="30"/>
      <c r="I992" s="30"/>
      <c r="J992" s="30"/>
      <c r="K992" s="31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  <c r="AQ992" s="27"/>
      <c r="AR992" s="27"/>
      <c r="AS992" s="27"/>
      <c r="AT992" s="27"/>
      <c r="AU992" s="27"/>
      <c r="AV992" s="27"/>
      <c r="AW992" s="27"/>
      <c r="AX992" s="27"/>
      <c r="AY992" s="27"/>
      <c r="AZ992" s="37"/>
      <c r="BA992" s="26"/>
      <c r="BB992" s="26"/>
    </row>
    <row r="993" spans="1:54" ht="16.5">
      <c r="A993" s="25"/>
      <c r="B993" s="26"/>
      <c r="C993" s="33"/>
      <c r="D993" s="33"/>
      <c r="E993" s="27"/>
      <c r="F993" s="28"/>
      <c r="G993" s="51"/>
      <c r="H993" s="30"/>
      <c r="I993" s="30"/>
      <c r="J993" s="30"/>
      <c r="K993" s="31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  <c r="AP993" s="27"/>
      <c r="AQ993" s="27"/>
      <c r="AR993" s="27"/>
      <c r="AS993" s="27"/>
      <c r="AT993" s="27"/>
      <c r="AU993" s="27"/>
      <c r="AV993" s="27"/>
      <c r="AW993" s="27"/>
      <c r="AX993" s="27"/>
      <c r="AY993" s="27"/>
      <c r="AZ993" s="37"/>
      <c r="BA993" s="26"/>
      <c r="BB993" s="26"/>
    </row>
    <row r="994" spans="1:54" ht="16.5">
      <c r="A994" s="25"/>
      <c r="B994" s="26"/>
      <c r="C994" s="33"/>
      <c r="D994" s="33"/>
      <c r="E994" s="27"/>
      <c r="F994" s="28"/>
      <c r="G994" s="51"/>
      <c r="H994" s="30"/>
      <c r="I994" s="30"/>
      <c r="J994" s="30"/>
      <c r="K994" s="31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27"/>
      <c r="AH994" s="27"/>
      <c r="AI994" s="27"/>
      <c r="AJ994" s="27"/>
      <c r="AK994" s="27"/>
      <c r="AL994" s="27"/>
      <c r="AM994" s="27"/>
      <c r="AN994" s="27"/>
      <c r="AO994" s="27"/>
      <c r="AP994" s="27"/>
      <c r="AQ994" s="27"/>
      <c r="AR994" s="27"/>
      <c r="AS994" s="27"/>
      <c r="AT994" s="27"/>
      <c r="AU994" s="27"/>
      <c r="AV994" s="27"/>
      <c r="AW994" s="27"/>
      <c r="AX994" s="27"/>
      <c r="AY994" s="27"/>
      <c r="AZ994" s="37"/>
      <c r="BA994" s="26"/>
      <c r="BB994" s="26"/>
    </row>
    <row r="995" spans="1:54" ht="16.5">
      <c r="A995" s="25"/>
      <c r="B995" s="26"/>
      <c r="C995" s="33"/>
      <c r="D995" s="33"/>
      <c r="E995" s="27"/>
      <c r="F995" s="28"/>
      <c r="G995" s="51"/>
      <c r="H995" s="30"/>
      <c r="I995" s="30"/>
      <c r="J995" s="30"/>
      <c r="K995" s="31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  <c r="AJ995" s="27"/>
      <c r="AK995" s="27"/>
      <c r="AL995" s="27"/>
      <c r="AM995" s="27"/>
      <c r="AN995" s="27"/>
      <c r="AO995" s="27"/>
      <c r="AP995" s="27"/>
      <c r="AQ995" s="27"/>
      <c r="AR995" s="27"/>
      <c r="AS995" s="27"/>
      <c r="AT995" s="27"/>
      <c r="AU995" s="27"/>
      <c r="AV995" s="27"/>
      <c r="AW995" s="27"/>
      <c r="AX995" s="27"/>
      <c r="AY995" s="27"/>
      <c r="AZ995" s="37"/>
      <c r="BA995" s="26"/>
      <c r="BB995" s="26"/>
    </row>
    <row r="996" spans="1:54" ht="16.5">
      <c r="A996" s="25"/>
      <c r="B996" s="26"/>
      <c r="C996" s="33"/>
      <c r="D996" s="33"/>
      <c r="E996" s="27"/>
      <c r="F996" s="28"/>
      <c r="G996" s="51"/>
      <c r="H996" s="30"/>
      <c r="I996" s="30"/>
      <c r="J996" s="30"/>
      <c r="K996" s="31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  <c r="AJ996" s="27"/>
      <c r="AK996" s="27"/>
      <c r="AL996" s="27"/>
      <c r="AM996" s="27"/>
      <c r="AN996" s="27"/>
      <c r="AO996" s="27"/>
      <c r="AP996" s="27"/>
      <c r="AQ996" s="27"/>
      <c r="AR996" s="27"/>
      <c r="AS996" s="27"/>
      <c r="AT996" s="27"/>
      <c r="AU996" s="27"/>
      <c r="AV996" s="27"/>
      <c r="AW996" s="27"/>
      <c r="AX996" s="27"/>
      <c r="AY996" s="27"/>
      <c r="AZ996" s="37"/>
      <c r="BA996" s="26"/>
      <c r="BB996" s="26"/>
    </row>
    <row r="997" spans="1:54" ht="16.5">
      <c r="A997" s="25"/>
      <c r="B997" s="26"/>
      <c r="C997" s="33"/>
      <c r="D997" s="33"/>
      <c r="E997" s="27"/>
      <c r="F997" s="28"/>
      <c r="G997" s="51"/>
      <c r="H997" s="30"/>
      <c r="I997" s="30"/>
      <c r="J997" s="30"/>
      <c r="K997" s="31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  <c r="AJ997" s="27"/>
      <c r="AK997" s="27"/>
      <c r="AL997" s="27"/>
      <c r="AM997" s="27"/>
      <c r="AN997" s="27"/>
      <c r="AO997" s="27"/>
      <c r="AP997" s="27"/>
      <c r="AQ997" s="27"/>
      <c r="AR997" s="27"/>
      <c r="AS997" s="27"/>
      <c r="AT997" s="27"/>
      <c r="AU997" s="27"/>
      <c r="AV997" s="27"/>
      <c r="AW997" s="27"/>
      <c r="AX997" s="27"/>
      <c r="AY997" s="27"/>
      <c r="AZ997" s="37"/>
      <c r="BA997" s="26"/>
      <c r="BB997" s="26"/>
    </row>
    <row r="998" spans="1:54" ht="16.5">
      <c r="A998" s="25"/>
      <c r="B998" s="26"/>
      <c r="C998" s="33"/>
      <c r="D998" s="33"/>
      <c r="E998" s="27"/>
      <c r="F998" s="28"/>
      <c r="G998" s="51"/>
      <c r="H998" s="30"/>
      <c r="I998" s="30"/>
      <c r="J998" s="30"/>
      <c r="K998" s="31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  <c r="AD998" s="27"/>
      <c r="AE998" s="27"/>
      <c r="AF998" s="27"/>
      <c r="AG998" s="27"/>
      <c r="AH998" s="27"/>
      <c r="AI998" s="27"/>
      <c r="AJ998" s="27"/>
      <c r="AK998" s="27"/>
      <c r="AL998" s="27"/>
      <c r="AM998" s="27"/>
      <c r="AN998" s="27"/>
      <c r="AO998" s="27"/>
      <c r="AP998" s="27"/>
      <c r="AQ998" s="27"/>
      <c r="AR998" s="27"/>
      <c r="AS998" s="27"/>
      <c r="AT998" s="27"/>
      <c r="AU998" s="27"/>
      <c r="AV998" s="27"/>
      <c r="AW998" s="27"/>
      <c r="AX998" s="27"/>
      <c r="AY998" s="27"/>
      <c r="AZ998" s="37"/>
      <c r="BA998" s="26"/>
      <c r="BB998" s="26"/>
    </row>
    <row r="999" spans="1:54" ht="16.5">
      <c r="A999" s="25"/>
      <c r="B999" s="26"/>
      <c r="C999" s="33"/>
      <c r="D999" s="33"/>
      <c r="E999" s="27"/>
      <c r="F999" s="28"/>
      <c r="G999" s="51"/>
      <c r="H999" s="30"/>
      <c r="I999" s="30"/>
      <c r="J999" s="30"/>
      <c r="K999" s="31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  <c r="AD999" s="27"/>
      <c r="AE999" s="27"/>
      <c r="AF999" s="27"/>
      <c r="AG999" s="27"/>
      <c r="AH999" s="27"/>
      <c r="AI999" s="27"/>
      <c r="AJ999" s="27"/>
      <c r="AK999" s="27"/>
      <c r="AL999" s="27"/>
      <c r="AM999" s="27"/>
      <c r="AN999" s="27"/>
      <c r="AO999" s="27"/>
      <c r="AP999" s="27"/>
      <c r="AQ999" s="27"/>
      <c r="AR999" s="27"/>
      <c r="AS999" s="27"/>
      <c r="AT999" s="27"/>
      <c r="AU999" s="27"/>
      <c r="AV999" s="27"/>
      <c r="AW999" s="27"/>
      <c r="AX999" s="27"/>
      <c r="AY999" s="27"/>
      <c r="AZ999" s="37"/>
      <c r="BA999" s="26"/>
      <c r="BB999" s="26"/>
    </row>
    <row r="1000" spans="1:54" ht="16.5">
      <c r="A1000" s="25"/>
      <c r="B1000" s="26"/>
      <c r="C1000" s="33"/>
      <c r="D1000" s="33"/>
      <c r="E1000" s="27"/>
      <c r="F1000" s="28"/>
      <c r="G1000" s="51"/>
      <c r="H1000" s="30"/>
      <c r="I1000" s="30"/>
      <c r="J1000" s="30"/>
      <c r="K1000" s="31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27"/>
      <c r="AI1000" s="27"/>
      <c r="AJ1000" s="27"/>
      <c r="AK1000" s="27"/>
      <c r="AL1000" s="27"/>
      <c r="AM1000" s="27"/>
      <c r="AN1000" s="27"/>
      <c r="AO1000" s="27"/>
      <c r="AP1000" s="27"/>
      <c r="AQ1000" s="27"/>
      <c r="AR1000" s="27"/>
      <c r="AS1000" s="27"/>
      <c r="AT1000" s="27"/>
      <c r="AU1000" s="27"/>
      <c r="AV1000" s="27"/>
      <c r="AW1000" s="27"/>
      <c r="AX1000" s="27"/>
      <c r="AY1000" s="27"/>
      <c r="AZ1000" s="37"/>
      <c r="BA1000" s="26"/>
      <c r="BB1000" s="26"/>
    </row>
  </sheetData>
  <autoFilter ref="C21:AZ101">
    <filterColumn colId="0" showButton="0"/>
    <filterColumn colId="5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4" showButton="0"/>
    <filterColumn colId="25" showButton="0"/>
    <filterColumn colId="26" showButton="0"/>
    <filterColumn colId="27" showButton="0"/>
    <filterColumn colId="29" showButton="0"/>
    <filterColumn colId="32" showButton="0"/>
    <filterColumn colId="33" showButton="0"/>
    <filterColumn colId="34" showButton="0"/>
    <filterColumn colId="36" showButton="0"/>
    <filterColumn colId="37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7" showButton="0"/>
  </autoFilter>
  <mergeCells count="1617">
    <mergeCell ref="C973:D973"/>
    <mergeCell ref="C974:D974"/>
    <mergeCell ref="C958:D958"/>
    <mergeCell ref="C959:D959"/>
    <mergeCell ref="C960:D960"/>
    <mergeCell ref="C961:D961"/>
    <mergeCell ref="C962:D962"/>
    <mergeCell ref="C963:D963"/>
    <mergeCell ref="C964:D964"/>
    <mergeCell ref="C965:D965"/>
    <mergeCell ref="C966:D966"/>
    <mergeCell ref="C949:D949"/>
    <mergeCell ref="C950:D950"/>
    <mergeCell ref="C951:D951"/>
    <mergeCell ref="C952:D952"/>
    <mergeCell ref="C953:D953"/>
    <mergeCell ref="C954:D954"/>
    <mergeCell ref="C956:D956"/>
    <mergeCell ref="C957:D957"/>
    <mergeCell ref="C940:D940"/>
    <mergeCell ref="C941:D941"/>
    <mergeCell ref="C942:D942"/>
    <mergeCell ref="C943:D943"/>
    <mergeCell ref="C944:D944"/>
    <mergeCell ref="C945:D945"/>
    <mergeCell ref="C946:D946"/>
    <mergeCell ref="C947:D947"/>
    <mergeCell ref="C948:D948"/>
    <mergeCell ref="C967:D967"/>
    <mergeCell ref="C968:D968"/>
    <mergeCell ref="C969:D969"/>
    <mergeCell ref="C970:D970"/>
    <mergeCell ref="C971:D971"/>
    <mergeCell ref="C972:D972"/>
    <mergeCell ref="C924:D924"/>
    <mergeCell ref="C925:D925"/>
    <mergeCell ref="C926:D926"/>
    <mergeCell ref="C927:D927"/>
    <mergeCell ref="C928:D928"/>
    <mergeCell ref="C929:D929"/>
    <mergeCell ref="C930:D930"/>
    <mergeCell ref="C931:D931"/>
    <mergeCell ref="C932:D932"/>
    <mergeCell ref="C933:D933"/>
    <mergeCell ref="C934:D934"/>
    <mergeCell ref="C935:D935"/>
    <mergeCell ref="C936:D936"/>
    <mergeCell ref="C937:D937"/>
    <mergeCell ref="C938:D938"/>
    <mergeCell ref="C939:D939"/>
    <mergeCell ref="C955:D955"/>
    <mergeCell ref="C907:D907"/>
    <mergeCell ref="C908:D908"/>
    <mergeCell ref="C909:D909"/>
    <mergeCell ref="C910:D910"/>
    <mergeCell ref="C911:D911"/>
    <mergeCell ref="C912:D912"/>
    <mergeCell ref="C913:D913"/>
    <mergeCell ref="C914:D914"/>
    <mergeCell ref="C915:D915"/>
    <mergeCell ref="C916:D916"/>
    <mergeCell ref="C917:D917"/>
    <mergeCell ref="C918:D918"/>
    <mergeCell ref="C919:D919"/>
    <mergeCell ref="C920:D920"/>
    <mergeCell ref="C921:D921"/>
    <mergeCell ref="C922:D922"/>
    <mergeCell ref="C923:D923"/>
    <mergeCell ref="C890:D890"/>
    <mergeCell ref="C891:D891"/>
    <mergeCell ref="C892:D892"/>
    <mergeCell ref="C893:D893"/>
    <mergeCell ref="C894:D894"/>
    <mergeCell ref="C895:D895"/>
    <mergeCell ref="C896:D896"/>
    <mergeCell ref="C897:D897"/>
    <mergeCell ref="C898:D898"/>
    <mergeCell ref="C899:D899"/>
    <mergeCell ref="C900:D900"/>
    <mergeCell ref="C901:D901"/>
    <mergeCell ref="C902:D902"/>
    <mergeCell ref="C903:D903"/>
    <mergeCell ref="C904:D904"/>
    <mergeCell ref="C905:D905"/>
    <mergeCell ref="C906:D906"/>
    <mergeCell ref="C873:D873"/>
    <mergeCell ref="C874:D874"/>
    <mergeCell ref="C875:D875"/>
    <mergeCell ref="C876:D876"/>
    <mergeCell ref="C877:D877"/>
    <mergeCell ref="C878:D878"/>
    <mergeCell ref="C879:D879"/>
    <mergeCell ref="C880:D880"/>
    <mergeCell ref="C881:D881"/>
    <mergeCell ref="C882:D882"/>
    <mergeCell ref="C883:D883"/>
    <mergeCell ref="C884:D884"/>
    <mergeCell ref="C885:D885"/>
    <mergeCell ref="C886:D886"/>
    <mergeCell ref="C887:D887"/>
    <mergeCell ref="C888:D888"/>
    <mergeCell ref="C889:D889"/>
    <mergeCell ref="C856:D856"/>
    <mergeCell ref="C857:D857"/>
    <mergeCell ref="C858:D858"/>
    <mergeCell ref="C859:D859"/>
    <mergeCell ref="C860:D860"/>
    <mergeCell ref="C861:D861"/>
    <mergeCell ref="C862:D862"/>
    <mergeCell ref="C863:D863"/>
    <mergeCell ref="C864:D864"/>
    <mergeCell ref="C865:D865"/>
    <mergeCell ref="C866:D866"/>
    <mergeCell ref="C867:D867"/>
    <mergeCell ref="C868:D868"/>
    <mergeCell ref="C869:D869"/>
    <mergeCell ref="C870:D870"/>
    <mergeCell ref="C871:D871"/>
    <mergeCell ref="C872:D872"/>
    <mergeCell ref="C839:D839"/>
    <mergeCell ref="C840:D840"/>
    <mergeCell ref="C841:D841"/>
    <mergeCell ref="C842:D842"/>
    <mergeCell ref="C843:D843"/>
    <mergeCell ref="C844:D844"/>
    <mergeCell ref="C845:D845"/>
    <mergeCell ref="C846:D846"/>
    <mergeCell ref="C847:D847"/>
    <mergeCell ref="C848:D848"/>
    <mergeCell ref="C849:D849"/>
    <mergeCell ref="C850:D850"/>
    <mergeCell ref="C851:D851"/>
    <mergeCell ref="C852:D852"/>
    <mergeCell ref="C853:D853"/>
    <mergeCell ref="C854:D854"/>
    <mergeCell ref="C855:D855"/>
    <mergeCell ref="C822:D822"/>
    <mergeCell ref="C823:D823"/>
    <mergeCell ref="C824:D824"/>
    <mergeCell ref="C825:D825"/>
    <mergeCell ref="C826:D826"/>
    <mergeCell ref="C827:D827"/>
    <mergeCell ref="C828:D828"/>
    <mergeCell ref="C829:D829"/>
    <mergeCell ref="C830:D830"/>
    <mergeCell ref="C831:D831"/>
    <mergeCell ref="C832:D832"/>
    <mergeCell ref="C833:D833"/>
    <mergeCell ref="C834:D834"/>
    <mergeCell ref="C835:D835"/>
    <mergeCell ref="C836:D836"/>
    <mergeCell ref="C837:D837"/>
    <mergeCell ref="C838:D838"/>
    <mergeCell ref="C805:D805"/>
    <mergeCell ref="C806:D806"/>
    <mergeCell ref="C807:D807"/>
    <mergeCell ref="C808:D808"/>
    <mergeCell ref="C809:D809"/>
    <mergeCell ref="C810:D810"/>
    <mergeCell ref="C811:D811"/>
    <mergeCell ref="C812:D812"/>
    <mergeCell ref="C813:D813"/>
    <mergeCell ref="C814:D814"/>
    <mergeCell ref="C815:D815"/>
    <mergeCell ref="C816:D816"/>
    <mergeCell ref="C817:D817"/>
    <mergeCell ref="C818:D818"/>
    <mergeCell ref="C819:D819"/>
    <mergeCell ref="C820:D820"/>
    <mergeCell ref="C821:D821"/>
    <mergeCell ref="C788:D788"/>
    <mergeCell ref="C789:D789"/>
    <mergeCell ref="C790:D790"/>
    <mergeCell ref="C791:D791"/>
    <mergeCell ref="C792:D792"/>
    <mergeCell ref="C793:D793"/>
    <mergeCell ref="C794:D794"/>
    <mergeCell ref="C795:D795"/>
    <mergeCell ref="C796:D796"/>
    <mergeCell ref="C797:D797"/>
    <mergeCell ref="C798:D798"/>
    <mergeCell ref="C799:D799"/>
    <mergeCell ref="C800:D800"/>
    <mergeCell ref="C801:D801"/>
    <mergeCell ref="C802:D802"/>
    <mergeCell ref="C803:D803"/>
    <mergeCell ref="C804:D804"/>
    <mergeCell ref="C771:D771"/>
    <mergeCell ref="C772:D772"/>
    <mergeCell ref="C773:D773"/>
    <mergeCell ref="C774:D774"/>
    <mergeCell ref="C775:D775"/>
    <mergeCell ref="C776:D776"/>
    <mergeCell ref="C777:D777"/>
    <mergeCell ref="C778:D778"/>
    <mergeCell ref="C779:D779"/>
    <mergeCell ref="C780:D780"/>
    <mergeCell ref="C781:D781"/>
    <mergeCell ref="C782:D782"/>
    <mergeCell ref="C783:D783"/>
    <mergeCell ref="C784:D784"/>
    <mergeCell ref="C785:D785"/>
    <mergeCell ref="C786:D786"/>
    <mergeCell ref="C787:D787"/>
    <mergeCell ref="C754:D754"/>
    <mergeCell ref="C755:D755"/>
    <mergeCell ref="C756:D756"/>
    <mergeCell ref="C757:D757"/>
    <mergeCell ref="C758:D758"/>
    <mergeCell ref="C759:D759"/>
    <mergeCell ref="C760:D760"/>
    <mergeCell ref="C761:D761"/>
    <mergeCell ref="C762:D762"/>
    <mergeCell ref="C763:D763"/>
    <mergeCell ref="C764:D764"/>
    <mergeCell ref="C765:D765"/>
    <mergeCell ref="C766:D766"/>
    <mergeCell ref="C767:D767"/>
    <mergeCell ref="C768:D768"/>
    <mergeCell ref="C769:D769"/>
    <mergeCell ref="C770:D770"/>
    <mergeCell ref="C737:D737"/>
    <mergeCell ref="C738:D738"/>
    <mergeCell ref="C739:D739"/>
    <mergeCell ref="C740:D740"/>
    <mergeCell ref="C741:D741"/>
    <mergeCell ref="C742:D742"/>
    <mergeCell ref="C743:D743"/>
    <mergeCell ref="C744:D744"/>
    <mergeCell ref="C745:D745"/>
    <mergeCell ref="C746:D746"/>
    <mergeCell ref="C747:D747"/>
    <mergeCell ref="C748:D748"/>
    <mergeCell ref="C749:D749"/>
    <mergeCell ref="C750:D750"/>
    <mergeCell ref="C751:D751"/>
    <mergeCell ref="C752:D752"/>
    <mergeCell ref="C753:D753"/>
    <mergeCell ref="C720:D720"/>
    <mergeCell ref="C721:D721"/>
    <mergeCell ref="C722:D722"/>
    <mergeCell ref="C723:D723"/>
    <mergeCell ref="C724:D724"/>
    <mergeCell ref="C725:D725"/>
    <mergeCell ref="C726:D726"/>
    <mergeCell ref="C727:D727"/>
    <mergeCell ref="C728:D728"/>
    <mergeCell ref="C729:D729"/>
    <mergeCell ref="C730:D730"/>
    <mergeCell ref="C731:D731"/>
    <mergeCell ref="C732:D732"/>
    <mergeCell ref="C733:D733"/>
    <mergeCell ref="C734:D734"/>
    <mergeCell ref="C735:D735"/>
    <mergeCell ref="C736:D736"/>
    <mergeCell ref="C703:D703"/>
    <mergeCell ref="C704:D704"/>
    <mergeCell ref="C705:D705"/>
    <mergeCell ref="C706:D706"/>
    <mergeCell ref="C707:D707"/>
    <mergeCell ref="C708:D708"/>
    <mergeCell ref="C709:D709"/>
    <mergeCell ref="C710:D710"/>
    <mergeCell ref="C711:D711"/>
    <mergeCell ref="C712:D712"/>
    <mergeCell ref="C713:D713"/>
    <mergeCell ref="C714:D714"/>
    <mergeCell ref="C715:D715"/>
    <mergeCell ref="C716:D716"/>
    <mergeCell ref="C717:D717"/>
    <mergeCell ref="C718:D718"/>
    <mergeCell ref="C719:D719"/>
    <mergeCell ref="C686:D686"/>
    <mergeCell ref="C687:D687"/>
    <mergeCell ref="C688:D688"/>
    <mergeCell ref="C689:D689"/>
    <mergeCell ref="C690:D690"/>
    <mergeCell ref="C691:D691"/>
    <mergeCell ref="C692:D692"/>
    <mergeCell ref="C693:D693"/>
    <mergeCell ref="C694:D694"/>
    <mergeCell ref="C695:D695"/>
    <mergeCell ref="C696:D696"/>
    <mergeCell ref="C697:D697"/>
    <mergeCell ref="C698:D698"/>
    <mergeCell ref="C699:D699"/>
    <mergeCell ref="C700:D700"/>
    <mergeCell ref="C701:D701"/>
    <mergeCell ref="C702:D702"/>
    <mergeCell ref="C669:D669"/>
    <mergeCell ref="C670:D670"/>
    <mergeCell ref="C671:D671"/>
    <mergeCell ref="C672:D672"/>
    <mergeCell ref="C673:D673"/>
    <mergeCell ref="C674:D674"/>
    <mergeCell ref="C675:D675"/>
    <mergeCell ref="C676:D676"/>
    <mergeCell ref="C677:D677"/>
    <mergeCell ref="C678:D678"/>
    <mergeCell ref="C679:D679"/>
    <mergeCell ref="C680:D680"/>
    <mergeCell ref="C681:D681"/>
    <mergeCell ref="C682:D682"/>
    <mergeCell ref="C683:D683"/>
    <mergeCell ref="C684:D684"/>
    <mergeCell ref="C685:D685"/>
    <mergeCell ref="C652:D652"/>
    <mergeCell ref="C653:D653"/>
    <mergeCell ref="C654:D654"/>
    <mergeCell ref="C655:D655"/>
    <mergeCell ref="C656:D656"/>
    <mergeCell ref="C657:D657"/>
    <mergeCell ref="C658:D658"/>
    <mergeCell ref="C659:D659"/>
    <mergeCell ref="C660:D660"/>
    <mergeCell ref="C661:D661"/>
    <mergeCell ref="C662:D662"/>
    <mergeCell ref="C663:D663"/>
    <mergeCell ref="C664:D664"/>
    <mergeCell ref="C665:D665"/>
    <mergeCell ref="C666:D666"/>
    <mergeCell ref="C667:D667"/>
    <mergeCell ref="C668:D668"/>
    <mergeCell ref="C635:D635"/>
    <mergeCell ref="C636:D636"/>
    <mergeCell ref="C637:D637"/>
    <mergeCell ref="C638:D638"/>
    <mergeCell ref="C639:D639"/>
    <mergeCell ref="C640:D640"/>
    <mergeCell ref="C641:D641"/>
    <mergeCell ref="C642:D642"/>
    <mergeCell ref="C643:D643"/>
    <mergeCell ref="C644:D644"/>
    <mergeCell ref="C645:D645"/>
    <mergeCell ref="C646:D646"/>
    <mergeCell ref="C647:D647"/>
    <mergeCell ref="C648:D648"/>
    <mergeCell ref="C649:D649"/>
    <mergeCell ref="C650:D650"/>
    <mergeCell ref="C651:D651"/>
    <mergeCell ref="C618:D618"/>
    <mergeCell ref="C619:D619"/>
    <mergeCell ref="C620:D620"/>
    <mergeCell ref="C621:D621"/>
    <mergeCell ref="C622:D622"/>
    <mergeCell ref="C623:D623"/>
    <mergeCell ref="C624:D624"/>
    <mergeCell ref="C625:D625"/>
    <mergeCell ref="C626:D626"/>
    <mergeCell ref="C627:D627"/>
    <mergeCell ref="C628:D628"/>
    <mergeCell ref="C629:D629"/>
    <mergeCell ref="C630:D630"/>
    <mergeCell ref="C631:D631"/>
    <mergeCell ref="C632:D632"/>
    <mergeCell ref="C633:D633"/>
    <mergeCell ref="C634:D634"/>
    <mergeCell ref="C601:D601"/>
    <mergeCell ref="C602:D602"/>
    <mergeCell ref="C603:D603"/>
    <mergeCell ref="C604:D604"/>
    <mergeCell ref="C605:D605"/>
    <mergeCell ref="C606:D606"/>
    <mergeCell ref="C607:D607"/>
    <mergeCell ref="C608:D608"/>
    <mergeCell ref="C609:D609"/>
    <mergeCell ref="C610:D610"/>
    <mergeCell ref="C611:D611"/>
    <mergeCell ref="C612:D612"/>
    <mergeCell ref="C613:D613"/>
    <mergeCell ref="C614:D614"/>
    <mergeCell ref="C615:D615"/>
    <mergeCell ref="C616:D616"/>
    <mergeCell ref="C617:D617"/>
    <mergeCell ref="C584:D584"/>
    <mergeCell ref="C585:D585"/>
    <mergeCell ref="C586:D586"/>
    <mergeCell ref="C587:D587"/>
    <mergeCell ref="C588:D588"/>
    <mergeCell ref="C589:D589"/>
    <mergeCell ref="C590:D590"/>
    <mergeCell ref="C591:D591"/>
    <mergeCell ref="C592:D592"/>
    <mergeCell ref="C593:D593"/>
    <mergeCell ref="C594:D594"/>
    <mergeCell ref="C595:D595"/>
    <mergeCell ref="C596:D596"/>
    <mergeCell ref="C597:D597"/>
    <mergeCell ref="C598:D598"/>
    <mergeCell ref="C599:D599"/>
    <mergeCell ref="C600:D600"/>
    <mergeCell ref="C567:D567"/>
    <mergeCell ref="C568:D568"/>
    <mergeCell ref="C569:D569"/>
    <mergeCell ref="C570:D570"/>
    <mergeCell ref="C571:D571"/>
    <mergeCell ref="C572:D572"/>
    <mergeCell ref="C573:D573"/>
    <mergeCell ref="C574:D574"/>
    <mergeCell ref="C575:D575"/>
    <mergeCell ref="C576:D576"/>
    <mergeCell ref="C577:D577"/>
    <mergeCell ref="C578:D578"/>
    <mergeCell ref="C579:D579"/>
    <mergeCell ref="C580:D580"/>
    <mergeCell ref="C581:D581"/>
    <mergeCell ref="C582:D582"/>
    <mergeCell ref="C583:D583"/>
    <mergeCell ref="C550:D550"/>
    <mergeCell ref="C551:D551"/>
    <mergeCell ref="C552:D552"/>
    <mergeCell ref="C553:D553"/>
    <mergeCell ref="C554:D554"/>
    <mergeCell ref="C555:D555"/>
    <mergeCell ref="C556:D556"/>
    <mergeCell ref="C557:D557"/>
    <mergeCell ref="C558:D558"/>
    <mergeCell ref="C559:D559"/>
    <mergeCell ref="C560:D560"/>
    <mergeCell ref="C561:D561"/>
    <mergeCell ref="C562:D562"/>
    <mergeCell ref="C563:D563"/>
    <mergeCell ref="C564:D564"/>
    <mergeCell ref="C565:D565"/>
    <mergeCell ref="C566:D566"/>
    <mergeCell ref="C533:D533"/>
    <mergeCell ref="C534:D534"/>
    <mergeCell ref="C535:D535"/>
    <mergeCell ref="C536:D536"/>
    <mergeCell ref="C537:D537"/>
    <mergeCell ref="C538:D538"/>
    <mergeCell ref="C539:D539"/>
    <mergeCell ref="C540:D540"/>
    <mergeCell ref="C541:D541"/>
    <mergeCell ref="C542:D542"/>
    <mergeCell ref="C543:D543"/>
    <mergeCell ref="C544:D544"/>
    <mergeCell ref="C545:D545"/>
    <mergeCell ref="C546:D546"/>
    <mergeCell ref="C547:D547"/>
    <mergeCell ref="C548:D548"/>
    <mergeCell ref="C549:D549"/>
    <mergeCell ref="C516:D516"/>
    <mergeCell ref="C517:D517"/>
    <mergeCell ref="C518:D518"/>
    <mergeCell ref="C519:D519"/>
    <mergeCell ref="C520:D520"/>
    <mergeCell ref="C521:D521"/>
    <mergeCell ref="C522:D522"/>
    <mergeCell ref="C523:D523"/>
    <mergeCell ref="C524:D524"/>
    <mergeCell ref="C525:D525"/>
    <mergeCell ref="C526:D526"/>
    <mergeCell ref="C527:D527"/>
    <mergeCell ref="C528:D528"/>
    <mergeCell ref="C529:D529"/>
    <mergeCell ref="C530:D530"/>
    <mergeCell ref="C531:D531"/>
    <mergeCell ref="C532:D532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C482:D482"/>
    <mergeCell ref="C483:D483"/>
    <mergeCell ref="C484:D484"/>
    <mergeCell ref="C485:D485"/>
    <mergeCell ref="C486:D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48:D448"/>
    <mergeCell ref="C449:D449"/>
    <mergeCell ref="C450:D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C411:D411"/>
    <mergeCell ref="C412:D412"/>
    <mergeCell ref="C413:D413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73:D373"/>
    <mergeCell ref="C374:D374"/>
    <mergeCell ref="C375:D375"/>
    <mergeCell ref="C376:D376"/>
    <mergeCell ref="C377:D377"/>
    <mergeCell ref="C378:D378"/>
    <mergeCell ref="C379:D379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C304:D304"/>
    <mergeCell ref="C305:D305"/>
    <mergeCell ref="C306:D306"/>
    <mergeCell ref="C307:D307"/>
    <mergeCell ref="C308:D308"/>
    <mergeCell ref="C309:D309"/>
    <mergeCell ref="C310:D310"/>
    <mergeCell ref="C311:D311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61:D261"/>
    <mergeCell ref="C262:D262"/>
    <mergeCell ref="C263:D263"/>
    <mergeCell ref="C264:D264"/>
    <mergeCell ref="C265:D265"/>
    <mergeCell ref="C266:D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H101:I101"/>
    <mergeCell ref="K101:Q101"/>
    <mergeCell ref="S101:Y101"/>
    <mergeCell ref="AA101:AE101"/>
    <mergeCell ref="AF101:AG101"/>
    <mergeCell ref="AI101:AL101"/>
    <mergeCell ref="AM101:AO101"/>
    <mergeCell ref="AQ101:AW101"/>
    <mergeCell ref="AZ3:AZ19"/>
    <mergeCell ref="C101:D101"/>
    <mergeCell ref="C102:D102"/>
    <mergeCell ref="C103:D103"/>
    <mergeCell ref="C104:D104"/>
    <mergeCell ref="C105:D105"/>
    <mergeCell ref="C106:D106"/>
    <mergeCell ref="C107:D107"/>
    <mergeCell ref="C3:H3"/>
    <mergeCell ref="K3:P3"/>
    <mergeCell ref="C99:D99"/>
    <mergeCell ref="H99:I99"/>
    <mergeCell ref="K99:Q99"/>
    <mergeCell ref="S99:Y99"/>
    <mergeCell ref="AA99:AE99"/>
    <mergeCell ref="AF99:AG99"/>
    <mergeCell ref="AI99:AL99"/>
    <mergeCell ref="AM99:AO99"/>
    <mergeCell ref="AQ99:AW99"/>
    <mergeCell ref="C100:D100"/>
    <mergeCell ref="H100:I100"/>
    <mergeCell ref="K100:Q100"/>
    <mergeCell ref="S100:Y100"/>
    <mergeCell ref="AA100:AE100"/>
    <mergeCell ref="AF100:AG100"/>
    <mergeCell ref="AI100:AL100"/>
    <mergeCell ref="AM100:AO100"/>
    <mergeCell ref="AQ100:AW100"/>
    <mergeCell ref="C97:D97"/>
    <mergeCell ref="H97:I97"/>
    <mergeCell ref="K97:Q97"/>
    <mergeCell ref="S97:Y97"/>
    <mergeCell ref="AA97:AE97"/>
    <mergeCell ref="AF97:AG97"/>
    <mergeCell ref="AI97:AL97"/>
    <mergeCell ref="AM97:AO97"/>
    <mergeCell ref="AQ97:AW97"/>
    <mergeCell ref="C98:D98"/>
    <mergeCell ref="H98:I98"/>
    <mergeCell ref="K98:Q98"/>
    <mergeCell ref="S98:Y98"/>
    <mergeCell ref="AA98:AE98"/>
    <mergeCell ref="AF98:AG98"/>
    <mergeCell ref="AI98:AL98"/>
    <mergeCell ref="AM98:AO98"/>
    <mergeCell ref="AQ98:AW98"/>
    <mergeCell ref="C91:D91"/>
    <mergeCell ref="H91:I91"/>
    <mergeCell ref="K91:Q91"/>
    <mergeCell ref="C95:D95"/>
    <mergeCell ref="H95:I95"/>
    <mergeCell ref="K95:Q95"/>
    <mergeCell ref="S95:Y95"/>
    <mergeCell ref="AA95:AE95"/>
    <mergeCell ref="AF95:AG95"/>
    <mergeCell ref="AI95:AL95"/>
    <mergeCell ref="AM95:AO95"/>
    <mergeCell ref="AQ95:AW95"/>
    <mergeCell ref="C96:D96"/>
    <mergeCell ref="H96:I96"/>
    <mergeCell ref="K96:Q96"/>
    <mergeCell ref="S96:Y96"/>
    <mergeCell ref="AA96:AE96"/>
    <mergeCell ref="AF96:AG96"/>
    <mergeCell ref="AI96:AL96"/>
    <mergeCell ref="AM96:AO96"/>
    <mergeCell ref="AQ96:AW96"/>
    <mergeCell ref="C93:D93"/>
    <mergeCell ref="H93:I93"/>
    <mergeCell ref="K93:Q93"/>
    <mergeCell ref="S93:Y93"/>
    <mergeCell ref="AA93:AE93"/>
    <mergeCell ref="AF93:AG93"/>
    <mergeCell ref="AI93:AL93"/>
    <mergeCell ref="AM93:AO93"/>
    <mergeCell ref="AQ93:AW93"/>
    <mergeCell ref="C94:D94"/>
    <mergeCell ref="H94:I94"/>
    <mergeCell ref="K94:Q94"/>
    <mergeCell ref="S94:Y94"/>
    <mergeCell ref="AA94:AE94"/>
    <mergeCell ref="AF94:AG94"/>
    <mergeCell ref="AI94:AL94"/>
    <mergeCell ref="AM94:AO94"/>
    <mergeCell ref="AQ94:AW94"/>
    <mergeCell ref="S91:Y91"/>
    <mergeCell ref="AA91:AE91"/>
    <mergeCell ref="AF91:AG91"/>
    <mergeCell ref="AI91:AL91"/>
    <mergeCell ref="AM91:AO91"/>
    <mergeCell ref="AQ91:AW91"/>
    <mergeCell ref="C92:D92"/>
    <mergeCell ref="H92:I92"/>
    <mergeCell ref="K92:Q92"/>
    <mergeCell ref="S92:Y92"/>
    <mergeCell ref="AA92:AE92"/>
    <mergeCell ref="AF92:AG92"/>
    <mergeCell ref="AI92:AL92"/>
    <mergeCell ref="AM92:AO92"/>
    <mergeCell ref="AQ92:AW92"/>
    <mergeCell ref="C89:D89"/>
    <mergeCell ref="H89:I89"/>
    <mergeCell ref="K89:Q89"/>
    <mergeCell ref="S89:Y89"/>
    <mergeCell ref="AA89:AE89"/>
    <mergeCell ref="AF89:AG89"/>
    <mergeCell ref="AI89:AL89"/>
    <mergeCell ref="AM89:AO89"/>
    <mergeCell ref="AQ89:AW89"/>
    <mergeCell ref="C90:D90"/>
    <mergeCell ref="H90:I90"/>
    <mergeCell ref="K90:Q90"/>
    <mergeCell ref="S90:Y90"/>
    <mergeCell ref="AA90:AE90"/>
    <mergeCell ref="AF90:AG90"/>
    <mergeCell ref="AI90:AL90"/>
    <mergeCell ref="AM90:AO90"/>
    <mergeCell ref="AQ90:AW90"/>
    <mergeCell ref="C87:D87"/>
    <mergeCell ref="H87:I87"/>
    <mergeCell ref="K87:Q87"/>
    <mergeCell ref="S87:Y87"/>
    <mergeCell ref="AA87:AE87"/>
    <mergeCell ref="AF87:AG87"/>
    <mergeCell ref="AI87:AL87"/>
    <mergeCell ref="AM87:AO87"/>
    <mergeCell ref="AQ87:AW87"/>
    <mergeCell ref="C88:D88"/>
    <mergeCell ref="H88:I88"/>
    <mergeCell ref="K88:Q88"/>
    <mergeCell ref="S88:Y88"/>
    <mergeCell ref="AA88:AE88"/>
    <mergeCell ref="AF88:AG88"/>
    <mergeCell ref="AI88:AL88"/>
    <mergeCell ref="AM88:AO88"/>
    <mergeCell ref="AQ88:AW88"/>
    <mergeCell ref="C85:D85"/>
    <mergeCell ref="H85:I85"/>
    <mergeCell ref="K85:Q85"/>
    <mergeCell ref="S85:Y85"/>
    <mergeCell ref="AA85:AE85"/>
    <mergeCell ref="AF85:AG85"/>
    <mergeCell ref="AI85:AL85"/>
    <mergeCell ref="AM85:AO85"/>
    <mergeCell ref="AQ85:AW85"/>
    <mergeCell ref="C86:D86"/>
    <mergeCell ref="H86:I86"/>
    <mergeCell ref="K86:Q86"/>
    <mergeCell ref="S86:Y86"/>
    <mergeCell ref="AA86:AE86"/>
    <mergeCell ref="AF86:AG86"/>
    <mergeCell ref="AI86:AL86"/>
    <mergeCell ref="AM86:AO86"/>
    <mergeCell ref="AQ86:AW86"/>
    <mergeCell ref="C83:D83"/>
    <mergeCell ref="H83:I83"/>
    <mergeCell ref="K83:Q83"/>
    <mergeCell ref="S83:Y83"/>
    <mergeCell ref="AA83:AE83"/>
    <mergeCell ref="AF83:AG83"/>
    <mergeCell ref="AI83:AL83"/>
    <mergeCell ref="AM83:AO83"/>
    <mergeCell ref="AQ83:AW83"/>
    <mergeCell ref="C84:D84"/>
    <mergeCell ref="H84:I84"/>
    <mergeCell ref="K84:Q84"/>
    <mergeCell ref="S84:Y84"/>
    <mergeCell ref="AA84:AE84"/>
    <mergeCell ref="AF84:AG84"/>
    <mergeCell ref="AI84:AL84"/>
    <mergeCell ref="AM84:AO84"/>
    <mergeCell ref="AQ84:AW84"/>
    <mergeCell ref="C81:D81"/>
    <mergeCell ref="H81:I81"/>
    <mergeCell ref="K81:Q81"/>
    <mergeCell ref="S81:Y81"/>
    <mergeCell ref="AA81:AE81"/>
    <mergeCell ref="AF81:AG81"/>
    <mergeCell ref="AI81:AL81"/>
    <mergeCell ref="AM81:AO81"/>
    <mergeCell ref="AQ81:AW81"/>
    <mergeCell ref="C82:D82"/>
    <mergeCell ref="H82:I82"/>
    <mergeCell ref="K82:Q82"/>
    <mergeCell ref="S82:Y82"/>
    <mergeCell ref="AA82:AE82"/>
    <mergeCell ref="AF82:AG82"/>
    <mergeCell ref="AI82:AL82"/>
    <mergeCell ref="AM82:AO82"/>
    <mergeCell ref="AQ82:AW82"/>
    <mergeCell ref="C79:D79"/>
    <mergeCell ref="H79:I79"/>
    <mergeCell ref="K79:Q79"/>
    <mergeCell ref="S79:Y79"/>
    <mergeCell ref="AA79:AE79"/>
    <mergeCell ref="AF79:AG79"/>
    <mergeCell ref="AI79:AL79"/>
    <mergeCell ref="AM79:AO79"/>
    <mergeCell ref="AQ79:AW79"/>
    <mergeCell ref="C80:D80"/>
    <mergeCell ref="H80:I80"/>
    <mergeCell ref="K80:Q80"/>
    <mergeCell ref="S80:Y80"/>
    <mergeCell ref="AA80:AE80"/>
    <mergeCell ref="AF80:AG80"/>
    <mergeCell ref="AI80:AL80"/>
    <mergeCell ref="AM80:AO80"/>
    <mergeCell ref="AQ80:AW80"/>
    <mergeCell ref="C77:D77"/>
    <mergeCell ref="H77:I77"/>
    <mergeCell ref="K77:Q77"/>
    <mergeCell ref="S77:Y77"/>
    <mergeCell ref="AA77:AE77"/>
    <mergeCell ref="AF77:AG77"/>
    <mergeCell ref="AI77:AL77"/>
    <mergeCell ref="AM77:AO77"/>
    <mergeCell ref="AQ77:AW77"/>
    <mergeCell ref="C78:D78"/>
    <mergeCell ref="H78:I78"/>
    <mergeCell ref="K78:Q78"/>
    <mergeCell ref="S78:Y78"/>
    <mergeCell ref="AA78:AE78"/>
    <mergeCell ref="AF78:AG78"/>
    <mergeCell ref="AI78:AL78"/>
    <mergeCell ref="AM78:AO78"/>
    <mergeCell ref="AQ78:AW78"/>
    <mergeCell ref="C75:D75"/>
    <mergeCell ref="H75:I75"/>
    <mergeCell ref="K75:Q75"/>
    <mergeCell ref="S75:Y75"/>
    <mergeCell ref="AA75:AE75"/>
    <mergeCell ref="AF75:AG75"/>
    <mergeCell ref="AI75:AL75"/>
    <mergeCell ref="AM75:AO75"/>
    <mergeCell ref="AQ75:AW75"/>
    <mergeCell ref="C76:D76"/>
    <mergeCell ref="H76:I76"/>
    <mergeCell ref="K76:Q76"/>
    <mergeCell ref="S76:Y76"/>
    <mergeCell ref="AA76:AE76"/>
    <mergeCell ref="AF76:AG76"/>
    <mergeCell ref="AI76:AL76"/>
    <mergeCell ref="AM76:AO76"/>
    <mergeCell ref="AQ76:AW76"/>
    <mergeCell ref="C73:D73"/>
    <mergeCell ref="H73:I73"/>
    <mergeCell ref="K73:Q73"/>
    <mergeCell ref="S73:Y73"/>
    <mergeCell ref="AA73:AE73"/>
    <mergeCell ref="AF73:AG73"/>
    <mergeCell ref="AI73:AL73"/>
    <mergeCell ref="AM73:AO73"/>
    <mergeCell ref="AQ73:AW73"/>
    <mergeCell ref="C74:D74"/>
    <mergeCell ref="H74:I74"/>
    <mergeCell ref="K74:Q74"/>
    <mergeCell ref="S74:Y74"/>
    <mergeCell ref="AA74:AE74"/>
    <mergeCell ref="AF74:AG74"/>
    <mergeCell ref="AI74:AL74"/>
    <mergeCell ref="AM74:AO74"/>
    <mergeCell ref="AQ74:AW74"/>
    <mergeCell ref="C71:D71"/>
    <mergeCell ref="H71:I71"/>
    <mergeCell ref="K71:Q71"/>
    <mergeCell ref="S71:Y71"/>
    <mergeCell ref="AA71:AE71"/>
    <mergeCell ref="AF71:AG71"/>
    <mergeCell ref="AI71:AL71"/>
    <mergeCell ref="AM71:AO71"/>
    <mergeCell ref="AQ71:AW71"/>
    <mergeCell ref="C72:D72"/>
    <mergeCell ref="H72:I72"/>
    <mergeCell ref="K72:Q72"/>
    <mergeCell ref="S72:Y72"/>
    <mergeCell ref="AA72:AE72"/>
    <mergeCell ref="AF72:AG72"/>
    <mergeCell ref="AI72:AL72"/>
    <mergeCell ref="AM72:AO72"/>
    <mergeCell ref="AQ72:AW72"/>
    <mergeCell ref="C69:D69"/>
    <mergeCell ref="H69:I69"/>
    <mergeCell ref="K69:Q69"/>
    <mergeCell ref="S69:Y69"/>
    <mergeCell ref="AA69:AE69"/>
    <mergeCell ref="AF69:AG69"/>
    <mergeCell ref="AI69:AL69"/>
    <mergeCell ref="AM69:AO69"/>
    <mergeCell ref="AQ69:AW69"/>
    <mergeCell ref="C70:D70"/>
    <mergeCell ref="H70:I70"/>
    <mergeCell ref="K70:Q70"/>
    <mergeCell ref="S70:Y70"/>
    <mergeCell ref="AA70:AE70"/>
    <mergeCell ref="AF70:AG70"/>
    <mergeCell ref="AI70:AL70"/>
    <mergeCell ref="AM70:AO70"/>
    <mergeCell ref="AQ70:AW70"/>
    <mergeCell ref="C67:D67"/>
    <mergeCell ref="H67:I67"/>
    <mergeCell ref="K67:Q67"/>
    <mergeCell ref="S67:Y67"/>
    <mergeCell ref="AA67:AE67"/>
    <mergeCell ref="AF67:AG67"/>
    <mergeCell ref="AI67:AL67"/>
    <mergeCell ref="AM67:AO67"/>
    <mergeCell ref="AQ67:AW67"/>
    <mergeCell ref="C68:D68"/>
    <mergeCell ref="H68:I68"/>
    <mergeCell ref="K68:Q68"/>
    <mergeCell ref="S68:Y68"/>
    <mergeCell ref="AA68:AE68"/>
    <mergeCell ref="AF68:AG68"/>
    <mergeCell ref="AI68:AL68"/>
    <mergeCell ref="AM68:AO68"/>
    <mergeCell ref="AQ68:AW68"/>
    <mergeCell ref="C65:D65"/>
    <mergeCell ref="H65:I65"/>
    <mergeCell ref="K65:Q65"/>
    <mergeCell ref="S65:Y65"/>
    <mergeCell ref="AA65:AE65"/>
    <mergeCell ref="AF65:AG65"/>
    <mergeCell ref="AI65:AL65"/>
    <mergeCell ref="AM65:AO65"/>
    <mergeCell ref="AQ65:AW65"/>
    <mergeCell ref="C66:D66"/>
    <mergeCell ref="H66:I66"/>
    <mergeCell ref="K66:Q66"/>
    <mergeCell ref="S66:Y66"/>
    <mergeCell ref="AA66:AE66"/>
    <mergeCell ref="AF66:AG66"/>
    <mergeCell ref="AI66:AL66"/>
    <mergeCell ref="AM66:AO66"/>
    <mergeCell ref="AQ66:AW66"/>
    <mergeCell ref="H63:I63"/>
    <mergeCell ref="K63:Q63"/>
    <mergeCell ref="S63:Y63"/>
    <mergeCell ref="AA63:AE63"/>
    <mergeCell ref="AF63:AG63"/>
    <mergeCell ref="AI63:AL63"/>
    <mergeCell ref="AM63:AO63"/>
    <mergeCell ref="AQ63:AW63"/>
    <mergeCell ref="C64:D64"/>
    <mergeCell ref="H64:I64"/>
    <mergeCell ref="K64:Q64"/>
    <mergeCell ref="S64:Y64"/>
    <mergeCell ref="AA64:AE64"/>
    <mergeCell ref="AF64:AG64"/>
    <mergeCell ref="AI64:AL64"/>
    <mergeCell ref="AM64:AO64"/>
    <mergeCell ref="AQ64:AW64"/>
    <mergeCell ref="C63:D63"/>
    <mergeCell ref="H61:I61"/>
    <mergeCell ref="K61:Q61"/>
    <mergeCell ref="S61:Y61"/>
    <mergeCell ref="AA61:AE61"/>
    <mergeCell ref="AF61:AG61"/>
    <mergeCell ref="AI61:AL61"/>
    <mergeCell ref="AM61:AO61"/>
    <mergeCell ref="AQ61:AW61"/>
    <mergeCell ref="H62:I62"/>
    <mergeCell ref="K62:Q62"/>
    <mergeCell ref="S62:Y62"/>
    <mergeCell ref="AA62:AE62"/>
    <mergeCell ref="AF62:AG62"/>
    <mergeCell ref="AI62:AL62"/>
    <mergeCell ref="AM62:AO62"/>
    <mergeCell ref="AQ62:AW62"/>
    <mergeCell ref="C62:D62"/>
    <mergeCell ref="C61:D61"/>
    <mergeCell ref="H59:I59"/>
    <mergeCell ref="K59:Q59"/>
    <mergeCell ref="S59:Y59"/>
    <mergeCell ref="AA59:AE59"/>
    <mergeCell ref="AF59:AG59"/>
    <mergeCell ref="AI59:AL59"/>
    <mergeCell ref="AM59:AO59"/>
    <mergeCell ref="AQ59:AW59"/>
    <mergeCell ref="H60:I60"/>
    <mergeCell ref="K60:Q60"/>
    <mergeCell ref="S60:Y60"/>
    <mergeCell ref="AA60:AE60"/>
    <mergeCell ref="AF60:AG60"/>
    <mergeCell ref="AI60:AL60"/>
    <mergeCell ref="AM60:AO60"/>
    <mergeCell ref="AQ60:AW60"/>
    <mergeCell ref="C59:D59"/>
    <mergeCell ref="C60:D60"/>
    <mergeCell ref="H57:I57"/>
    <mergeCell ref="K57:Q57"/>
    <mergeCell ref="S57:Y57"/>
    <mergeCell ref="AA57:AE57"/>
    <mergeCell ref="AF57:AG57"/>
    <mergeCell ref="AI57:AL57"/>
    <mergeCell ref="AM57:AO57"/>
    <mergeCell ref="AQ57:AW57"/>
    <mergeCell ref="H58:I58"/>
    <mergeCell ref="K58:Q58"/>
    <mergeCell ref="S58:Y58"/>
    <mergeCell ref="AA58:AE58"/>
    <mergeCell ref="AF58:AG58"/>
    <mergeCell ref="AI58:AL58"/>
    <mergeCell ref="AM58:AO58"/>
    <mergeCell ref="AQ58:AW58"/>
    <mergeCell ref="C57:D57"/>
    <mergeCell ref="C58:D58"/>
    <mergeCell ref="H55:I55"/>
    <mergeCell ref="K55:Q55"/>
    <mergeCell ref="S55:Y55"/>
    <mergeCell ref="AA55:AE55"/>
    <mergeCell ref="AF55:AG55"/>
    <mergeCell ref="AI55:AL55"/>
    <mergeCell ref="AM55:AO55"/>
    <mergeCell ref="AQ55:AW55"/>
    <mergeCell ref="H56:I56"/>
    <mergeCell ref="K56:Q56"/>
    <mergeCell ref="S56:Y56"/>
    <mergeCell ref="AA56:AE56"/>
    <mergeCell ref="AF56:AG56"/>
    <mergeCell ref="AI56:AL56"/>
    <mergeCell ref="AM56:AO56"/>
    <mergeCell ref="AQ56:AW56"/>
    <mergeCell ref="C55:D55"/>
    <mergeCell ref="C56:D56"/>
    <mergeCell ref="H53:I53"/>
    <mergeCell ref="K53:Q53"/>
    <mergeCell ref="S53:Y53"/>
    <mergeCell ref="AA53:AE53"/>
    <mergeCell ref="AF53:AG53"/>
    <mergeCell ref="AI53:AL53"/>
    <mergeCell ref="AM53:AO53"/>
    <mergeCell ref="AQ53:AW53"/>
    <mergeCell ref="H54:I54"/>
    <mergeCell ref="K54:Q54"/>
    <mergeCell ref="S54:Y54"/>
    <mergeCell ref="AA54:AE54"/>
    <mergeCell ref="AF54:AG54"/>
    <mergeCell ref="AI54:AL54"/>
    <mergeCell ref="AM54:AO54"/>
    <mergeCell ref="AQ54:AW54"/>
    <mergeCell ref="C53:D53"/>
    <mergeCell ref="C54:D54"/>
    <mergeCell ref="H51:I51"/>
    <mergeCell ref="K51:Q51"/>
    <mergeCell ref="S51:Y51"/>
    <mergeCell ref="AA51:AE51"/>
    <mergeCell ref="AF51:AG51"/>
    <mergeCell ref="AI51:AL51"/>
    <mergeCell ref="AM51:AO51"/>
    <mergeCell ref="AQ51:AW51"/>
    <mergeCell ref="H52:I52"/>
    <mergeCell ref="K52:Q52"/>
    <mergeCell ref="S52:Y52"/>
    <mergeCell ref="AA52:AE52"/>
    <mergeCell ref="AF52:AG52"/>
    <mergeCell ref="AI52:AL52"/>
    <mergeCell ref="AM52:AO52"/>
    <mergeCell ref="AQ52:AW52"/>
    <mergeCell ref="C51:D51"/>
    <mergeCell ref="C52:D52"/>
    <mergeCell ref="H49:I49"/>
    <mergeCell ref="K49:Q49"/>
    <mergeCell ref="S49:Y49"/>
    <mergeCell ref="AA49:AE49"/>
    <mergeCell ref="AF49:AG49"/>
    <mergeCell ref="AI49:AL49"/>
    <mergeCell ref="AM49:AO49"/>
    <mergeCell ref="AQ49:AW49"/>
    <mergeCell ref="H50:I50"/>
    <mergeCell ref="K50:Q50"/>
    <mergeCell ref="S50:Y50"/>
    <mergeCell ref="AA50:AE50"/>
    <mergeCell ref="AF50:AG50"/>
    <mergeCell ref="AI50:AL50"/>
    <mergeCell ref="AM50:AO50"/>
    <mergeCell ref="AQ50:AW50"/>
    <mergeCell ref="C49:D49"/>
    <mergeCell ref="C50:D50"/>
    <mergeCell ref="AX21:AY21"/>
    <mergeCell ref="H22:I22"/>
    <mergeCell ref="K22:Q22"/>
    <mergeCell ref="S22:Y22"/>
    <mergeCell ref="AA22:AE22"/>
    <mergeCell ref="AF22:AG22"/>
    <mergeCell ref="AI22:AL22"/>
    <mergeCell ref="AM22:AO22"/>
    <mergeCell ref="AQ22:AW22"/>
    <mergeCell ref="C21:D21"/>
    <mergeCell ref="H21:I21"/>
    <mergeCell ref="K21:Q21"/>
    <mergeCell ref="S21:Y21"/>
    <mergeCell ref="AA21:AE21"/>
    <mergeCell ref="AF21:AG21"/>
    <mergeCell ref="AI21:AL21"/>
    <mergeCell ref="AM21:AO21"/>
    <mergeCell ref="AQ21:AW21"/>
    <mergeCell ref="C22:D22"/>
    <mergeCell ref="H47:I47"/>
    <mergeCell ref="K47:Q47"/>
    <mergeCell ref="S47:Y47"/>
    <mergeCell ref="AA47:AE47"/>
    <mergeCell ref="AF47:AG47"/>
    <mergeCell ref="AI47:AL47"/>
    <mergeCell ref="AM47:AO47"/>
    <mergeCell ref="AQ47:AW47"/>
    <mergeCell ref="H48:I48"/>
    <mergeCell ref="K48:Q48"/>
    <mergeCell ref="S48:Y48"/>
    <mergeCell ref="AA48:AE48"/>
    <mergeCell ref="AF48:AG48"/>
    <mergeCell ref="AI48:AL48"/>
    <mergeCell ref="AM48:AO48"/>
    <mergeCell ref="AQ48:AW48"/>
    <mergeCell ref="C47:D47"/>
    <mergeCell ref="C48:D48"/>
    <mergeCell ref="H45:I45"/>
    <mergeCell ref="K45:Q45"/>
    <mergeCell ref="S45:Y45"/>
    <mergeCell ref="AA45:AE45"/>
    <mergeCell ref="AF45:AG45"/>
    <mergeCell ref="AI45:AL45"/>
    <mergeCell ref="AM45:AO45"/>
    <mergeCell ref="AQ45:AW45"/>
    <mergeCell ref="H46:I46"/>
    <mergeCell ref="K46:Q46"/>
    <mergeCell ref="S46:Y46"/>
    <mergeCell ref="AA46:AE46"/>
    <mergeCell ref="AF46:AG46"/>
    <mergeCell ref="AI46:AL46"/>
    <mergeCell ref="AM46:AO46"/>
    <mergeCell ref="AQ46:AW46"/>
    <mergeCell ref="C45:D45"/>
    <mergeCell ref="C46:D46"/>
    <mergeCell ref="H43:I43"/>
    <mergeCell ref="K43:Q43"/>
    <mergeCell ref="S43:Y43"/>
    <mergeCell ref="AA43:AE43"/>
    <mergeCell ref="AF43:AG43"/>
    <mergeCell ref="AI43:AL43"/>
    <mergeCell ref="AM43:AO43"/>
    <mergeCell ref="AQ43:AW43"/>
    <mergeCell ref="H44:I44"/>
    <mergeCell ref="K44:Q44"/>
    <mergeCell ref="S44:Y44"/>
    <mergeCell ref="AA44:AE44"/>
    <mergeCell ref="AF44:AG44"/>
    <mergeCell ref="AI44:AL44"/>
    <mergeCell ref="AM44:AO44"/>
    <mergeCell ref="AQ44:AW44"/>
    <mergeCell ref="C43:D43"/>
    <mergeCell ref="C44:D44"/>
    <mergeCell ref="H41:I41"/>
    <mergeCell ref="K41:Q41"/>
    <mergeCell ref="S41:Y41"/>
    <mergeCell ref="AA41:AE41"/>
    <mergeCell ref="AF41:AG41"/>
    <mergeCell ref="AI41:AL41"/>
    <mergeCell ref="AM41:AO41"/>
    <mergeCell ref="AQ41:AW41"/>
    <mergeCell ref="H42:I42"/>
    <mergeCell ref="K42:Q42"/>
    <mergeCell ref="S42:Y42"/>
    <mergeCell ref="AA42:AE42"/>
    <mergeCell ref="AF42:AG42"/>
    <mergeCell ref="AI42:AL42"/>
    <mergeCell ref="AM42:AO42"/>
    <mergeCell ref="AQ42:AW42"/>
    <mergeCell ref="C41:D41"/>
    <mergeCell ref="C42:D42"/>
    <mergeCell ref="H39:I39"/>
    <mergeCell ref="K39:Q39"/>
    <mergeCell ref="S39:Y39"/>
    <mergeCell ref="AA39:AE39"/>
    <mergeCell ref="AF39:AG39"/>
    <mergeCell ref="AI39:AL39"/>
    <mergeCell ref="AM39:AO39"/>
    <mergeCell ref="AQ39:AW39"/>
    <mergeCell ref="H40:I40"/>
    <mergeCell ref="K40:Q40"/>
    <mergeCell ref="S40:Y40"/>
    <mergeCell ref="AA40:AE40"/>
    <mergeCell ref="AF40:AG40"/>
    <mergeCell ref="AI40:AL40"/>
    <mergeCell ref="AM40:AO40"/>
    <mergeCell ref="AQ40:AW40"/>
    <mergeCell ref="C40:D40"/>
    <mergeCell ref="C39:D39"/>
    <mergeCell ref="H37:I37"/>
    <mergeCell ref="K37:Q37"/>
    <mergeCell ref="S37:Y37"/>
    <mergeCell ref="AA37:AE37"/>
    <mergeCell ref="AF37:AG37"/>
    <mergeCell ref="AI37:AL37"/>
    <mergeCell ref="AM37:AO37"/>
    <mergeCell ref="AQ37:AW37"/>
    <mergeCell ref="H38:I38"/>
    <mergeCell ref="K38:Q38"/>
    <mergeCell ref="S38:Y38"/>
    <mergeCell ref="AA38:AE38"/>
    <mergeCell ref="AF38:AG38"/>
    <mergeCell ref="AI38:AL38"/>
    <mergeCell ref="AM38:AO38"/>
    <mergeCell ref="AQ38:AW38"/>
    <mergeCell ref="C37:D37"/>
    <mergeCell ref="C38:D38"/>
    <mergeCell ref="H35:I35"/>
    <mergeCell ref="K35:Q35"/>
    <mergeCell ref="S35:Y35"/>
    <mergeCell ref="AA35:AE35"/>
    <mergeCell ref="AF35:AG35"/>
    <mergeCell ref="AI35:AL35"/>
    <mergeCell ref="AM35:AO35"/>
    <mergeCell ref="AQ35:AW35"/>
    <mergeCell ref="H36:I36"/>
    <mergeCell ref="K36:Q36"/>
    <mergeCell ref="S36:Y36"/>
    <mergeCell ref="AA36:AE36"/>
    <mergeCell ref="AF36:AG36"/>
    <mergeCell ref="AI36:AL36"/>
    <mergeCell ref="AM36:AO36"/>
    <mergeCell ref="AQ36:AW36"/>
    <mergeCell ref="C35:D35"/>
    <mergeCell ref="C36:D36"/>
    <mergeCell ref="H33:I33"/>
    <mergeCell ref="K33:Q33"/>
    <mergeCell ref="S33:Y33"/>
    <mergeCell ref="AA33:AE33"/>
    <mergeCell ref="AF33:AG33"/>
    <mergeCell ref="AI33:AL33"/>
    <mergeCell ref="AM33:AO33"/>
    <mergeCell ref="AQ33:AW33"/>
    <mergeCell ref="H34:I34"/>
    <mergeCell ref="K34:Q34"/>
    <mergeCell ref="S34:Y34"/>
    <mergeCell ref="AA34:AE34"/>
    <mergeCell ref="AF34:AG34"/>
    <mergeCell ref="AI34:AL34"/>
    <mergeCell ref="AM34:AO34"/>
    <mergeCell ref="AQ34:AW34"/>
    <mergeCell ref="C33:D33"/>
    <mergeCell ref="C34:D34"/>
    <mergeCell ref="H31:I31"/>
    <mergeCell ref="K31:Q31"/>
    <mergeCell ref="S31:Y31"/>
    <mergeCell ref="AA31:AE31"/>
    <mergeCell ref="AF31:AG31"/>
    <mergeCell ref="AI31:AL31"/>
    <mergeCell ref="AM31:AO31"/>
    <mergeCell ref="AQ31:AW31"/>
    <mergeCell ref="H32:I32"/>
    <mergeCell ref="K32:Q32"/>
    <mergeCell ref="S32:Y32"/>
    <mergeCell ref="AA32:AE32"/>
    <mergeCell ref="AF32:AG32"/>
    <mergeCell ref="AI32:AL32"/>
    <mergeCell ref="AM32:AO32"/>
    <mergeCell ref="AQ32:AW32"/>
    <mergeCell ref="C31:D31"/>
    <mergeCell ref="C32:D32"/>
    <mergeCell ref="H29:I29"/>
    <mergeCell ref="K29:Q29"/>
    <mergeCell ref="S29:Y29"/>
    <mergeCell ref="AA29:AE29"/>
    <mergeCell ref="AF29:AG29"/>
    <mergeCell ref="AI29:AL29"/>
    <mergeCell ref="AM29:AO29"/>
    <mergeCell ref="AQ29:AW29"/>
    <mergeCell ref="H30:I30"/>
    <mergeCell ref="K30:Q30"/>
    <mergeCell ref="S30:Y30"/>
    <mergeCell ref="AA30:AE30"/>
    <mergeCell ref="AF30:AG30"/>
    <mergeCell ref="AI30:AL30"/>
    <mergeCell ref="AM30:AO30"/>
    <mergeCell ref="AQ30:AW30"/>
    <mergeCell ref="C29:D29"/>
    <mergeCell ref="C30:D30"/>
    <mergeCell ref="H27:I27"/>
    <mergeCell ref="K27:Q27"/>
    <mergeCell ref="S27:Y27"/>
    <mergeCell ref="AA27:AE27"/>
    <mergeCell ref="AF27:AG27"/>
    <mergeCell ref="AI27:AL27"/>
    <mergeCell ref="AM27:AO27"/>
    <mergeCell ref="AQ27:AW27"/>
    <mergeCell ref="H28:I28"/>
    <mergeCell ref="K28:Q28"/>
    <mergeCell ref="S28:Y28"/>
    <mergeCell ref="AA28:AE28"/>
    <mergeCell ref="AF28:AG28"/>
    <mergeCell ref="AI28:AL28"/>
    <mergeCell ref="AM28:AO28"/>
    <mergeCell ref="AQ28:AW28"/>
    <mergeCell ref="C28:D28"/>
    <mergeCell ref="C27:D27"/>
    <mergeCell ref="H25:I25"/>
    <mergeCell ref="K25:Q25"/>
    <mergeCell ref="S25:Y25"/>
    <mergeCell ref="AA25:AE25"/>
    <mergeCell ref="AF25:AG25"/>
    <mergeCell ref="AI25:AL25"/>
    <mergeCell ref="AM25:AO25"/>
    <mergeCell ref="AQ25:AW25"/>
    <mergeCell ref="H26:I26"/>
    <mergeCell ref="K26:Q26"/>
    <mergeCell ref="S26:Y26"/>
    <mergeCell ref="AA26:AE26"/>
    <mergeCell ref="AF26:AG26"/>
    <mergeCell ref="AI26:AL26"/>
    <mergeCell ref="AM26:AO26"/>
    <mergeCell ref="AQ26:AW26"/>
    <mergeCell ref="C25:D25"/>
    <mergeCell ref="C26:D26"/>
    <mergeCell ref="C1:AW2"/>
    <mergeCell ref="H23:I23"/>
    <mergeCell ref="K23:Q23"/>
    <mergeCell ref="S23:Y23"/>
    <mergeCell ref="AA23:AE23"/>
    <mergeCell ref="AF23:AG23"/>
    <mergeCell ref="AI23:AL23"/>
    <mergeCell ref="AM23:AO23"/>
    <mergeCell ref="AQ23:AW23"/>
    <mergeCell ref="H24:I24"/>
    <mergeCell ref="K24:Q24"/>
    <mergeCell ref="S24:Y24"/>
    <mergeCell ref="AA24:AE24"/>
    <mergeCell ref="AF24:AG24"/>
    <mergeCell ref="AI24:AL24"/>
    <mergeCell ref="AM24:AO24"/>
    <mergeCell ref="AQ24:AW24"/>
    <mergeCell ref="C23:D23"/>
    <mergeCell ref="C24:D24"/>
    <mergeCell ref="AI3:AN3"/>
    <mergeCell ref="AQ3:AV3"/>
    <mergeCell ref="AI12:AN12"/>
    <mergeCell ref="AQ12:AV12"/>
    <mergeCell ref="S3:X3"/>
    <mergeCell ref="AA3:AF3"/>
    <mergeCell ref="C12:H12"/>
    <mergeCell ref="K12:P12"/>
    <mergeCell ref="S12:X12"/>
    <mergeCell ref="AA12:AF12"/>
  </mergeCells>
  <conditionalFormatting sqref="C22 R22 Z22:AA22 AH22:AI22 AP22 E22:H22 J22:K22 AF22 AM22">
    <cfRule type="expression" dxfId="269" priority="291">
      <formula>FIND("0",$G22)</formula>
    </cfRule>
  </conditionalFormatting>
  <conditionalFormatting sqref="AX22:AY22">
    <cfRule type="expression" dxfId="268" priority="276">
      <formula>FIND("0",$G22)</formula>
    </cfRule>
  </conditionalFormatting>
  <conditionalFormatting sqref="AZ22">
    <cfRule type="expression" dxfId="267" priority="278">
      <formula>FIND("0",$G22)</formula>
    </cfRule>
  </conditionalFormatting>
  <conditionalFormatting sqref="AZ23:AZ101">
    <cfRule type="expression" dxfId="266" priority="264">
      <formula>FIND("0",$G23)</formula>
    </cfRule>
  </conditionalFormatting>
  <conditionalFormatting sqref="C23:C101 J23:J101 E23:H92 E93:F101 H93:H101">
    <cfRule type="expression" dxfId="265" priority="265">
      <formula>FIND("0",$G23)</formula>
    </cfRule>
  </conditionalFormatting>
  <conditionalFormatting sqref="AX23:AY101">
    <cfRule type="expression" dxfId="264" priority="263">
      <formula>FIND("0",$G23)</formula>
    </cfRule>
  </conditionalFormatting>
  <conditionalFormatting sqref="S22">
    <cfRule type="expression" dxfId="263" priority="262">
      <formula>FIND("0",$G22)</formula>
    </cfRule>
  </conditionalFormatting>
  <conditionalFormatting sqref="AQ22">
    <cfRule type="expression" dxfId="262" priority="261">
      <formula>FIND("0",$G22)</formula>
    </cfRule>
  </conditionalFormatting>
  <conditionalFormatting sqref="R23 Z23:AA23 AH23:AI23 AP23 K23 AF23 AM23">
    <cfRule type="expression" dxfId="261" priority="260">
      <formula>FIND("0",$G23)</formula>
    </cfRule>
  </conditionalFormatting>
  <conditionalFormatting sqref="S23">
    <cfRule type="expression" dxfId="260" priority="259">
      <formula>FIND("0",$G23)</formula>
    </cfRule>
  </conditionalFormatting>
  <conditionalFormatting sqref="AQ23">
    <cfRule type="expression" dxfId="259" priority="258">
      <formula>FIND("0",$G23)</formula>
    </cfRule>
  </conditionalFormatting>
  <conditionalFormatting sqref="R24 Z24:AA24 AH24:AI24 AP24 K24 AF24 AM24">
    <cfRule type="expression" dxfId="258" priority="257">
      <formula>FIND("0",$G24)</formula>
    </cfRule>
  </conditionalFormatting>
  <conditionalFormatting sqref="S24">
    <cfRule type="expression" dxfId="257" priority="256">
      <formula>FIND("0",$G24)</formula>
    </cfRule>
  </conditionalFormatting>
  <conditionalFormatting sqref="AQ24">
    <cfRule type="expression" dxfId="256" priority="255">
      <formula>FIND("0",$G24)</formula>
    </cfRule>
  </conditionalFormatting>
  <conditionalFormatting sqref="R25 Z25:AA25 AH25:AI25 AP25 K25 AF25 AM25">
    <cfRule type="expression" dxfId="255" priority="254">
      <formula>FIND("0",$G25)</formula>
    </cfRule>
  </conditionalFormatting>
  <conditionalFormatting sqref="S25">
    <cfRule type="expression" dxfId="254" priority="253">
      <formula>FIND("0",$G25)</formula>
    </cfRule>
  </conditionalFormatting>
  <conditionalFormatting sqref="AQ25">
    <cfRule type="expression" dxfId="253" priority="252">
      <formula>FIND("0",$G25)</formula>
    </cfRule>
  </conditionalFormatting>
  <conditionalFormatting sqref="R26 Z26:AA26 AH26:AI26 AP26 K26 AF26 AM26">
    <cfRule type="expression" dxfId="252" priority="251">
      <formula>FIND("0",$G26)</formula>
    </cfRule>
  </conditionalFormatting>
  <conditionalFormatting sqref="S26">
    <cfRule type="expression" dxfId="251" priority="250">
      <formula>FIND("0",$G26)</formula>
    </cfRule>
  </conditionalFormatting>
  <conditionalFormatting sqref="AQ26">
    <cfRule type="expression" dxfId="250" priority="249">
      <formula>FIND("0",$G26)</formula>
    </cfRule>
  </conditionalFormatting>
  <conditionalFormatting sqref="R27 Z27:AA27 AH27:AI27 AP27 K27 AF27 AM27">
    <cfRule type="expression" dxfId="249" priority="248">
      <formula>FIND("0",$G27)</formula>
    </cfRule>
  </conditionalFormatting>
  <conditionalFormatting sqref="S27">
    <cfRule type="expression" dxfId="248" priority="247">
      <formula>FIND("0",$G27)</formula>
    </cfRule>
  </conditionalFormatting>
  <conditionalFormatting sqref="AQ27">
    <cfRule type="expression" dxfId="247" priority="246">
      <formula>FIND("0",$G27)</formula>
    </cfRule>
  </conditionalFormatting>
  <conditionalFormatting sqref="R28 Z28:AA28 AH28:AI28 AP28 K28 AF28 AM28">
    <cfRule type="expression" dxfId="246" priority="245">
      <formula>FIND("0",$G28)</formula>
    </cfRule>
  </conditionalFormatting>
  <conditionalFormatting sqref="S28">
    <cfRule type="expression" dxfId="245" priority="244">
      <formula>FIND("0",$G28)</formula>
    </cfRule>
  </conditionalFormatting>
  <conditionalFormatting sqref="AQ28">
    <cfRule type="expression" dxfId="244" priority="243">
      <formula>FIND("0",$G28)</formula>
    </cfRule>
  </conditionalFormatting>
  <conditionalFormatting sqref="R29 Z29:AA29 AH29:AI29 AP29 K29 AF29 AM29">
    <cfRule type="expression" dxfId="243" priority="242">
      <formula>FIND("0",$G29)</formula>
    </cfRule>
  </conditionalFormatting>
  <conditionalFormatting sqref="S29">
    <cfRule type="expression" dxfId="242" priority="241">
      <formula>FIND("0",$G29)</formula>
    </cfRule>
  </conditionalFormatting>
  <conditionalFormatting sqref="AQ29">
    <cfRule type="expression" dxfId="241" priority="240">
      <formula>FIND("0",$G29)</formula>
    </cfRule>
  </conditionalFormatting>
  <conditionalFormatting sqref="R30 Z30:AA30 AH30:AI30 AP30 K30 AF30 AM30">
    <cfRule type="expression" dxfId="240" priority="239">
      <formula>FIND("0",$G30)</formula>
    </cfRule>
  </conditionalFormatting>
  <conditionalFormatting sqref="S30">
    <cfRule type="expression" dxfId="239" priority="238">
      <formula>FIND("0",$G30)</formula>
    </cfRule>
  </conditionalFormatting>
  <conditionalFormatting sqref="AQ30">
    <cfRule type="expression" dxfId="238" priority="237">
      <formula>FIND("0",$G30)</formula>
    </cfRule>
  </conditionalFormatting>
  <conditionalFormatting sqref="R31 Z31:AA31 AH31:AI31 AP31 K31 AF31 AM31">
    <cfRule type="expression" dxfId="237" priority="236">
      <formula>FIND("0",$G31)</formula>
    </cfRule>
  </conditionalFormatting>
  <conditionalFormatting sqref="S31">
    <cfRule type="expression" dxfId="236" priority="235">
      <formula>FIND("0",$G31)</formula>
    </cfRule>
  </conditionalFormatting>
  <conditionalFormatting sqref="AQ31">
    <cfRule type="expression" dxfId="235" priority="234">
      <formula>FIND("0",$G31)</formula>
    </cfRule>
  </conditionalFormatting>
  <conditionalFormatting sqref="R32 Z32:AA32 AH32:AI32 AP32 K32 AF32 AM32">
    <cfRule type="expression" dxfId="234" priority="233">
      <formula>FIND("0",$G32)</formula>
    </cfRule>
  </conditionalFormatting>
  <conditionalFormatting sqref="S32">
    <cfRule type="expression" dxfId="233" priority="232">
      <formula>FIND("0",$G32)</formula>
    </cfRule>
  </conditionalFormatting>
  <conditionalFormatting sqref="AQ32">
    <cfRule type="expression" dxfId="232" priority="231">
      <formula>FIND("0",$G32)</formula>
    </cfRule>
  </conditionalFormatting>
  <conditionalFormatting sqref="R33 Z33:AA33 AH33:AI33 AP33 K33 AF33 AM33">
    <cfRule type="expression" dxfId="231" priority="230">
      <formula>FIND("0",$G33)</formula>
    </cfRule>
  </conditionalFormatting>
  <conditionalFormatting sqref="S33">
    <cfRule type="expression" dxfId="230" priority="229">
      <formula>FIND("0",$G33)</formula>
    </cfRule>
  </conditionalFormatting>
  <conditionalFormatting sqref="AQ33">
    <cfRule type="expression" dxfId="229" priority="228">
      <formula>FIND("0",$G33)</formula>
    </cfRule>
  </conditionalFormatting>
  <conditionalFormatting sqref="R34 Z34:AA34 AH34:AI34 AP34 K34 AF34 AM34">
    <cfRule type="expression" dxfId="228" priority="227">
      <formula>FIND("0",$G34)</formula>
    </cfRule>
  </conditionalFormatting>
  <conditionalFormatting sqref="S34">
    <cfRule type="expression" dxfId="227" priority="226">
      <formula>FIND("0",$G34)</formula>
    </cfRule>
  </conditionalFormatting>
  <conditionalFormatting sqref="AQ34">
    <cfRule type="expression" dxfId="226" priority="225">
      <formula>FIND("0",$G34)</formula>
    </cfRule>
  </conditionalFormatting>
  <conditionalFormatting sqref="R35 Z35:AA35 AH35:AI35 AP35 K35 AF35 AM35">
    <cfRule type="expression" dxfId="225" priority="224">
      <formula>FIND("0",$G35)</formula>
    </cfRule>
  </conditionalFormatting>
  <conditionalFormatting sqref="S35">
    <cfRule type="expression" dxfId="224" priority="223">
      <formula>FIND("0",$G35)</formula>
    </cfRule>
  </conditionalFormatting>
  <conditionalFormatting sqref="AQ35">
    <cfRule type="expression" dxfId="223" priority="222">
      <formula>FIND("0",$G35)</formula>
    </cfRule>
  </conditionalFormatting>
  <conditionalFormatting sqref="R36 Z36:AA36 AH36:AI36 AP36 K36 AF36 AM36">
    <cfRule type="expression" dxfId="222" priority="221">
      <formula>FIND("0",$G36)</formula>
    </cfRule>
  </conditionalFormatting>
  <conditionalFormatting sqref="S36">
    <cfRule type="expression" dxfId="221" priority="220">
      <formula>FIND("0",$G36)</formula>
    </cfRule>
  </conditionalFormatting>
  <conditionalFormatting sqref="AQ36">
    <cfRule type="expression" dxfId="220" priority="219">
      <formula>FIND("0",$G36)</formula>
    </cfRule>
  </conditionalFormatting>
  <conditionalFormatting sqref="R37 Z37:AA37 AH37:AI37 AP37 K37 AF37 AM37">
    <cfRule type="expression" dxfId="219" priority="218">
      <formula>FIND("0",$G37)</formula>
    </cfRule>
  </conditionalFormatting>
  <conditionalFormatting sqref="S37">
    <cfRule type="expression" dxfId="218" priority="217">
      <formula>FIND("0",$G37)</formula>
    </cfRule>
  </conditionalFormatting>
  <conditionalFormatting sqref="AQ37">
    <cfRule type="expression" dxfId="217" priority="216">
      <formula>FIND("0",$G37)</formula>
    </cfRule>
  </conditionalFormatting>
  <conditionalFormatting sqref="R38 Z38:AA38 AH38:AI38 AP38 K38 AF38 AM38">
    <cfRule type="expression" dxfId="216" priority="215">
      <formula>FIND("0",$G38)</formula>
    </cfRule>
  </conditionalFormatting>
  <conditionalFormatting sqref="S38">
    <cfRule type="expression" dxfId="215" priority="214">
      <formula>FIND("0",$G38)</formula>
    </cfRule>
  </conditionalFormatting>
  <conditionalFormatting sqref="AQ38">
    <cfRule type="expression" dxfId="214" priority="213">
      <formula>FIND("0",$G38)</formula>
    </cfRule>
  </conditionalFormatting>
  <conditionalFormatting sqref="R40 Z40:AA40 AH40:AI40 AP40 K40 AF40 AM40">
    <cfRule type="expression" dxfId="213" priority="209">
      <formula>FIND("0",$G40)</formula>
    </cfRule>
  </conditionalFormatting>
  <conditionalFormatting sqref="S40">
    <cfRule type="expression" dxfId="212" priority="208">
      <formula>FIND("0",$G40)</formula>
    </cfRule>
  </conditionalFormatting>
  <conditionalFormatting sqref="AQ40">
    <cfRule type="expression" dxfId="211" priority="207">
      <formula>FIND("0",$G40)</formula>
    </cfRule>
  </conditionalFormatting>
  <conditionalFormatting sqref="R41 Z41:AA41 AH41:AI41 AP41 K41 AF41 AM41">
    <cfRule type="expression" dxfId="210" priority="206">
      <formula>FIND("0",$G41)</formula>
    </cfRule>
  </conditionalFormatting>
  <conditionalFormatting sqref="S41">
    <cfRule type="expression" dxfId="209" priority="205">
      <formula>FIND("0",$G41)</formula>
    </cfRule>
  </conditionalFormatting>
  <conditionalFormatting sqref="AQ41">
    <cfRule type="expression" dxfId="208" priority="204">
      <formula>FIND("0",$G41)</formula>
    </cfRule>
  </conditionalFormatting>
  <conditionalFormatting sqref="R43 Z43:AA43 AH43:AI43 AP43 K43 AF43 AM43">
    <cfRule type="expression" dxfId="207" priority="203">
      <formula>FIND("0",$G43)</formula>
    </cfRule>
  </conditionalFormatting>
  <conditionalFormatting sqref="S43">
    <cfRule type="expression" dxfId="206" priority="202">
      <formula>FIND("0",$G43)</formula>
    </cfRule>
  </conditionalFormatting>
  <conditionalFormatting sqref="AQ43">
    <cfRule type="expression" dxfId="205" priority="201">
      <formula>FIND("0",$G43)</formula>
    </cfRule>
  </conditionalFormatting>
  <conditionalFormatting sqref="R42 Z42:AA42 AH42:AI42 AP42 K42 AF42 AM42">
    <cfRule type="expression" dxfId="204" priority="200">
      <formula>FIND("0",$G42)</formula>
    </cfRule>
  </conditionalFormatting>
  <conditionalFormatting sqref="S42">
    <cfRule type="expression" dxfId="203" priority="199">
      <formula>FIND("0",$G42)</formula>
    </cfRule>
  </conditionalFormatting>
  <conditionalFormatting sqref="AQ42">
    <cfRule type="expression" dxfId="202" priority="198">
      <formula>FIND("0",$G42)</formula>
    </cfRule>
  </conditionalFormatting>
  <conditionalFormatting sqref="R44 Z44:AA44 AH44:AI44 AP44 K44 AF44 AM44">
    <cfRule type="expression" dxfId="201" priority="197">
      <formula>FIND("0",$G44)</formula>
    </cfRule>
  </conditionalFormatting>
  <conditionalFormatting sqref="S44">
    <cfRule type="expression" dxfId="200" priority="196">
      <formula>FIND("0",$G44)</formula>
    </cfRule>
  </conditionalFormatting>
  <conditionalFormatting sqref="AQ44">
    <cfRule type="expression" dxfId="199" priority="195">
      <formula>FIND("0",$G44)</formula>
    </cfRule>
  </conditionalFormatting>
  <conditionalFormatting sqref="R39 Z39:AA39 AH39:AI39 AP39 K39 AF39 AM39">
    <cfRule type="expression" dxfId="198" priority="176">
      <formula>FIND("0",$G39)</formula>
    </cfRule>
  </conditionalFormatting>
  <conditionalFormatting sqref="S39">
    <cfRule type="expression" dxfId="197" priority="175">
      <formula>FIND("0",$G39)</formula>
    </cfRule>
  </conditionalFormatting>
  <conditionalFormatting sqref="AQ39">
    <cfRule type="expression" dxfId="196" priority="174">
      <formula>FIND("0",$G39)</formula>
    </cfRule>
  </conditionalFormatting>
  <conditionalFormatting sqref="R45 Z45:AA45 AH45:AI45 AP45 K45 AF45 AM45">
    <cfRule type="expression" dxfId="195" priority="173">
      <formula>FIND("0",$G45)</formula>
    </cfRule>
  </conditionalFormatting>
  <conditionalFormatting sqref="S45">
    <cfRule type="expression" dxfId="194" priority="172">
      <formula>FIND("0",$G45)</formula>
    </cfRule>
  </conditionalFormatting>
  <conditionalFormatting sqref="AQ45">
    <cfRule type="expression" dxfId="193" priority="171">
      <formula>FIND("0",$G45)</formula>
    </cfRule>
  </conditionalFormatting>
  <conditionalFormatting sqref="R46 Z46:AA46 AH46:AI46 AP46 K46 AF46 AM46">
    <cfRule type="expression" dxfId="192" priority="170">
      <formula>FIND("0",$G46)</formula>
    </cfRule>
  </conditionalFormatting>
  <conditionalFormatting sqref="S46">
    <cfRule type="expression" dxfId="191" priority="169">
      <formula>FIND("0",$G46)</formula>
    </cfRule>
  </conditionalFormatting>
  <conditionalFormatting sqref="AQ46">
    <cfRule type="expression" dxfId="190" priority="168">
      <formula>FIND("0",$G46)</formula>
    </cfRule>
  </conditionalFormatting>
  <conditionalFormatting sqref="R47 Z47:AA47 AH47:AI47 AP47 K47 AF47 AM47">
    <cfRule type="expression" dxfId="189" priority="167">
      <formula>FIND("0",$G47)</formula>
    </cfRule>
  </conditionalFormatting>
  <conditionalFormatting sqref="S47">
    <cfRule type="expression" dxfId="188" priority="166">
      <formula>FIND("0",$G47)</formula>
    </cfRule>
  </conditionalFormatting>
  <conditionalFormatting sqref="AQ47">
    <cfRule type="expression" dxfId="187" priority="165">
      <formula>FIND("0",$G47)</formula>
    </cfRule>
  </conditionalFormatting>
  <conditionalFormatting sqref="R48 Z48:AA48 AH48:AI48 AP48 K48 AF48 AM48">
    <cfRule type="expression" dxfId="186" priority="164">
      <formula>FIND("0",$G48)</formula>
    </cfRule>
  </conditionalFormatting>
  <conditionalFormatting sqref="S48">
    <cfRule type="expression" dxfId="185" priority="163">
      <formula>FIND("0",$G48)</formula>
    </cfRule>
  </conditionalFormatting>
  <conditionalFormatting sqref="AQ48">
    <cfRule type="expression" dxfId="184" priority="162">
      <formula>FIND("0",$G48)</formula>
    </cfRule>
  </conditionalFormatting>
  <conditionalFormatting sqref="R49 Z49:AA49 AH49:AI49 AP49 K49 AF49 AM49">
    <cfRule type="expression" dxfId="183" priority="161">
      <formula>FIND("0",$G49)</formula>
    </cfRule>
  </conditionalFormatting>
  <conditionalFormatting sqref="S49">
    <cfRule type="expression" dxfId="182" priority="160">
      <formula>FIND("0",$G49)</formula>
    </cfRule>
  </conditionalFormatting>
  <conditionalFormatting sqref="AQ49">
    <cfRule type="expression" dxfId="181" priority="159">
      <formula>FIND("0",$G49)</formula>
    </cfRule>
  </conditionalFormatting>
  <conditionalFormatting sqref="R51 Z51:AA51 AH51:AI51 AP51 K51 AF51 AM51">
    <cfRule type="expression" dxfId="180" priority="158">
      <formula>FIND("0",$G51)</formula>
    </cfRule>
  </conditionalFormatting>
  <conditionalFormatting sqref="S51">
    <cfRule type="expression" dxfId="179" priority="157">
      <formula>FIND("0",$G51)</formula>
    </cfRule>
  </conditionalFormatting>
  <conditionalFormatting sqref="AQ51">
    <cfRule type="expression" dxfId="178" priority="156">
      <formula>FIND("0",$G51)</formula>
    </cfRule>
  </conditionalFormatting>
  <conditionalFormatting sqref="R52 Z52:AA52 AH52:AI52 AP52 K52 AF52 AM52">
    <cfRule type="expression" dxfId="177" priority="155">
      <formula>FIND("0",$G52)</formula>
    </cfRule>
  </conditionalFormatting>
  <conditionalFormatting sqref="S52">
    <cfRule type="expression" dxfId="176" priority="154">
      <formula>FIND("0",$G52)</formula>
    </cfRule>
  </conditionalFormatting>
  <conditionalFormatting sqref="AQ52">
    <cfRule type="expression" dxfId="175" priority="153">
      <formula>FIND("0",$G52)</formula>
    </cfRule>
  </conditionalFormatting>
  <conditionalFormatting sqref="R54 Z54:AA54 AH54:AI54 AP54 K54 AF54 AM54">
    <cfRule type="expression" dxfId="174" priority="152">
      <formula>FIND("0",$G54)</formula>
    </cfRule>
  </conditionalFormatting>
  <conditionalFormatting sqref="S54">
    <cfRule type="expression" dxfId="173" priority="151">
      <formula>FIND("0",$G54)</formula>
    </cfRule>
  </conditionalFormatting>
  <conditionalFormatting sqref="AQ54">
    <cfRule type="expression" dxfId="172" priority="150">
      <formula>FIND("0",$G54)</formula>
    </cfRule>
  </conditionalFormatting>
  <conditionalFormatting sqref="R53 Z53:AA53 AH53:AI53 AP53 K53 AF53 AM53">
    <cfRule type="expression" dxfId="171" priority="149">
      <formula>FIND("0",$G53)</formula>
    </cfRule>
  </conditionalFormatting>
  <conditionalFormatting sqref="S53">
    <cfRule type="expression" dxfId="170" priority="148">
      <formula>FIND("0",$G53)</formula>
    </cfRule>
  </conditionalFormatting>
  <conditionalFormatting sqref="AQ53">
    <cfRule type="expression" dxfId="169" priority="147">
      <formula>FIND("0",$G53)</formula>
    </cfRule>
  </conditionalFormatting>
  <conditionalFormatting sqref="R55 Z55:AA55 AH55:AI55 AP55 K55 AF55 AM55">
    <cfRule type="expression" dxfId="168" priority="146">
      <formula>FIND("0",$G55)</formula>
    </cfRule>
  </conditionalFormatting>
  <conditionalFormatting sqref="S55">
    <cfRule type="expression" dxfId="167" priority="145">
      <formula>FIND("0",$G55)</formula>
    </cfRule>
  </conditionalFormatting>
  <conditionalFormatting sqref="AQ55">
    <cfRule type="expression" dxfId="166" priority="144">
      <formula>FIND("0",$G55)</formula>
    </cfRule>
  </conditionalFormatting>
  <conditionalFormatting sqref="R50 Z50:AA50 AH50:AI50 AP50 K50 AF50 AM50">
    <cfRule type="expression" dxfId="165" priority="143">
      <formula>FIND("0",$G50)</formula>
    </cfRule>
  </conditionalFormatting>
  <conditionalFormatting sqref="S50">
    <cfRule type="expression" dxfId="164" priority="142">
      <formula>FIND("0",$G50)</formula>
    </cfRule>
  </conditionalFormatting>
  <conditionalFormatting sqref="AQ50">
    <cfRule type="expression" dxfId="163" priority="141">
      <formula>FIND("0",$G50)</formula>
    </cfRule>
  </conditionalFormatting>
  <conditionalFormatting sqref="R56 Z56:AA56 AH56:AI56 AP56 K56 AF56 AM56">
    <cfRule type="expression" dxfId="162" priority="140">
      <formula>FIND("0",$G56)</formula>
    </cfRule>
  </conditionalFormatting>
  <conditionalFormatting sqref="S56">
    <cfRule type="expression" dxfId="161" priority="139">
      <formula>FIND("0",$G56)</formula>
    </cfRule>
  </conditionalFormatting>
  <conditionalFormatting sqref="AQ56">
    <cfRule type="expression" dxfId="160" priority="138">
      <formula>FIND("0",$G56)</formula>
    </cfRule>
  </conditionalFormatting>
  <conditionalFormatting sqref="R57 Z57:AA57 AH57:AI57 AP57 K57 AF57 AM57">
    <cfRule type="expression" dxfId="159" priority="137">
      <formula>FIND("0",$G57)</formula>
    </cfRule>
  </conditionalFormatting>
  <conditionalFormatting sqref="S57">
    <cfRule type="expression" dxfId="158" priority="136">
      <formula>FIND("0",$G57)</formula>
    </cfRule>
  </conditionalFormatting>
  <conditionalFormatting sqref="AQ57">
    <cfRule type="expression" dxfId="157" priority="135">
      <formula>FIND("0",$G57)</formula>
    </cfRule>
  </conditionalFormatting>
  <conditionalFormatting sqref="R58 Z58:AA58 AH58:AI58 AP58 K58 AF58 AM58">
    <cfRule type="expression" dxfId="156" priority="134">
      <formula>FIND("0",$G58)</formula>
    </cfRule>
  </conditionalFormatting>
  <conditionalFormatting sqref="S58">
    <cfRule type="expression" dxfId="155" priority="133">
      <formula>FIND("0",$G58)</formula>
    </cfRule>
  </conditionalFormatting>
  <conditionalFormatting sqref="AQ58">
    <cfRule type="expression" dxfId="154" priority="132">
      <formula>FIND("0",$G58)</formula>
    </cfRule>
  </conditionalFormatting>
  <conditionalFormatting sqref="R59 Z59:AA59 AH59:AI59 AP59 K59 AF59 AM59">
    <cfRule type="expression" dxfId="153" priority="131">
      <formula>FIND("0",$G59)</formula>
    </cfRule>
  </conditionalFormatting>
  <conditionalFormatting sqref="S59">
    <cfRule type="expression" dxfId="152" priority="130">
      <formula>FIND("0",$G59)</formula>
    </cfRule>
  </conditionalFormatting>
  <conditionalFormatting sqref="AQ59">
    <cfRule type="expression" dxfId="151" priority="129">
      <formula>FIND("0",$G59)</formula>
    </cfRule>
  </conditionalFormatting>
  <conditionalFormatting sqref="R60 Z60:AA60 AH60:AI60 AP60 K60 AF60 AM60">
    <cfRule type="expression" dxfId="150" priority="128">
      <formula>FIND("0",$G60)</formula>
    </cfRule>
  </conditionalFormatting>
  <conditionalFormatting sqref="S60">
    <cfRule type="expression" dxfId="149" priority="127">
      <formula>FIND("0",$G60)</formula>
    </cfRule>
  </conditionalFormatting>
  <conditionalFormatting sqref="AQ60">
    <cfRule type="expression" dxfId="148" priority="126">
      <formula>FIND("0",$G60)</formula>
    </cfRule>
  </conditionalFormatting>
  <conditionalFormatting sqref="R62 Z62:AA62 AH62:AI62 AP62 K62 AF62 AM62">
    <cfRule type="expression" dxfId="147" priority="125">
      <formula>FIND("0",$G62)</formula>
    </cfRule>
  </conditionalFormatting>
  <conditionalFormatting sqref="S62">
    <cfRule type="expression" dxfId="146" priority="124">
      <formula>FIND("0",$G62)</formula>
    </cfRule>
  </conditionalFormatting>
  <conditionalFormatting sqref="AQ62">
    <cfRule type="expression" dxfId="145" priority="123">
      <formula>FIND("0",$G62)</formula>
    </cfRule>
  </conditionalFormatting>
  <conditionalFormatting sqref="R63 Z63:AA63 AH63:AI63 AP63 K63 AF63 AM63">
    <cfRule type="expression" dxfId="144" priority="122">
      <formula>FIND("0",$G63)</formula>
    </cfRule>
  </conditionalFormatting>
  <conditionalFormatting sqref="S63">
    <cfRule type="expression" dxfId="143" priority="121">
      <formula>FIND("0",$G63)</formula>
    </cfRule>
  </conditionalFormatting>
  <conditionalFormatting sqref="AQ63">
    <cfRule type="expression" dxfId="142" priority="120">
      <formula>FIND("0",$G63)</formula>
    </cfRule>
  </conditionalFormatting>
  <conditionalFormatting sqref="R65 Z65:AA65 AH65:AI65 AP65 K65 AF65 AM65">
    <cfRule type="expression" dxfId="141" priority="119">
      <formula>FIND("0",$G65)</formula>
    </cfRule>
  </conditionalFormatting>
  <conditionalFormatting sqref="S65">
    <cfRule type="expression" dxfId="140" priority="118">
      <formula>FIND("0",$G65)</formula>
    </cfRule>
  </conditionalFormatting>
  <conditionalFormatting sqref="AQ65">
    <cfRule type="expression" dxfId="139" priority="117">
      <formula>FIND("0",$G65)</formula>
    </cfRule>
  </conditionalFormatting>
  <conditionalFormatting sqref="R64 Z64:AA64 AH64:AI64 AP64 K64 AF64 AM64">
    <cfRule type="expression" dxfId="138" priority="116">
      <formula>FIND("0",$G64)</formula>
    </cfRule>
  </conditionalFormatting>
  <conditionalFormatting sqref="S64">
    <cfRule type="expression" dxfId="137" priority="115">
      <formula>FIND("0",$G64)</formula>
    </cfRule>
  </conditionalFormatting>
  <conditionalFormatting sqref="AQ64">
    <cfRule type="expression" dxfId="136" priority="114">
      <formula>FIND("0",$G64)</formula>
    </cfRule>
  </conditionalFormatting>
  <conditionalFormatting sqref="R66 Z66:AA66 AH66:AI66 AP66 K66 AF66 AM66">
    <cfRule type="expression" dxfId="135" priority="113">
      <formula>FIND("0",$G66)</formula>
    </cfRule>
  </conditionalFormatting>
  <conditionalFormatting sqref="S66">
    <cfRule type="expression" dxfId="134" priority="112">
      <formula>FIND("0",$G66)</formula>
    </cfRule>
  </conditionalFormatting>
  <conditionalFormatting sqref="AQ66">
    <cfRule type="expression" dxfId="133" priority="111">
      <formula>FIND("0",$G66)</formula>
    </cfRule>
  </conditionalFormatting>
  <conditionalFormatting sqref="R61 Z61:AA61 AH61:AI61 AP61 K61 AF61 AM61">
    <cfRule type="expression" dxfId="132" priority="110">
      <formula>FIND("0",$G61)</formula>
    </cfRule>
  </conditionalFormatting>
  <conditionalFormatting sqref="S61">
    <cfRule type="expression" dxfId="131" priority="109">
      <formula>FIND("0",$G61)</formula>
    </cfRule>
  </conditionalFormatting>
  <conditionalFormatting sqref="AQ61">
    <cfRule type="expression" dxfId="130" priority="108">
      <formula>FIND("0",$G61)</formula>
    </cfRule>
  </conditionalFormatting>
  <conditionalFormatting sqref="R67 Z67:AA67 AH67:AI67 AP67 K67 AF67 AM67">
    <cfRule type="expression" dxfId="129" priority="107">
      <formula>FIND("0",$G67)</formula>
    </cfRule>
  </conditionalFormatting>
  <conditionalFormatting sqref="S67">
    <cfRule type="expression" dxfId="128" priority="106">
      <formula>FIND("0",$G67)</formula>
    </cfRule>
  </conditionalFormatting>
  <conditionalFormatting sqref="AQ67">
    <cfRule type="expression" dxfId="127" priority="105">
      <formula>FIND("0",$G67)</formula>
    </cfRule>
  </conditionalFormatting>
  <conditionalFormatting sqref="R68 Z68:AA68 AH68:AI68 AP68 K68 AF68 AM68">
    <cfRule type="expression" dxfId="126" priority="104">
      <formula>FIND("0",$G68)</formula>
    </cfRule>
  </conditionalFormatting>
  <conditionalFormatting sqref="S68">
    <cfRule type="expression" dxfId="125" priority="103">
      <formula>FIND("0",$G68)</formula>
    </cfRule>
  </conditionalFormatting>
  <conditionalFormatting sqref="AQ68">
    <cfRule type="expression" dxfId="124" priority="102">
      <formula>FIND("0",$G68)</formula>
    </cfRule>
  </conditionalFormatting>
  <conditionalFormatting sqref="R69 Z69:AA69 AH69:AI69 AP69 K69 AF69 AM69">
    <cfRule type="expression" dxfId="123" priority="101">
      <formula>FIND("0",$G69)</formula>
    </cfRule>
  </conditionalFormatting>
  <conditionalFormatting sqref="S69">
    <cfRule type="expression" dxfId="122" priority="100">
      <formula>FIND("0",$G69)</formula>
    </cfRule>
  </conditionalFormatting>
  <conditionalFormatting sqref="AQ69">
    <cfRule type="expression" dxfId="121" priority="99">
      <formula>FIND("0",$G69)</formula>
    </cfRule>
  </conditionalFormatting>
  <conditionalFormatting sqref="R70 Z70:AA70 AH70:AI70 AP70 K70 AF70 AM70">
    <cfRule type="expression" dxfId="120" priority="98">
      <formula>FIND("0",$G70)</formula>
    </cfRule>
  </conditionalFormatting>
  <conditionalFormatting sqref="S70">
    <cfRule type="expression" dxfId="119" priority="97">
      <formula>FIND("0",$G70)</formula>
    </cfRule>
  </conditionalFormatting>
  <conditionalFormatting sqref="AQ70">
    <cfRule type="expression" dxfId="118" priority="96">
      <formula>FIND("0",$G70)</formula>
    </cfRule>
  </conditionalFormatting>
  <conditionalFormatting sqref="R71 Z71:AA71 AH71:AI71 AP71 K71 AF71 AM71">
    <cfRule type="expression" dxfId="117" priority="95">
      <formula>FIND("0",$G71)</formula>
    </cfRule>
  </conditionalFormatting>
  <conditionalFormatting sqref="S71">
    <cfRule type="expression" dxfId="116" priority="94">
      <formula>FIND("0",$G71)</formula>
    </cfRule>
  </conditionalFormatting>
  <conditionalFormatting sqref="AQ71">
    <cfRule type="expression" dxfId="115" priority="93">
      <formula>FIND("0",$G71)</formula>
    </cfRule>
  </conditionalFormatting>
  <conditionalFormatting sqref="R73 Z73:AA73 AH73:AI73 AP73 K73 AF73 AM73">
    <cfRule type="expression" dxfId="114" priority="92">
      <formula>FIND("0",$G73)</formula>
    </cfRule>
  </conditionalFormatting>
  <conditionalFormatting sqref="S73">
    <cfRule type="expression" dxfId="113" priority="91">
      <formula>FIND("0",$G73)</formula>
    </cfRule>
  </conditionalFormatting>
  <conditionalFormatting sqref="AQ73">
    <cfRule type="expression" dxfId="112" priority="90">
      <formula>FIND("0",$G73)</formula>
    </cfRule>
  </conditionalFormatting>
  <conditionalFormatting sqref="R74 Z74:AA74 AH74:AI74 AP74 K74 AF74 AM74">
    <cfRule type="expression" dxfId="111" priority="89">
      <formula>FIND("0",$G74)</formula>
    </cfRule>
  </conditionalFormatting>
  <conditionalFormatting sqref="S74">
    <cfRule type="expression" dxfId="110" priority="88">
      <formula>FIND("0",$G74)</formula>
    </cfRule>
  </conditionalFormatting>
  <conditionalFormatting sqref="AQ74">
    <cfRule type="expression" dxfId="109" priority="87">
      <formula>FIND("0",$G74)</formula>
    </cfRule>
  </conditionalFormatting>
  <conditionalFormatting sqref="R76 Z76:AA76 AH76:AI76 AP76 K76 AF76 AM76">
    <cfRule type="expression" dxfId="108" priority="86">
      <formula>FIND("0",$G76)</formula>
    </cfRule>
  </conditionalFormatting>
  <conditionalFormatting sqref="S76">
    <cfRule type="expression" dxfId="107" priority="85">
      <formula>FIND("0",$G76)</formula>
    </cfRule>
  </conditionalFormatting>
  <conditionalFormatting sqref="AQ76">
    <cfRule type="expression" dxfId="106" priority="84">
      <formula>FIND("0",$G76)</formula>
    </cfRule>
  </conditionalFormatting>
  <conditionalFormatting sqref="R75 Z75:AA75 AH75:AI75 AP75 K75 AF75 AM75">
    <cfRule type="expression" dxfId="105" priority="83">
      <formula>FIND("0",$G75)</formula>
    </cfRule>
  </conditionalFormatting>
  <conditionalFormatting sqref="S75">
    <cfRule type="expression" dxfId="104" priority="82">
      <formula>FIND("0",$G75)</formula>
    </cfRule>
  </conditionalFormatting>
  <conditionalFormatting sqref="AQ75">
    <cfRule type="expression" dxfId="103" priority="81">
      <formula>FIND("0",$G75)</formula>
    </cfRule>
  </conditionalFormatting>
  <conditionalFormatting sqref="R77 Z77:AA77 AH77:AI77 AP77 K77 AF77 AM77">
    <cfRule type="expression" dxfId="102" priority="80">
      <formula>FIND("0",$G77)</formula>
    </cfRule>
  </conditionalFormatting>
  <conditionalFormatting sqref="S77">
    <cfRule type="expression" dxfId="101" priority="79">
      <formula>FIND("0",$G77)</formula>
    </cfRule>
  </conditionalFormatting>
  <conditionalFormatting sqref="AQ77">
    <cfRule type="expression" dxfId="100" priority="78">
      <formula>FIND("0",$G77)</formula>
    </cfRule>
  </conditionalFormatting>
  <conditionalFormatting sqref="R72 Z72:AA72 AH72:AI72 AP72 K72 AF72 AM72">
    <cfRule type="expression" dxfId="99" priority="77">
      <formula>FIND("0",$G72)</formula>
    </cfRule>
  </conditionalFormatting>
  <conditionalFormatting sqref="S72">
    <cfRule type="expression" dxfId="98" priority="76">
      <formula>FIND("0",$G72)</formula>
    </cfRule>
  </conditionalFormatting>
  <conditionalFormatting sqref="AQ72">
    <cfRule type="expression" dxfId="97" priority="75">
      <formula>FIND("0",$G72)</formula>
    </cfRule>
  </conditionalFormatting>
  <conditionalFormatting sqref="R78 Z78:AA78 AH78:AI78 AP78 K78 AF78 AM78">
    <cfRule type="expression" dxfId="96" priority="74">
      <formula>FIND("0",$G78)</formula>
    </cfRule>
  </conditionalFormatting>
  <conditionalFormatting sqref="S78">
    <cfRule type="expression" dxfId="95" priority="73">
      <formula>FIND("0",$G78)</formula>
    </cfRule>
  </conditionalFormatting>
  <conditionalFormatting sqref="AQ78">
    <cfRule type="expression" dxfId="94" priority="72">
      <formula>FIND("0",$G78)</formula>
    </cfRule>
  </conditionalFormatting>
  <conditionalFormatting sqref="R79 Z79:AA79 AH79:AI79 AP79 K79 AF79 AM79">
    <cfRule type="expression" dxfId="93" priority="71">
      <formula>FIND("0",$G79)</formula>
    </cfRule>
  </conditionalFormatting>
  <conditionalFormatting sqref="S79">
    <cfRule type="expression" dxfId="92" priority="70">
      <formula>FIND("0",$G79)</formula>
    </cfRule>
  </conditionalFormatting>
  <conditionalFormatting sqref="AQ79">
    <cfRule type="expression" dxfId="91" priority="69">
      <formula>FIND("0",$G79)</formula>
    </cfRule>
  </conditionalFormatting>
  <conditionalFormatting sqref="R80 Z80:AA80 AH80:AI80 AP80 K80 AF80 AM80">
    <cfRule type="expression" dxfId="90" priority="68">
      <formula>FIND("0",$G80)</formula>
    </cfRule>
  </conditionalFormatting>
  <conditionalFormatting sqref="S80">
    <cfRule type="expression" dxfId="89" priority="67">
      <formula>FIND("0",$G80)</formula>
    </cfRule>
  </conditionalFormatting>
  <conditionalFormatting sqref="AQ80">
    <cfRule type="expression" dxfId="88" priority="66">
      <formula>FIND("0",$G80)</formula>
    </cfRule>
  </conditionalFormatting>
  <conditionalFormatting sqref="R81 Z81:AA81 AH81:AI81 AP81 K81 AF81 AM81">
    <cfRule type="expression" dxfId="87" priority="65">
      <formula>FIND("0",$G81)</formula>
    </cfRule>
  </conditionalFormatting>
  <conditionalFormatting sqref="S81">
    <cfRule type="expression" dxfId="86" priority="64">
      <formula>FIND("0",$G81)</formula>
    </cfRule>
  </conditionalFormatting>
  <conditionalFormatting sqref="AQ81">
    <cfRule type="expression" dxfId="85" priority="63">
      <formula>FIND("0",$G81)</formula>
    </cfRule>
  </conditionalFormatting>
  <conditionalFormatting sqref="R82 Z82:AA82 AH82:AI82 AP82 K82 AF82 AM82">
    <cfRule type="expression" dxfId="84" priority="62">
      <formula>FIND("0",$G82)</formula>
    </cfRule>
  </conditionalFormatting>
  <conditionalFormatting sqref="S82">
    <cfRule type="expression" dxfId="83" priority="61">
      <formula>FIND("0",$G82)</formula>
    </cfRule>
  </conditionalFormatting>
  <conditionalFormatting sqref="AQ82">
    <cfRule type="expression" dxfId="82" priority="60">
      <formula>FIND("0",$G82)</formula>
    </cfRule>
  </conditionalFormatting>
  <conditionalFormatting sqref="R84 Z84:AA84 AH84:AI84 AP84 K84 AF84 AM84">
    <cfRule type="expression" dxfId="81" priority="59">
      <formula>FIND("0",$G84)</formula>
    </cfRule>
  </conditionalFormatting>
  <conditionalFormatting sqref="S84">
    <cfRule type="expression" dxfId="80" priority="58">
      <formula>FIND("0",$G84)</formula>
    </cfRule>
  </conditionalFormatting>
  <conditionalFormatting sqref="AQ84">
    <cfRule type="expression" dxfId="79" priority="57">
      <formula>FIND("0",$G84)</formula>
    </cfRule>
  </conditionalFormatting>
  <conditionalFormatting sqref="R85 Z85:AA85 AH85:AI85 AP85 K85 AF85 AM85">
    <cfRule type="expression" dxfId="78" priority="56">
      <formula>FIND("0",$G85)</formula>
    </cfRule>
  </conditionalFormatting>
  <conditionalFormatting sqref="S85">
    <cfRule type="expression" dxfId="77" priority="55">
      <formula>FIND("0",$G85)</formula>
    </cfRule>
  </conditionalFormatting>
  <conditionalFormatting sqref="AQ85">
    <cfRule type="expression" dxfId="76" priority="54">
      <formula>FIND("0",$G85)</formula>
    </cfRule>
  </conditionalFormatting>
  <conditionalFormatting sqref="R87 Z87:AA87 AH87:AI87 AP87 K87 AF87 AM87">
    <cfRule type="expression" dxfId="75" priority="53">
      <formula>FIND("0",$G87)</formula>
    </cfRule>
  </conditionalFormatting>
  <conditionalFormatting sqref="S87">
    <cfRule type="expression" dxfId="74" priority="52">
      <formula>FIND("0",$G87)</formula>
    </cfRule>
  </conditionalFormatting>
  <conditionalFormatting sqref="AQ87">
    <cfRule type="expression" dxfId="73" priority="51">
      <formula>FIND("0",$G87)</formula>
    </cfRule>
  </conditionalFormatting>
  <conditionalFormatting sqref="R86 Z86:AA86 AH86:AI86 AP86 K86 AF86 AM86">
    <cfRule type="expression" dxfId="72" priority="50">
      <formula>FIND("0",$G86)</formula>
    </cfRule>
  </conditionalFormatting>
  <conditionalFormatting sqref="S86">
    <cfRule type="expression" dxfId="71" priority="49">
      <formula>FIND("0",$G86)</formula>
    </cfRule>
  </conditionalFormatting>
  <conditionalFormatting sqref="AQ86">
    <cfRule type="expression" dxfId="70" priority="48">
      <formula>FIND("0",$G86)</formula>
    </cfRule>
  </conditionalFormatting>
  <conditionalFormatting sqref="R88 Z88:AA88 AH88:AI88 AP88 K88 AF88 AM88">
    <cfRule type="expression" dxfId="69" priority="47">
      <formula>FIND("0",$G88)</formula>
    </cfRule>
  </conditionalFormatting>
  <conditionalFormatting sqref="S88">
    <cfRule type="expression" dxfId="68" priority="46">
      <formula>FIND("0",$G88)</formula>
    </cfRule>
  </conditionalFormatting>
  <conditionalFormatting sqref="AQ88">
    <cfRule type="expression" dxfId="67" priority="45">
      <formula>FIND("0",$G88)</formula>
    </cfRule>
  </conditionalFormatting>
  <conditionalFormatting sqref="R83 Z83:AA83 AH83:AI83 AP83 K83 AF83 AM83">
    <cfRule type="expression" dxfId="66" priority="44">
      <formula>FIND("0",$G83)</formula>
    </cfRule>
  </conditionalFormatting>
  <conditionalFormatting sqref="S83">
    <cfRule type="expression" dxfId="65" priority="43">
      <formula>FIND("0",$G83)</formula>
    </cfRule>
  </conditionalFormatting>
  <conditionalFormatting sqref="AQ83">
    <cfRule type="expression" dxfId="64" priority="42">
      <formula>FIND("0",$G83)</formula>
    </cfRule>
  </conditionalFormatting>
  <conditionalFormatting sqref="R89 Z89:AA89 AH89:AI89 AP89 K89 AF89 AM89">
    <cfRule type="expression" dxfId="63" priority="41">
      <formula>FIND("0",$G89)</formula>
    </cfRule>
  </conditionalFormatting>
  <conditionalFormatting sqref="S89">
    <cfRule type="expression" dxfId="62" priority="40">
      <formula>FIND("0",$G89)</formula>
    </cfRule>
  </conditionalFormatting>
  <conditionalFormatting sqref="AQ89">
    <cfRule type="expression" dxfId="61" priority="39">
      <formula>FIND("0",$G89)</formula>
    </cfRule>
  </conditionalFormatting>
  <conditionalFormatting sqref="R90 Z90:AA90 AH90:AI90 AP90 K90 AF90 AM90">
    <cfRule type="expression" dxfId="60" priority="38">
      <formula>FIND("0",$G90)</formula>
    </cfRule>
  </conditionalFormatting>
  <conditionalFormatting sqref="S90">
    <cfRule type="expression" dxfId="59" priority="37">
      <formula>FIND("0",$G90)</formula>
    </cfRule>
  </conditionalFormatting>
  <conditionalFormatting sqref="AQ90">
    <cfRule type="expression" dxfId="58" priority="36">
      <formula>FIND("0",$G90)</formula>
    </cfRule>
  </conditionalFormatting>
  <conditionalFormatting sqref="R91 Z91:AA91 AH91:AI91 AP91 K91 AF91 AM91">
    <cfRule type="expression" dxfId="57" priority="35">
      <formula>FIND("0",$G91)</formula>
    </cfRule>
  </conditionalFormatting>
  <conditionalFormatting sqref="S91">
    <cfRule type="expression" dxfId="56" priority="34">
      <formula>FIND("0",$G91)</formula>
    </cfRule>
  </conditionalFormatting>
  <conditionalFormatting sqref="AQ91">
    <cfRule type="expression" dxfId="55" priority="33">
      <formula>FIND("0",$G91)</formula>
    </cfRule>
  </conditionalFormatting>
  <conditionalFormatting sqref="R92 Z92:AA92 AH92:AI92 AP92 K92 AF92 AM92">
    <cfRule type="expression" dxfId="54" priority="32">
      <formula>FIND("0",$G92)</formula>
    </cfRule>
  </conditionalFormatting>
  <conditionalFormatting sqref="S92">
    <cfRule type="expression" dxfId="53" priority="31">
      <formula>FIND("0",$G92)</formula>
    </cfRule>
  </conditionalFormatting>
  <conditionalFormatting sqref="AQ92">
    <cfRule type="expression" dxfId="52" priority="30">
      <formula>FIND("0",$G92)</formula>
    </cfRule>
  </conditionalFormatting>
  <conditionalFormatting sqref="R93 Z93:AA93 AH93:AI93 AP93 K93 AF93 AM93">
    <cfRule type="expression" dxfId="51" priority="29">
      <formula>FIND("0",$G93)</formula>
    </cfRule>
  </conditionalFormatting>
  <conditionalFormatting sqref="S93">
    <cfRule type="expression" dxfId="50" priority="28">
      <formula>FIND("0",$G93)</formula>
    </cfRule>
  </conditionalFormatting>
  <conditionalFormatting sqref="AQ93">
    <cfRule type="expression" dxfId="49" priority="27">
      <formula>FIND("0",$G93)</formula>
    </cfRule>
  </conditionalFormatting>
  <conditionalFormatting sqref="R95 Z95:AA95 AH95:AI95 AP95 K95 AF95 AM95">
    <cfRule type="expression" dxfId="48" priority="26">
      <formula>FIND("0",$G95)</formula>
    </cfRule>
  </conditionalFormatting>
  <conditionalFormatting sqref="S95">
    <cfRule type="expression" dxfId="47" priority="25">
      <formula>FIND("0",$G95)</formula>
    </cfRule>
  </conditionalFormatting>
  <conditionalFormatting sqref="AQ95">
    <cfRule type="expression" dxfId="46" priority="24">
      <formula>FIND("0",$G95)</formula>
    </cfRule>
  </conditionalFormatting>
  <conditionalFormatting sqref="R96 Z96:AA96 AH96:AI96 AP96 K96 AF96 AM96">
    <cfRule type="expression" dxfId="45" priority="23">
      <formula>FIND("0",$G96)</formula>
    </cfRule>
  </conditionalFormatting>
  <conditionalFormatting sqref="S96">
    <cfRule type="expression" dxfId="44" priority="22">
      <formula>FIND("0",$G96)</formula>
    </cfRule>
  </conditionalFormatting>
  <conditionalFormatting sqref="AQ96">
    <cfRule type="expression" dxfId="43" priority="21">
      <formula>FIND("0",$G96)</formula>
    </cfRule>
  </conditionalFormatting>
  <conditionalFormatting sqref="R98 Z98:AA98 AH98:AI98 AP98 K98 AF98 AM98">
    <cfRule type="expression" dxfId="42" priority="20">
      <formula>FIND("0",$G98)</formula>
    </cfRule>
  </conditionalFormatting>
  <conditionalFormatting sqref="S98">
    <cfRule type="expression" dxfId="41" priority="19">
      <formula>FIND("0",$G98)</formula>
    </cfRule>
  </conditionalFormatting>
  <conditionalFormatting sqref="AQ98">
    <cfRule type="expression" dxfId="40" priority="18">
      <formula>FIND("0",$G98)</formula>
    </cfRule>
  </conditionalFormatting>
  <conditionalFormatting sqref="R97 Z97:AA97 AH97:AI97 AP97 K97 AF97 AM97">
    <cfRule type="expression" dxfId="39" priority="17">
      <formula>FIND("0",$G97)</formula>
    </cfRule>
  </conditionalFormatting>
  <conditionalFormatting sqref="S97">
    <cfRule type="expression" dxfId="38" priority="16">
      <formula>FIND("0",$G97)</formula>
    </cfRule>
  </conditionalFormatting>
  <conditionalFormatting sqref="AQ97">
    <cfRule type="expression" dxfId="37" priority="15">
      <formula>FIND("0",$G97)</formula>
    </cfRule>
  </conditionalFormatting>
  <conditionalFormatting sqref="R99 Z99:AA99 AH99:AI99 AP99 K99 AF99 AM99">
    <cfRule type="expression" dxfId="36" priority="14">
      <formula>FIND("0",$G99)</formula>
    </cfRule>
  </conditionalFormatting>
  <conditionalFormatting sqref="S99">
    <cfRule type="expression" dxfId="35" priority="13">
      <formula>FIND("0",$G99)</formula>
    </cfRule>
  </conditionalFormatting>
  <conditionalFormatting sqref="AQ99">
    <cfRule type="expression" dxfId="34" priority="12">
      <formula>FIND("0",$G99)</formula>
    </cfRule>
  </conditionalFormatting>
  <conditionalFormatting sqref="R94 Z94:AA94 AH94:AI94 AP94 K94 AF94 AM94">
    <cfRule type="expression" dxfId="33" priority="11">
      <formula>FIND("0",$G94)</formula>
    </cfRule>
  </conditionalFormatting>
  <conditionalFormatting sqref="S94">
    <cfRule type="expression" dxfId="32" priority="10">
      <formula>FIND("0",$G94)</formula>
    </cfRule>
  </conditionalFormatting>
  <conditionalFormatting sqref="AQ94">
    <cfRule type="expression" dxfId="31" priority="9">
      <formula>FIND("0",$G94)</formula>
    </cfRule>
  </conditionalFormatting>
  <conditionalFormatting sqref="R100 Z100:AA100 AH100:AI100 AP100 K100 AF100 AM100">
    <cfRule type="expression" dxfId="30" priority="8">
      <formula>FIND("0",$G100)</formula>
    </cfRule>
  </conditionalFormatting>
  <conditionalFormatting sqref="S100">
    <cfRule type="expression" dxfId="29" priority="7">
      <formula>FIND("0",$G100)</formula>
    </cfRule>
  </conditionalFormatting>
  <conditionalFormatting sqref="AQ100">
    <cfRule type="expression" dxfId="28" priority="6">
      <formula>FIND("0",$G100)</formula>
    </cfRule>
  </conditionalFormatting>
  <conditionalFormatting sqref="R101 Z101:AA101 AH101:AI101 AP101 K101 AF101 AM101">
    <cfRule type="expression" dxfId="27" priority="5">
      <formula>FIND("0",$G101)</formula>
    </cfRule>
  </conditionalFormatting>
  <conditionalFormatting sqref="S101">
    <cfRule type="expression" dxfId="26" priority="4">
      <formula>FIND("0",$G101)</formula>
    </cfRule>
  </conditionalFormatting>
  <conditionalFormatting sqref="AQ101">
    <cfRule type="expression" dxfId="25" priority="3">
      <formula>FIND("0",$G101)</formula>
    </cfRule>
  </conditionalFormatting>
  <conditionalFormatting sqref="G93:G105">
    <cfRule type="expression" dxfId="24" priority="1">
      <formula>FIND("0",$G93)</formula>
    </cfRule>
  </conditionalFormatting>
  <conditionalFormatting sqref="AQ5:AW10">
    <cfRule type="expression" dxfId="23" priority="573">
      <formula>OR(AQ5&lt;$AQ$3,AQ5&gt;DATE($C$1,MONTH($AQ$3)+1,1)-1)</formula>
    </cfRule>
    <cfRule type="expression" dxfId="22" priority="574">
      <formula>AND(MONTH(AQ5)=MONTH($AQ$3),IF(COUNTA($C$22:$C$1000)=SUBTOTAL(3,$C$22:$C$1000),AND(MONTH(AQ5)=MONTH($AQ$3),AQ5=VLOOKUP(AQ5,$C$22:$C$1000,1,0)),INDEX($C$22:$C$1000,MATCH(1,($C$22:$C$1000=AQ5)*($E$22:$E$1000=Nom),0))))</formula>
    </cfRule>
  </conditionalFormatting>
  <conditionalFormatting sqref="AQ14:AW19">
    <cfRule type="expression" dxfId="21" priority="575">
      <formula>OR(AQ14&lt;$AQ$12,AQ14&gt;DATE($C$1,MONTH($AQ$12)+1,1)-1)</formula>
    </cfRule>
    <cfRule type="expression" dxfId="20" priority="576">
      <formula>AND(MONTH(AQ14)=MONTH($AQ$12),IF(COUNTA($C$22:$C$1000)=SUBTOTAL(3,$C$22:$C$1000),AND(MONTH(AQ14)=MONTH($AQ$12),AQ14=VLOOKUP(AQ14,$C$22:$C$1000,1,0)),INDEX($C$22:$C$1000,MATCH(1,($C$22:$C$1000=AQ14)*($E$22:$E$1000=Nom),0))))</formula>
    </cfRule>
  </conditionalFormatting>
  <conditionalFormatting sqref="C5:I10">
    <cfRule type="expression" dxfId="19" priority="577">
      <formula>OR(C5&lt;$C$3,C5&gt;DATE($C$1,MONTH($C$3)+1,1)-1)</formula>
    </cfRule>
    <cfRule type="expression" dxfId="18" priority="578">
      <formula>AND(MONTH(C5)=MONTH($C$3),IF(COUNTA(Dates)=SUBTOTAL(3,Dates),AND(MONTH(C5)=MONTH($C$3),C5=VLOOKUP(C5,Dates,1,0)),INDEX(Dates,MATCH(1,(Dates=C5)*(List=Nom),0))))</formula>
    </cfRule>
  </conditionalFormatting>
  <conditionalFormatting sqref="C14:I19">
    <cfRule type="expression" dxfId="17" priority="579">
      <formula>OR(C14&lt;$C$12,C14&gt;DATE($C$1,MONTH($C$12)+1,1)-1)</formula>
    </cfRule>
    <cfRule type="expression" dxfId="16" priority="580">
      <formula>AND(MONTH(C14)=MONTH($C$12),IF(COUNTA($C$22:$C$1000)=SUBTOTAL(3,$C$22:$C$1000),AND(MONTH(C14)=MONTH($C$12),C14=VLOOKUP(C14,$C$22:$C$1000,1,0)),INDEX($C$22:$C$1000,MATCH(1,($C$22:$C$1000=C14)*($E$22:$E$1000=Nom),0))))</formula>
    </cfRule>
  </conditionalFormatting>
  <conditionalFormatting sqref="K5:Q10">
    <cfRule type="expression" dxfId="15" priority="581">
      <formula>OR(K5&lt;$K$3,K5&gt;DATE($C$1,MONTH($K$3)+1,1)-1)</formula>
    </cfRule>
    <cfRule type="expression" dxfId="14" priority="582">
      <formula>AND(MONTH(K5)=MONTH($K$3),IF(COUNTA($C$22:$C$1000)=SUBTOTAL(3,$C$22:$C$1000),AND(MONTH(K5)=MONTH($K$3),K5=VLOOKUP(K5,$C$22:$C$1000,1,0)),INDEX($C$22:$C$1000,MATCH(1,($C$22:$C$1000=K5)*($E$22:$E$1000=Nom),0))))</formula>
    </cfRule>
  </conditionalFormatting>
  <conditionalFormatting sqref="S5:Y10">
    <cfRule type="expression" dxfId="13" priority="583">
      <formula>OR(S5&lt;$S$3,S5&gt;DATE($C$1,MONTH($S$3)+1,1)-1)</formula>
    </cfRule>
    <cfRule type="expression" dxfId="12" priority="584">
      <formula>AND(MONTH(S5)=MONTH($S$3),IF(COUNTA($C$22:$C$1000)=SUBTOTAL(3,$C$22:$C$1000),AND(MONTH(S5)=MONTH($S$3),S5=VLOOKUP(S5,$C$22:$C$1000,1,0)),INDEX($C$22:$C$1000,MATCH(1,($C$22:$C$1000=S5)*($E$22:$E$1000=Nom),0))))</formula>
    </cfRule>
  </conditionalFormatting>
  <conditionalFormatting sqref="AA5:AG10">
    <cfRule type="expression" dxfId="11" priority="585">
      <formula>OR(AA5&lt;$AA$3,AA5&gt;DATE($C$1,MONTH($AA$3)+1,1)-1)</formula>
    </cfRule>
    <cfRule type="expression" dxfId="10" priority="586">
      <formula>AND(MONTH(AA5)=MONTH($AA$3),IF(COUNTA($C$22:$C$1000)=SUBTOTAL(3,$C$22:$C$1000),AND(MONTH(AA5)=MONTH($AA$3),AA5=VLOOKUP(AA5,$C$22:$C$1000,1,0)),INDEX($C$22:$C$1000,MATCH(1,($C$22:$C$1000=AA5)*($E$22:$E$1000=Nom),0))))</formula>
    </cfRule>
  </conditionalFormatting>
  <conditionalFormatting sqref="AI5:AO10">
    <cfRule type="expression" dxfId="9" priority="587">
      <formula>OR(AI5&lt;$AI$3,AI5&gt;DATE($C$1,MONTH($AI$3)+1,1)-1)</formula>
    </cfRule>
    <cfRule type="expression" dxfId="8" priority="588">
      <formula>AND(MONTH(AI5)=MONTH($AI$3),IF(COUNTA($C$22:$C$1000)=SUBTOTAL(3,$C$22:$C$1000),AND(MONTH(AI5)=MONTH($AI$3),AI5=VLOOKUP(AI5,$C$22:$C$1000,1,0)),INDEX($C$22:$C$1000,MATCH(1,($C$22:$C$1000=AI5)*($E$22:$E$1000=Nom),0))))</formula>
    </cfRule>
  </conditionalFormatting>
  <conditionalFormatting sqref="AI14:AO19">
    <cfRule type="expression" dxfId="7" priority="589">
      <formula>OR(AI14&lt;$AI$12,AI14&gt;DATE($C$1,MONTH($AI$12)+1,1)-1)</formula>
    </cfRule>
    <cfRule type="expression" dxfId="6" priority="590">
      <formula>AND(MONTH(AI14)=MONTH($AI$12),IF(COUNTA($C$22:$C$1000)=SUBTOTAL(3,$C$22:$C$1000),AND(MONTH(AI14)=MONTH($AI$12),AI14=VLOOKUP(AI14,$C$22:$C$1000,1,0)),INDEX($C$22:$C$1000,MATCH(1,($C$22:$C$1000=AI14)*($E$22:$E$1000=Nom),0))))</formula>
    </cfRule>
  </conditionalFormatting>
  <conditionalFormatting sqref="AA14:AG19">
    <cfRule type="expression" dxfId="5" priority="591">
      <formula>OR(AA14&lt;AA$12,AA14&gt;DATE($C$1,MONTH($AA$12)+1,1)-1)</formula>
    </cfRule>
    <cfRule type="expression" dxfId="4" priority="592">
      <formula>AND(MONTH(AA14)=MONTH($AA$12),IF(COUNTA($C$22:$C$1000)=SUBTOTAL(3,$C$22:$C$1000),AND(MONTH(AA14)=MONTH($AA$12),AA14=VLOOKUP(AA14,$C$22:$C$1000,1,0)),INDEX($C$22:$C$1000,MATCH(1,($C$22:$C$1000=AA14)*($E$22:$E$1000=Nom),0))))</formula>
    </cfRule>
  </conditionalFormatting>
  <conditionalFormatting sqref="S14:Y19">
    <cfRule type="expression" dxfId="3" priority="593">
      <formula>OR(S14&lt;$S$12,S14&gt;DATE($C$1,MONTH($S$12)+1,1)-1)</formula>
    </cfRule>
    <cfRule type="expression" dxfId="2" priority="594">
      <formula>AND(MONTH(S14)=MONTH($S$12),IF(COUNTA($C$22:$C$1000)=SUBTOTAL(3,$C$22:$C$1000),AND(MONTH(S14)=MONTH($S$12),S14=VLOOKUP(S14,$C$22:$C$1000,1,0)),INDEX($C$22:$C$1000,MATCH(1,($C$22:$C$1000=S14)*($E$22:$E$1000=Nom),0))))</formula>
    </cfRule>
  </conditionalFormatting>
  <conditionalFormatting sqref="K14:Q19">
    <cfRule type="expression" dxfId="1" priority="595">
      <formula>OR(K14&lt;$K$12,K14&gt;DATE($C$1,MONTH($K$12)+1,1)-1)</formula>
    </cfRule>
    <cfRule type="expression" dxfId="0" priority="596">
      <formula>AND(MONTH(K14)=MONTH($K$12),IF(COUNTA($C$22:$C$1000)=SUBTOTAL(3,$C$22:$C$1000),AND(MONTH(K14)=MONTH($K$12),K14=VLOOKUP(K14,$C$22:$C$1000,1,0)),INDEX($C$22:$C$1000,MATCH(1,($C$22:$C$1000=K14)*($E$22:$E$1000=Nom),0))))</formula>
    </cfRule>
  </conditionalFormatting>
  <dataValidations count="2">
    <dataValidation type="list" allowBlank="1" showInputMessage="1" showErrorMessage="1" sqref="C1">
      <formula1>"2018,2019,2020,2021,2022,2023,2024,2025"</formula1>
    </dataValidation>
    <dataValidation type="list" allowBlank="1" showInputMessage="1" showErrorMessage="1" sqref="AF22:AG101">
      <formula1>"Oui,Non"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64" id="{7FE3F085-E6A9-4819-8340-3A18E3CB8BAB}">
            <x14:iconSet showValue="0" custom="1">
              <x14:cfvo type="percent">
                <xm:f>0</xm:f>
              </x14:cfvo>
              <x14:cfvo type="num">
                <xm:f>1</xm:f>
              </x14:cfvo>
              <x14:cfvo type="num" gte="0">
                <xm:f>5</xm:f>
              </x14:cfvo>
              <x14:cfIcon iconSet="4TrafficLights" iconId="0"/>
              <x14:cfIcon iconSet="3Symbols" iconId="2"/>
              <x14:cfIcon iconSet="3TrafficLights1" iconId="0"/>
            </x14:iconSet>
          </x14:cfRule>
          <xm:sqref>G22</xm:sqref>
        </x14:conditionalFormatting>
        <x14:conditionalFormatting xmlns:xm="http://schemas.microsoft.com/office/excel/2006/main">
          <x14:cfRule type="iconSet" priority="266" id="{96F418F3-728F-471F-ABF2-4278108A7AC5}">
            <x14:iconSet showValue="0" custom="1">
              <x14:cfvo type="percent">
                <xm:f>0</xm:f>
              </x14:cfvo>
              <x14:cfvo type="num">
                <xm:f>1</xm:f>
              </x14:cfvo>
              <x14:cfvo type="num" gte="0">
                <xm:f>5</xm:f>
              </x14:cfvo>
              <x14:cfIcon iconSet="4TrafficLights" iconId="0"/>
              <x14:cfIcon iconSet="3Symbols" iconId="2"/>
              <x14:cfIcon iconSet="3TrafficLights1" iconId="0"/>
            </x14:iconSet>
          </x14:cfRule>
          <xm:sqref>G23:G92</xm:sqref>
        </x14:conditionalFormatting>
        <x14:conditionalFormatting xmlns:xm="http://schemas.microsoft.com/office/excel/2006/main">
          <x14:cfRule type="iconSet" priority="2" id="{C598FA1F-22CF-475D-8531-71214FD12F69}">
            <x14:iconSet showValue="0" custom="1">
              <x14:cfvo type="percent">
                <xm:f>0</xm:f>
              </x14:cfvo>
              <x14:cfvo type="num">
                <xm:f>1</xm:f>
              </x14:cfvo>
              <x14:cfvo type="num" gte="0">
                <xm:f>5</xm:f>
              </x14:cfvo>
              <x14:cfIcon iconSet="4TrafficLights" iconId="0"/>
              <x14:cfIcon iconSet="3Symbols" iconId="2"/>
              <x14:cfIcon iconSet="3TrafficLights1" iconId="0"/>
            </x14:iconSet>
          </x14:cfRule>
          <xm:sqref>G93:G105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Planning Est</vt:lpstr>
      <vt:lpstr>Dates</vt:lpstr>
      <vt:lpstr>List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MARCELLIN</dc:creator>
  <cp:lastModifiedBy>Michel</cp:lastModifiedBy>
  <dcterms:created xsi:type="dcterms:W3CDTF">2014-12-01T14:08:19Z</dcterms:created>
  <dcterms:modified xsi:type="dcterms:W3CDTF">2018-08-17T12:33:32Z</dcterms:modified>
</cp:coreProperties>
</file>