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70" windowWidth="17715" windowHeight="6915"/>
  </bookViews>
  <sheets>
    <sheet name="Planning Est" sheetId="11" r:id="rId1"/>
  </sheets>
  <definedNames>
    <definedName name="_xlnm._FilterDatabase" localSheetId="0" hidden="1">'Planning Est'!$C$21:$AZ$101</definedName>
  </definedNames>
  <calcPr calcId="145621"/>
</workbook>
</file>

<file path=xl/calcChain.xml><?xml version="1.0" encoding="utf-8"?>
<calcChain xmlns="http://schemas.openxmlformats.org/spreadsheetml/2006/main">
  <c r="I3" i="11" l="1"/>
  <c r="C3" i="11"/>
  <c r="C5" i="11" s="1"/>
  <c r="D5" i="11" s="1"/>
  <c r="E5" i="11" s="1"/>
  <c r="F5" i="11" s="1"/>
  <c r="G5" i="11" s="1"/>
  <c r="H5" i="11" s="1"/>
  <c r="I5" i="11" s="1"/>
  <c r="C6" i="11" s="1"/>
  <c r="D6" i="11" s="1"/>
  <c r="E6" i="11" s="1"/>
  <c r="F6" i="11" s="1"/>
  <c r="G6" i="11" s="1"/>
  <c r="H6" i="11" s="1"/>
  <c r="I6" i="11" s="1"/>
  <c r="C7" i="11" s="1"/>
  <c r="D7" i="11" s="1"/>
  <c r="E7" i="11" s="1"/>
  <c r="F7" i="11" s="1"/>
  <c r="G7" i="11" s="1"/>
  <c r="H7" i="11" s="1"/>
  <c r="I7" i="11" s="1"/>
  <c r="C8" i="11" s="1"/>
  <c r="D8" i="11" s="1"/>
  <c r="E8" i="11" s="1"/>
  <c r="F8" i="11" s="1"/>
  <c r="G8" i="11" s="1"/>
  <c r="H8" i="11" s="1"/>
  <c r="I8" i="11" s="1"/>
  <c r="C9" i="11" s="1"/>
  <c r="D9" i="11" s="1"/>
  <c r="E9" i="11" s="1"/>
  <c r="F9" i="11" s="1"/>
  <c r="G9" i="11" s="1"/>
  <c r="H9" i="11" s="1"/>
  <c r="I9" i="11" s="1"/>
  <c r="C10" i="11" s="1"/>
  <c r="D10" i="11" s="1"/>
  <c r="E10" i="11" s="1"/>
  <c r="F10" i="11" s="1"/>
  <c r="G10" i="11" s="1"/>
  <c r="H10" i="11" s="1"/>
  <c r="I10" i="11" s="1"/>
  <c r="K3" i="11"/>
  <c r="K5" i="11" s="1"/>
  <c r="L5" i="11" s="1"/>
  <c r="M5" i="11" s="1"/>
  <c r="N5" i="11" s="1"/>
  <c r="O5" i="11" s="1"/>
  <c r="P5" i="11" s="1"/>
  <c r="Q5" i="11" s="1"/>
  <c r="K6" i="11" s="1"/>
  <c r="L6" i="11" s="1"/>
  <c r="M6" i="11" s="1"/>
  <c r="N6" i="11" s="1"/>
  <c r="O6" i="11" s="1"/>
  <c r="P6" i="11" s="1"/>
  <c r="Q6" i="11" s="1"/>
  <c r="K7" i="11" s="1"/>
  <c r="L7" i="11" s="1"/>
  <c r="M7" i="11" s="1"/>
  <c r="N7" i="11" s="1"/>
  <c r="O7" i="11" s="1"/>
  <c r="P7" i="11" s="1"/>
  <c r="Q7" i="11" s="1"/>
  <c r="K8" i="11" s="1"/>
  <c r="L8" i="11" s="1"/>
  <c r="M8" i="11" s="1"/>
  <c r="N8" i="11" s="1"/>
  <c r="O8" i="11" s="1"/>
  <c r="P8" i="11" s="1"/>
  <c r="Q8" i="11" s="1"/>
  <c r="K9" i="11" s="1"/>
  <c r="L9" i="11" s="1"/>
  <c r="M9" i="11" s="1"/>
  <c r="N9" i="11" s="1"/>
  <c r="O9" i="11" s="1"/>
  <c r="P9" i="11" s="1"/>
  <c r="Q9" i="11" s="1"/>
  <c r="K10" i="11" s="1"/>
  <c r="L10" i="11" s="1"/>
  <c r="M10" i="11" s="1"/>
  <c r="N10" i="11" s="1"/>
  <c r="O10" i="11" s="1"/>
  <c r="P10" i="11" s="1"/>
  <c r="Q10" i="11" s="1"/>
  <c r="Q3" i="11" l="1"/>
  <c r="AZ3" i="11" l="1"/>
  <c r="AQ12" i="11" l="1"/>
  <c r="AI12" i="11"/>
  <c r="S12" i="11"/>
  <c r="Y12" i="11" s="1"/>
  <c r="AA3" i="11"/>
  <c r="S3" i="11"/>
  <c r="AI14" i="11" l="1"/>
  <c r="AJ14" i="11" s="1"/>
  <c r="AK14" i="11" s="1"/>
  <c r="AL14" i="11" s="1"/>
  <c r="AM14" i="11" s="1"/>
  <c r="AN14" i="11" s="1"/>
  <c r="AO14" i="11" s="1"/>
  <c r="AI15" i="11" s="1"/>
  <c r="AJ15" i="11" s="1"/>
  <c r="AK15" i="11" s="1"/>
  <c r="AL15" i="11" s="1"/>
  <c r="AM15" i="11" s="1"/>
  <c r="AN15" i="11" s="1"/>
  <c r="AO15" i="11" s="1"/>
  <c r="AI16" i="11" s="1"/>
  <c r="AJ16" i="11" s="1"/>
  <c r="AK16" i="11" s="1"/>
  <c r="AL16" i="11" s="1"/>
  <c r="AM16" i="11" s="1"/>
  <c r="AN16" i="11" s="1"/>
  <c r="AO16" i="11" s="1"/>
  <c r="AI17" i="11" s="1"/>
  <c r="AJ17" i="11" s="1"/>
  <c r="AK17" i="11" s="1"/>
  <c r="AL17" i="11" s="1"/>
  <c r="AM17" i="11" s="1"/>
  <c r="AN17" i="11" s="1"/>
  <c r="AO17" i="11" s="1"/>
  <c r="AI18" i="11" s="1"/>
  <c r="AJ18" i="11" s="1"/>
  <c r="AK18" i="11" s="1"/>
  <c r="AL18" i="11" s="1"/>
  <c r="AM18" i="11" s="1"/>
  <c r="AN18" i="11" s="1"/>
  <c r="AO18" i="11" s="1"/>
  <c r="AI19" i="11" s="1"/>
  <c r="AJ19" i="11" s="1"/>
  <c r="AK19" i="11" s="1"/>
  <c r="AL19" i="11" s="1"/>
  <c r="AM19" i="11" s="1"/>
  <c r="AN19" i="11" s="1"/>
  <c r="AO19" i="11" s="1"/>
  <c r="AO12" i="11"/>
  <c r="S5" i="11"/>
  <c r="T5" i="11" s="1"/>
  <c r="U5" i="11" s="1"/>
  <c r="V5" i="11" s="1"/>
  <c r="W5" i="11" s="1"/>
  <c r="X5" i="11" s="1"/>
  <c r="Y5" i="11" s="1"/>
  <c r="S6" i="11" s="1"/>
  <c r="T6" i="11" s="1"/>
  <c r="U6" i="11" s="1"/>
  <c r="V6" i="11" s="1"/>
  <c r="W6" i="11" s="1"/>
  <c r="X6" i="11" s="1"/>
  <c r="Y6" i="11" s="1"/>
  <c r="S7" i="11" s="1"/>
  <c r="T7" i="11" s="1"/>
  <c r="U7" i="11" s="1"/>
  <c r="V7" i="11" s="1"/>
  <c r="W7" i="11" s="1"/>
  <c r="X7" i="11" s="1"/>
  <c r="Y7" i="11" s="1"/>
  <c r="S8" i="11" s="1"/>
  <c r="T8" i="11" s="1"/>
  <c r="U8" i="11" s="1"/>
  <c r="V8" i="11" s="1"/>
  <c r="W8" i="11" s="1"/>
  <c r="X8" i="11" s="1"/>
  <c r="Y8" i="11" s="1"/>
  <c r="S9" i="11" s="1"/>
  <c r="T9" i="11" s="1"/>
  <c r="U9" i="11" s="1"/>
  <c r="V9" i="11" s="1"/>
  <c r="W9" i="11" s="1"/>
  <c r="X9" i="11" s="1"/>
  <c r="Y9" i="11" s="1"/>
  <c r="S10" i="11" s="1"/>
  <c r="T10" i="11" s="1"/>
  <c r="U10" i="11" s="1"/>
  <c r="V10" i="11" s="1"/>
  <c r="W10" i="11" s="1"/>
  <c r="X10" i="11" s="1"/>
  <c r="Y10" i="11" s="1"/>
  <c r="Y3" i="11"/>
  <c r="AQ14" i="11"/>
  <c r="AR14" i="11" s="1"/>
  <c r="AS14" i="11" s="1"/>
  <c r="AT14" i="11" s="1"/>
  <c r="AU14" i="11" s="1"/>
  <c r="AV14" i="11" s="1"/>
  <c r="AW14" i="11" s="1"/>
  <c r="AQ15" i="11" s="1"/>
  <c r="AR15" i="11" s="1"/>
  <c r="AS15" i="11" s="1"/>
  <c r="AT15" i="11" s="1"/>
  <c r="AU15" i="11" s="1"/>
  <c r="AV15" i="11" s="1"/>
  <c r="AW15" i="11" s="1"/>
  <c r="AQ16" i="11" s="1"/>
  <c r="AR16" i="11" s="1"/>
  <c r="AS16" i="11" s="1"/>
  <c r="AT16" i="11" s="1"/>
  <c r="AU16" i="11" s="1"/>
  <c r="AV16" i="11" s="1"/>
  <c r="AW16" i="11" s="1"/>
  <c r="AQ17" i="11" s="1"/>
  <c r="AR17" i="11" s="1"/>
  <c r="AS17" i="11" s="1"/>
  <c r="AT17" i="11" s="1"/>
  <c r="AU17" i="11" s="1"/>
  <c r="AV17" i="11" s="1"/>
  <c r="AW17" i="11" s="1"/>
  <c r="AQ18" i="11" s="1"/>
  <c r="AR18" i="11" s="1"/>
  <c r="AS18" i="11" s="1"/>
  <c r="AT18" i="11" s="1"/>
  <c r="AU18" i="11" s="1"/>
  <c r="AV18" i="11" s="1"/>
  <c r="AW18" i="11" s="1"/>
  <c r="AQ19" i="11" s="1"/>
  <c r="AR19" i="11" s="1"/>
  <c r="AS19" i="11" s="1"/>
  <c r="AT19" i="11" s="1"/>
  <c r="AU19" i="11" s="1"/>
  <c r="AV19" i="11" s="1"/>
  <c r="AW19" i="11" s="1"/>
  <c r="AW12" i="11"/>
  <c r="AA5" i="11"/>
  <c r="AB5" i="11" s="1"/>
  <c r="AC5" i="11" s="1"/>
  <c r="AD5" i="11" s="1"/>
  <c r="AE5" i="11" s="1"/>
  <c r="AF5" i="11" s="1"/>
  <c r="AG5" i="11" s="1"/>
  <c r="AA6" i="11" s="1"/>
  <c r="AB6" i="11" s="1"/>
  <c r="AC6" i="11" s="1"/>
  <c r="AD6" i="11" s="1"/>
  <c r="AE6" i="11" s="1"/>
  <c r="AF6" i="11" s="1"/>
  <c r="AG6" i="11" s="1"/>
  <c r="AA7" i="11" s="1"/>
  <c r="AB7" i="11" s="1"/>
  <c r="AC7" i="11" s="1"/>
  <c r="AD7" i="11" s="1"/>
  <c r="AE7" i="11" s="1"/>
  <c r="AF7" i="11" s="1"/>
  <c r="AG7" i="11" s="1"/>
  <c r="AA8" i="11" s="1"/>
  <c r="AB8" i="11" s="1"/>
  <c r="AC8" i="11" s="1"/>
  <c r="AD8" i="11" s="1"/>
  <c r="AE8" i="11" s="1"/>
  <c r="AF8" i="11" s="1"/>
  <c r="AG8" i="11" s="1"/>
  <c r="AA9" i="11" s="1"/>
  <c r="AB9" i="11" s="1"/>
  <c r="AC9" i="11" s="1"/>
  <c r="AD9" i="11" s="1"/>
  <c r="AE9" i="11" s="1"/>
  <c r="AF9" i="11" s="1"/>
  <c r="AG9" i="11" s="1"/>
  <c r="AA10" i="11" s="1"/>
  <c r="AB10" i="11" s="1"/>
  <c r="AC10" i="11" s="1"/>
  <c r="AD10" i="11" s="1"/>
  <c r="AE10" i="11" s="1"/>
  <c r="AF10" i="11" s="1"/>
  <c r="AG10" i="11" s="1"/>
  <c r="AG3" i="11"/>
  <c r="S14" i="11"/>
  <c r="T14" i="11" s="1"/>
  <c r="U14" i="11" s="1"/>
  <c r="V14" i="11" s="1"/>
  <c r="W14" i="11" s="1"/>
  <c r="X14" i="11" s="1"/>
  <c r="Y14" i="11" s="1"/>
  <c r="S15" i="11" s="1"/>
  <c r="T15" i="11" s="1"/>
  <c r="U15" i="11" s="1"/>
  <c r="V15" i="11" s="1"/>
  <c r="W15" i="11" s="1"/>
  <c r="X15" i="11" s="1"/>
  <c r="Y15" i="11" s="1"/>
  <c r="S16" i="11" s="1"/>
  <c r="T16" i="11" s="1"/>
  <c r="U16" i="11" s="1"/>
  <c r="V16" i="11" s="1"/>
  <c r="W16" i="11" s="1"/>
  <c r="X16" i="11" s="1"/>
  <c r="Y16" i="11" s="1"/>
  <c r="S17" i="11" s="1"/>
  <c r="T17" i="11" s="1"/>
  <c r="U17" i="11" s="1"/>
  <c r="V17" i="11" s="1"/>
  <c r="W17" i="11" s="1"/>
  <c r="X17" i="11" s="1"/>
  <c r="Y17" i="11" s="1"/>
  <c r="S18" i="11" s="1"/>
  <c r="T18" i="11" s="1"/>
  <c r="U18" i="11" s="1"/>
  <c r="V18" i="11" s="1"/>
  <c r="W18" i="11" s="1"/>
  <c r="X18" i="11" s="1"/>
  <c r="Y18" i="11" s="1"/>
  <c r="S19" i="11" s="1"/>
  <c r="T19" i="11" s="1"/>
  <c r="U19" i="11" s="1"/>
  <c r="V19" i="11" s="1"/>
  <c r="W19" i="11" s="1"/>
  <c r="X19" i="11" s="1"/>
  <c r="Y19" i="11" s="1"/>
  <c r="AA12" i="11"/>
  <c r="AG12" i="11" s="1"/>
  <c r="K12" i="11"/>
  <c r="Q12" i="11" s="1"/>
  <c r="C12" i="11"/>
  <c r="I12" i="11" s="1"/>
  <c r="AQ3" i="11"/>
  <c r="AW3" i="11" s="1"/>
  <c r="AI3" i="11"/>
  <c r="AO3" i="11" s="1"/>
  <c r="AI5" i="11" l="1"/>
  <c r="AJ5" i="11" s="1"/>
  <c r="AK5" i="11" s="1"/>
  <c r="AL5" i="11" s="1"/>
  <c r="AM5" i="11" s="1"/>
  <c r="AN5" i="11" s="1"/>
  <c r="AO5" i="11" s="1"/>
  <c r="AI6" i="11" s="1"/>
  <c r="AJ6" i="11" s="1"/>
  <c r="AK6" i="11" s="1"/>
  <c r="AL6" i="11" s="1"/>
  <c r="AM6" i="11" s="1"/>
  <c r="AN6" i="11" s="1"/>
  <c r="AO6" i="11" s="1"/>
  <c r="AI7" i="11" s="1"/>
  <c r="AJ7" i="11" s="1"/>
  <c r="AK7" i="11" s="1"/>
  <c r="AL7" i="11" s="1"/>
  <c r="AM7" i="11" s="1"/>
  <c r="AN7" i="11" s="1"/>
  <c r="AO7" i="11" s="1"/>
  <c r="AI8" i="11" s="1"/>
  <c r="AJ8" i="11" s="1"/>
  <c r="AK8" i="11" s="1"/>
  <c r="AL8" i="11" s="1"/>
  <c r="AM8" i="11" s="1"/>
  <c r="AN8" i="11" s="1"/>
  <c r="AO8" i="11" s="1"/>
  <c r="AI9" i="11" s="1"/>
  <c r="AJ9" i="11" s="1"/>
  <c r="AK9" i="11" s="1"/>
  <c r="AL9" i="11" s="1"/>
  <c r="AM9" i="11" s="1"/>
  <c r="AN9" i="11" s="1"/>
  <c r="AO9" i="11" s="1"/>
  <c r="AI10" i="11" s="1"/>
  <c r="AJ10" i="11" s="1"/>
  <c r="AK10" i="11" s="1"/>
  <c r="AL10" i="11" s="1"/>
  <c r="AM10" i="11" s="1"/>
  <c r="AN10" i="11" s="1"/>
  <c r="AO10" i="11" s="1"/>
  <c r="AA14" i="11"/>
  <c r="AB14" i="11" s="1"/>
  <c r="AC14" i="11" s="1"/>
  <c r="AD14" i="11" s="1"/>
  <c r="AE14" i="11" s="1"/>
  <c r="AF14" i="11" s="1"/>
  <c r="AG14" i="11" s="1"/>
  <c r="AA15" i="11" s="1"/>
  <c r="AB15" i="11" s="1"/>
  <c r="AC15" i="11" s="1"/>
  <c r="AD15" i="11" s="1"/>
  <c r="AE15" i="11" s="1"/>
  <c r="AF15" i="11" s="1"/>
  <c r="AG15" i="11" s="1"/>
  <c r="AA16" i="11" s="1"/>
  <c r="AB16" i="11" s="1"/>
  <c r="AC16" i="11" s="1"/>
  <c r="AD16" i="11" s="1"/>
  <c r="AE16" i="11" s="1"/>
  <c r="AF16" i="11" s="1"/>
  <c r="AG16" i="11" s="1"/>
  <c r="AA17" i="11" s="1"/>
  <c r="AB17" i="11" s="1"/>
  <c r="AC17" i="11" s="1"/>
  <c r="AD17" i="11" s="1"/>
  <c r="AE17" i="11" s="1"/>
  <c r="AF17" i="11" s="1"/>
  <c r="AG17" i="11" s="1"/>
  <c r="AA18" i="11" s="1"/>
  <c r="AB18" i="11" s="1"/>
  <c r="AC18" i="11" s="1"/>
  <c r="AD18" i="11" s="1"/>
  <c r="AE18" i="11" s="1"/>
  <c r="AF18" i="11" s="1"/>
  <c r="AG18" i="11" s="1"/>
  <c r="AA19" i="11" s="1"/>
  <c r="AB19" i="11" s="1"/>
  <c r="AC19" i="11" s="1"/>
  <c r="AD19" i="11" s="1"/>
  <c r="AE19" i="11" s="1"/>
  <c r="AF19" i="11" s="1"/>
  <c r="AG19" i="11" s="1"/>
  <c r="AQ5" i="11"/>
  <c r="AR5" i="11" s="1"/>
  <c r="AS5" i="11" s="1"/>
  <c r="AT5" i="11" s="1"/>
  <c r="AU5" i="11" s="1"/>
  <c r="AV5" i="11" s="1"/>
  <c r="AW5" i="11" s="1"/>
  <c r="AQ6" i="11" s="1"/>
  <c r="AR6" i="11" s="1"/>
  <c r="AS6" i="11" s="1"/>
  <c r="AT6" i="11" s="1"/>
  <c r="AU6" i="11" s="1"/>
  <c r="AV6" i="11" s="1"/>
  <c r="AW6" i="11" s="1"/>
  <c r="AQ7" i="11" s="1"/>
  <c r="AR7" i="11" s="1"/>
  <c r="AS7" i="11" s="1"/>
  <c r="AT7" i="11" s="1"/>
  <c r="AU7" i="11" s="1"/>
  <c r="AV7" i="11" s="1"/>
  <c r="AW7" i="11" s="1"/>
  <c r="AQ8" i="11" s="1"/>
  <c r="AR8" i="11" s="1"/>
  <c r="AS8" i="11" s="1"/>
  <c r="AT8" i="11" s="1"/>
  <c r="AU8" i="11" s="1"/>
  <c r="AV8" i="11" s="1"/>
  <c r="AW8" i="11" s="1"/>
  <c r="AQ9" i="11" s="1"/>
  <c r="AR9" i="11" s="1"/>
  <c r="AS9" i="11" s="1"/>
  <c r="AT9" i="11" s="1"/>
  <c r="AU9" i="11" s="1"/>
  <c r="AV9" i="11" s="1"/>
  <c r="AW9" i="11" s="1"/>
  <c r="AQ10" i="11" s="1"/>
  <c r="AR10" i="11" s="1"/>
  <c r="AS10" i="11" s="1"/>
  <c r="AT10" i="11" s="1"/>
  <c r="AU10" i="11" s="1"/>
  <c r="AV10" i="11" s="1"/>
  <c r="AW10" i="11" s="1"/>
  <c r="C14" i="11"/>
  <c r="D14" i="11" s="1"/>
  <c r="E14" i="11" s="1"/>
  <c r="F14" i="11" s="1"/>
  <c r="G14" i="11" s="1"/>
  <c r="H14" i="11" s="1"/>
  <c r="I14" i="11" s="1"/>
  <c r="C15" i="11" s="1"/>
  <c r="D15" i="11" s="1"/>
  <c r="E15" i="11" s="1"/>
  <c r="F15" i="11" s="1"/>
  <c r="G15" i="11" s="1"/>
  <c r="H15" i="11" s="1"/>
  <c r="I15" i="11" s="1"/>
  <c r="C16" i="11" s="1"/>
  <c r="D16" i="11" s="1"/>
  <c r="E16" i="11" s="1"/>
  <c r="F16" i="11" s="1"/>
  <c r="G16" i="11" s="1"/>
  <c r="H16" i="11" s="1"/>
  <c r="I16" i="11" s="1"/>
  <c r="C17" i="11" s="1"/>
  <c r="D17" i="11" s="1"/>
  <c r="E17" i="11" s="1"/>
  <c r="F17" i="11" s="1"/>
  <c r="G17" i="11" s="1"/>
  <c r="H17" i="11" s="1"/>
  <c r="I17" i="11" s="1"/>
  <c r="C18" i="11" s="1"/>
  <c r="D18" i="11" s="1"/>
  <c r="E18" i="11" s="1"/>
  <c r="F18" i="11" s="1"/>
  <c r="G18" i="11" s="1"/>
  <c r="H18" i="11" s="1"/>
  <c r="I18" i="11" s="1"/>
  <c r="C19" i="11" s="1"/>
  <c r="D19" i="11" s="1"/>
  <c r="E19" i="11" s="1"/>
  <c r="F19" i="11" s="1"/>
  <c r="G19" i="11" s="1"/>
  <c r="H19" i="11" s="1"/>
  <c r="I19" i="11" s="1"/>
  <c r="K14" i="11"/>
  <c r="L14" i="11" s="1"/>
  <c r="M14" i="11" s="1"/>
  <c r="N14" i="11" s="1"/>
  <c r="O14" i="11" s="1"/>
  <c r="P14" i="11" s="1"/>
  <c r="Q14" i="11" s="1"/>
  <c r="K15" i="11" s="1"/>
  <c r="L15" i="11" s="1"/>
  <c r="M15" i="11" s="1"/>
  <c r="N15" i="11" s="1"/>
  <c r="O15" i="11" s="1"/>
  <c r="P15" i="11" s="1"/>
  <c r="Q15" i="11" s="1"/>
  <c r="K16" i="11" s="1"/>
  <c r="L16" i="11" s="1"/>
  <c r="M16" i="11" s="1"/>
  <c r="N16" i="11" s="1"/>
  <c r="O16" i="11" s="1"/>
  <c r="P16" i="11" s="1"/>
  <c r="Q16" i="11" s="1"/>
  <c r="K17" i="11" s="1"/>
  <c r="L17" i="11" s="1"/>
  <c r="M17" i="11" s="1"/>
  <c r="N17" i="11" s="1"/>
  <c r="O17" i="11" s="1"/>
  <c r="P17" i="11" s="1"/>
  <c r="Q17" i="11" s="1"/>
  <c r="K18" i="11" s="1"/>
  <c r="L18" i="11" s="1"/>
  <c r="M18" i="11" s="1"/>
  <c r="N18" i="11" s="1"/>
  <c r="O18" i="11" s="1"/>
  <c r="P18" i="11" s="1"/>
  <c r="Q18" i="11" s="1"/>
  <c r="K19" i="11" s="1"/>
  <c r="L19" i="11" s="1"/>
  <c r="M19" i="11" s="1"/>
  <c r="N19" i="11" s="1"/>
  <c r="O19" i="11" s="1"/>
  <c r="P19" i="11" s="1"/>
  <c r="Q19" i="11" s="1"/>
</calcChain>
</file>

<file path=xl/sharedStrings.xml><?xml version="1.0" encoding="utf-8"?>
<sst xmlns="http://schemas.openxmlformats.org/spreadsheetml/2006/main" count="378" uniqueCount="36">
  <si>
    <t>Date</t>
  </si>
  <si>
    <t>N° Client</t>
  </si>
  <si>
    <t>Client</t>
  </si>
  <si>
    <t>Intervention</t>
  </si>
  <si>
    <t>Saisie</t>
  </si>
  <si>
    <t>Adresse</t>
  </si>
  <si>
    <t>Réf Produits</t>
  </si>
  <si>
    <t>Désignation</t>
  </si>
  <si>
    <t>IB</t>
  </si>
  <si>
    <t>dim</t>
  </si>
  <si>
    <t>lun</t>
  </si>
  <si>
    <t>mar</t>
  </si>
  <si>
    <t>mer</t>
  </si>
  <si>
    <t>jeu</t>
  </si>
  <si>
    <t>ven</t>
  </si>
  <si>
    <t>sam</t>
  </si>
  <si>
    <t>Com</t>
  </si>
  <si>
    <t>ANTOINE</t>
  </si>
  <si>
    <t>BRUNO</t>
  </si>
  <si>
    <t>CHRISTOPHE</t>
  </si>
  <si>
    <t>DIDIER</t>
  </si>
  <si>
    <t>ERIC</t>
  </si>
  <si>
    <t>FRANCK</t>
  </si>
  <si>
    <t>GERARD</t>
  </si>
  <si>
    <t>HERVE</t>
  </si>
  <si>
    <t>JEROME</t>
  </si>
  <si>
    <t>KHALIL</t>
  </si>
  <si>
    <t>LAURENT</t>
  </si>
  <si>
    <t>MAURICE</t>
  </si>
  <si>
    <t>NICO</t>
  </si>
  <si>
    <t>PATRICK</t>
  </si>
  <si>
    <t xml:space="preserve"> </t>
  </si>
  <si>
    <t>Etat</t>
  </si>
  <si>
    <t xml:space="preserve"> Commentaire</t>
  </si>
  <si>
    <t>D</t>
  </si>
  <si>
    <t>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</si>
</sst>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"/>
    <numFmt numFmtId="166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theme="0" tint="-0.249977111117893"/>
      <name val="Century Gothic"/>
      <family val="2"/>
    </font>
    <font>
      <b/>
      <sz val="6"/>
      <color theme="0" tint="-0.249977111117893"/>
      <name val="Century Gothic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  <font>
      <b/>
      <sz val="10"/>
      <color theme="0"/>
      <name val="Century Gothic"/>
      <family val="2"/>
    </font>
    <font>
      <b/>
      <sz val="14"/>
      <color rgb="FF00B0F0"/>
      <name val="Century Gothic"/>
      <family val="2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entury Gothic"/>
      <family val="2"/>
    </font>
    <font>
      <sz val="18"/>
      <color rgb="FF00B0F0"/>
      <name val="Century Gothic"/>
      <family val="2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gradientFill type="path" top="1" bottom="1">
        <stop position="0">
          <color theme="1"/>
        </stop>
        <stop position="1">
          <color theme="1" tint="0.49803155613879818"/>
        </stop>
      </gradientFill>
    </fill>
    <fill>
      <gradientFill>
        <stop position="0">
          <color theme="1"/>
        </stop>
        <stop position="1">
          <color theme="1" tint="0.49803155613879818"/>
        </stop>
      </gradientFill>
    </fill>
    <fill>
      <gradientFill degree="270">
        <stop position="0">
          <color theme="1"/>
        </stop>
        <stop position="1">
          <color theme="1" tint="0.49803155613879818"/>
        </stop>
      </gradientFill>
    </fill>
    <fill>
      <gradientFill type="path">
        <stop position="0">
          <color theme="1"/>
        </stop>
        <stop position="1">
          <color theme="1" tint="0.49803155613879818"/>
        </stop>
      </gradientFill>
    </fill>
    <fill>
      <gradientFill type="path" left="1" right="1" top="1" bottom="1">
        <stop position="0">
          <color theme="1"/>
        </stop>
        <stop position="1">
          <color theme="1" tint="0.49803155613879818"/>
        </stop>
      </gradientFill>
    </fill>
    <fill>
      <gradientFill degree="180">
        <stop position="0">
          <color theme="1"/>
        </stop>
        <stop position="1">
          <color theme="1" tint="0.49803155613879818"/>
        </stop>
      </gradientFill>
    </fill>
    <fill>
      <gradientFill degree="90">
        <stop position="0">
          <color theme="1"/>
        </stop>
        <stop position="1">
          <color theme="1" tint="0.49803155613879818"/>
        </stop>
      </gradientFill>
    </fill>
    <fill>
      <gradientFill type="path" left="1" right="1">
        <stop position="0">
          <color theme="1"/>
        </stop>
        <stop position="1">
          <color theme="1" tint="0.49803155613879818"/>
        </stop>
      </gradientFill>
    </fill>
    <fill>
      <patternFill patternType="solid">
        <fgColor theme="1"/>
        <bgColor auto="1"/>
      </patternFill>
    </fill>
    <fill>
      <gradientFill degree="270">
        <stop position="0">
          <color rgb="FF00B0F0"/>
        </stop>
        <stop position="1">
          <color theme="1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166" fontId="0" fillId="0" borderId="0"/>
    <xf numFmtId="166" fontId="1" fillId="0" borderId="0"/>
    <xf numFmtId="166" fontId="1" fillId="0" borderId="0"/>
    <xf numFmtId="166" fontId="19" fillId="0" borderId="0"/>
    <xf numFmtId="166" fontId="1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</cellStyleXfs>
  <cellXfs count="75">
    <xf numFmtId="166" fontId="0" fillId="0" borderId="0" xfId="0"/>
    <xf numFmtId="166" fontId="12" fillId="6" borderId="0" xfId="0" applyFont="1" applyFill="1" applyBorder="1" applyAlignment="1" applyProtection="1">
      <alignment vertical="center"/>
    </xf>
    <xf numFmtId="166" fontId="12" fillId="7" borderId="0" xfId="0" applyFont="1" applyFill="1" applyBorder="1" applyAlignment="1" applyProtection="1">
      <alignment vertical="center"/>
    </xf>
    <xf numFmtId="166" fontId="12" fillId="9" borderId="0" xfId="0" applyFont="1" applyFill="1" applyBorder="1" applyAlignment="1" applyProtection="1">
      <alignment vertical="center"/>
    </xf>
    <xf numFmtId="166" fontId="12" fillId="10" borderId="0" xfId="0" applyFont="1" applyFill="1" applyBorder="1" applyAlignment="1" applyProtection="1">
      <alignment vertical="center"/>
    </xf>
    <xf numFmtId="166" fontId="12" fillId="11" borderId="0" xfId="0" applyFont="1" applyFill="1" applyBorder="1" applyAlignment="1" applyProtection="1">
      <alignment vertical="center"/>
    </xf>
    <xf numFmtId="166" fontId="12" fillId="12" borderId="0" xfId="0" applyFont="1" applyFill="1" applyBorder="1" applyAlignment="1" applyProtection="1">
      <alignment vertical="center"/>
    </xf>
    <xf numFmtId="166" fontId="12" fillId="13" borderId="0" xfId="0" applyFont="1" applyFill="1" applyBorder="1" applyAlignment="1" applyProtection="1">
      <alignment vertical="center"/>
    </xf>
    <xf numFmtId="166" fontId="12" fillId="14" borderId="0" xfId="0" applyFont="1" applyFill="1" applyBorder="1" applyAlignment="1" applyProtection="1">
      <alignment vertical="center"/>
    </xf>
    <xf numFmtId="166" fontId="12" fillId="5" borderId="0" xfId="0" applyFont="1" applyFill="1" applyBorder="1" applyAlignment="1" applyProtection="1">
      <alignment vertical="center"/>
    </xf>
    <xf numFmtId="166" fontId="0" fillId="2" borderId="0" xfId="0" applyFill="1" applyProtection="1">
      <protection locked="0"/>
    </xf>
    <xf numFmtId="166" fontId="12" fillId="11" borderId="0" xfId="0" applyFont="1" applyFill="1" applyBorder="1" applyAlignment="1" applyProtection="1">
      <alignment vertical="center"/>
      <protection locked="0"/>
    </xf>
    <xf numFmtId="166" fontId="10" fillId="3" borderId="5" xfId="0" applyNumberFormat="1" applyFont="1" applyFill="1" applyBorder="1" applyAlignment="1" applyProtection="1">
      <alignment horizontal="center" vertical="center"/>
    </xf>
    <xf numFmtId="166" fontId="10" fillId="3" borderId="0" xfId="0" applyNumberFormat="1" applyFont="1" applyFill="1" applyBorder="1" applyAlignment="1" applyProtection="1">
      <alignment horizontal="center" vertical="center"/>
    </xf>
    <xf numFmtId="166" fontId="10" fillId="3" borderId="0" xfId="0" applyNumberFormat="1" applyFont="1" applyFill="1" applyBorder="1" applyAlignment="1" applyProtection="1">
      <alignment horizontal="center" vertical="center" wrapText="1"/>
    </xf>
    <xf numFmtId="166" fontId="10" fillId="3" borderId="0" xfId="0" applyNumberFormat="1" applyFont="1" applyFill="1" applyBorder="1" applyAlignment="1" applyProtection="1">
      <alignment horizontal="left" vertical="center" indent="1"/>
    </xf>
    <xf numFmtId="166" fontId="10" fillId="3" borderId="6" xfId="0" applyNumberFormat="1" applyFont="1" applyFill="1" applyBorder="1" applyAlignment="1" applyProtection="1">
      <alignment horizontal="left" vertical="center" indent="1"/>
    </xf>
    <xf numFmtId="165" fontId="10" fillId="4" borderId="5" xfId="0" applyNumberFormat="1" applyFont="1" applyFill="1" applyBorder="1" applyAlignment="1" applyProtection="1">
      <alignment horizontal="center" vertical="center"/>
    </xf>
    <xf numFmtId="165" fontId="10" fillId="4" borderId="0" xfId="0" applyNumberFormat="1" applyFont="1" applyFill="1" applyBorder="1" applyAlignment="1" applyProtection="1">
      <alignment horizontal="center" vertical="center"/>
    </xf>
    <xf numFmtId="165" fontId="10" fillId="4" borderId="6" xfId="0" applyNumberFormat="1" applyFont="1" applyFill="1" applyBorder="1" applyAlignment="1" applyProtection="1">
      <alignment horizontal="center" vertical="center"/>
    </xf>
    <xf numFmtId="165" fontId="10" fillId="4" borderId="7" xfId="0" applyNumberFormat="1" applyFont="1" applyFill="1" applyBorder="1" applyAlignment="1" applyProtection="1">
      <alignment horizontal="center" vertical="center"/>
    </xf>
    <xf numFmtId="165" fontId="10" fillId="4" borderId="8" xfId="0" applyNumberFormat="1" applyFont="1" applyFill="1" applyBorder="1" applyAlignment="1" applyProtection="1">
      <alignment horizontal="center" vertical="center"/>
    </xf>
    <xf numFmtId="165" fontId="10" fillId="4" borderId="9" xfId="0" applyNumberFormat="1" applyFont="1" applyFill="1" applyBorder="1" applyAlignment="1" applyProtection="1">
      <alignment horizontal="center" vertical="center"/>
    </xf>
    <xf numFmtId="166" fontId="4" fillId="0" borderId="1" xfId="0" applyFont="1" applyBorder="1" applyAlignment="1" applyProtection="1">
      <alignment horizontal="left" vertical="center"/>
      <protection locked="0"/>
    </xf>
    <xf numFmtId="166" fontId="4" fillId="0" borderId="1" xfId="0" applyFont="1" applyBorder="1" applyAlignment="1" applyProtection="1">
      <alignment horizontal="center" vertical="center"/>
      <protection locked="0"/>
    </xf>
    <xf numFmtId="166" fontId="6" fillId="0" borderId="0" xfId="0" applyFont="1" applyProtection="1">
      <protection locked="0"/>
    </xf>
    <xf numFmtId="166" fontId="0" fillId="0" borderId="0" xfId="0" applyProtection="1">
      <protection locked="0"/>
    </xf>
    <xf numFmtId="166" fontId="6" fillId="0" borderId="0" xfId="0" applyFont="1" applyAlignment="1" applyProtection="1">
      <alignment horizontal="left" vertical="center"/>
      <protection locked="0"/>
    </xf>
    <xf numFmtId="166" fontId="4" fillId="0" borderId="0" xfId="0" applyFont="1" applyAlignment="1" applyProtection="1">
      <alignment horizontal="center" vertical="center"/>
      <protection locked="0"/>
    </xf>
    <xf numFmtId="166" fontId="6" fillId="0" borderId="0" xfId="0" applyFont="1" applyAlignment="1" applyProtection="1">
      <alignment horizontal="center" vertical="center"/>
      <protection locked="0"/>
    </xf>
    <xf numFmtId="166" fontId="6" fillId="0" borderId="0" xfId="0" applyFont="1" applyAlignment="1" applyProtection="1">
      <alignment horizontal="left" vertical="center" indent="1"/>
      <protection locked="0"/>
    </xf>
    <xf numFmtId="166" fontId="3" fillId="0" borderId="0" xfId="0" applyFont="1" applyAlignment="1" applyProtection="1">
      <alignment horizontal="left" vertical="center"/>
      <protection locked="0"/>
    </xf>
    <xf numFmtId="14" fontId="6" fillId="0" borderId="0" xfId="0" applyNumberFormat="1" applyFont="1" applyBorder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166" fontId="5" fillId="0" borderId="0" xfId="0" applyFont="1" applyAlignment="1" applyProtection="1">
      <alignment horizontal="center" vertical="center"/>
      <protection locked="0"/>
    </xf>
    <xf numFmtId="166" fontId="2" fillId="0" borderId="0" xfId="0" applyFont="1" applyProtection="1">
      <protection locked="0"/>
    </xf>
    <xf numFmtId="166" fontId="7" fillId="0" borderId="0" xfId="0" applyFont="1" applyAlignment="1" applyProtection="1">
      <alignment horizontal="center" vertical="center"/>
      <protection locked="0"/>
    </xf>
    <xf numFmtId="166" fontId="8" fillId="0" borderId="0" xfId="0" applyFont="1" applyAlignment="1" applyProtection="1">
      <alignment horizontal="center" vertical="center"/>
      <protection locked="0"/>
    </xf>
    <xf numFmtId="166" fontId="9" fillId="0" borderId="0" xfId="0" applyFont="1" applyAlignment="1" applyProtection="1">
      <alignment horizontal="center" vertical="center"/>
      <protection locked="0"/>
    </xf>
    <xf numFmtId="166" fontId="15" fillId="2" borderId="0" xfId="0" applyFont="1" applyFill="1" applyAlignment="1" applyProtection="1">
      <alignment horizontal="left" vertical="center"/>
      <protection locked="0"/>
    </xf>
    <xf numFmtId="166" fontId="16" fillId="2" borderId="0" xfId="0" applyFont="1" applyFill="1" applyAlignment="1" applyProtection="1">
      <alignment horizontal="left" vertical="center"/>
      <protection locked="0"/>
    </xf>
    <xf numFmtId="166" fontId="15" fillId="0" borderId="0" xfId="0" applyFont="1" applyAlignment="1" applyProtection="1">
      <alignment horizontal="left" vertical="center"/>
      <protection locked="0"/>
    </xf>
    <xf numFmtId="166" fontId="17" fillId="0" borderId="0" xfId="0" applyFont="1" applyAlignment="1" applyProtection="1">
      <alignment horizontal="left" vertical="center"/>
      <protection locked="0"/>
    </xf>
    <xf numFmtId="166" fontId="4" fillId="0" borderId="1" xfId="0" applyFont="1" applyBorder="1" applyAlignment="1" applyProtection="1">
      <alignment vertical="center"/>
      <protection locked="0"/>
    </xf>
    <xf numFmtId="166" fontId="0" fillId="0" borderId="0" xfId="0" applyAlignment="1" applyProtection="1">
      <alignment horizontal="left" wrapText="1"/>
      <protection locked="0"/>
    </xf>
    <xf numFmtId="166" fontId="14" fillId="2" borderId="0" xfId="0" applyFont="1" applyFill="1" applyAlignment="1" applyProtection="1">
      <alignment horizontal="left" wrapText="1"/>
      <protection locked="0"/>
    </xf>
    <xf numFmtId="166" fontId="13" fillId="8" borderId="0" xfId="0" applyFont="1" applyFill="1" applyBorder="1" applyAlignment="1" applyProtection="1">
      <alignment vertical="center"/>
    </xf>
    <xf numFmtId="166" fontId="16" fillId="2" borderId="0" xfId="0" applyFont="1" applyFill="1" applyAlignment="1" applyProtection="1">
      <alignment horizontal="left" vertical="top"/>
      <protection locked="0"/>
    </xf>
    <xf numFmtId="166" fontId="4" fillId="0" borderId="1" xfId="0" applyFont="1" applyBorder="1" applyAlignment="1" applyProtection="1">
      <alignment horizontal="left" vertical="center" wrapText="1"/>
      <protection locked="0"/>
    </xf>
    <xf numFmtId="166" fontId="15" fillId="2" borderId="0" xfId="0" applyFont="1" applyFill="1" applyProtection="1">
      <protection locked="0"/>
    </xf>
    <xf numFmtId="166" fontId="4" fillId="0" borderId="1" xfId="0" applyNumberFormat="1" applyFont="1" applyBorder="1" applyAlignment="1" applyProtection="1">
      <alignment horizontal="left" vertical="center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166" fontId="4" fillId="0" borderId="1" xfId="0" applyNumberFormat="1" applyFont="1" applyBorder="1" applyAlignment="1" applyProtection="1">
      <alignment vertical="center"/>
      <protection locked="0"/>
    </xf>
    <xf numFmtId="166" fontId="4" fillId="0" borderId="1" xfId="0" applyNumberFormat="1" applyFont="1" applyBorder="1" applyAlignment="1" applyProtection="1">
      <alignment horizontal="left" vertical="center" wrapText="1"/>
      <protection locked="0"/>
    </xf>
    <xf numFmtId="166" fontId="4" fillId="0" borderId="1" xfId="9" applyFont="1" applyBorder="1" applyAlignment="1">
      <alignment horizontal="left" vertical="center"/>
    </xf>
    <xf numFmtId="166" fontId="11" fillId="5" borderId="0" xfId="0" applyNumberFormat="1" applyFont="1" applyFill="1" applyBorder="1" applyAlignment="1" applyProtection="1">
      <alignment horizontal="center" vertical="center"/>
    </xf>
    <xf numFmtId="166" fontId="10" fillId="5" borderId="0" xfId="0" applyNumberFormat="1" applyFont="1" applyFill="1" applyBorder="1" applyAlignment="1" applyProtection="1">
      <alignment horizontal="left" vertical="center" indent="1"/>
    </xf>
    <xf numFmtId="165" fontId="10" fillId="5" borderId="0" xfId="0" applyNumberFormat="1" applyFont="1" applyFill="1" applyBorder="1" applyAlignment="1" applyProtection="1">
      <alignment horizontal="center" vertical="center"/>
    </xf>
    <xf numFmtId="166" fontId="2" fillId="0" borderId="0" xfId="0" applyFont="1" applyBorder="1" applyAlignment="1" applyProtection="1">
      <alignment horizontal="center"/>
      <protection locked="0"/>
    </xf>
    <xf numFmtId="166" fontId="4" fillId="0" borderId="1" xfId="0" applyFont="1" applyBorder="1" applyAlignment="1" applyProtection="1">
      <alignment horizontal="center" vertical="center"/>
      <protection locked="0"/>
    </xf>
    <xf numFmtId="166" fontId="4" fillId="0" borderId="1" xfId="0" applyFont="1" applyBorder="1" applyAlignment="1" applyProtection="1">
      <alignment horizontal="left" vertical="center"/>
      <protection locked="0"/>
    </xf>
    <xf numFmtId="166" fontId="20" fillId="2" borderId="0" xfId="0" applyNumberFormat="1" applyFont="1" applyFill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64" fontId="11" fillId="15" borderId="2" xfId="0" applyNumberFormat="1" applyFont="1" applyFill="1" applyBorder="1" applyAlignment="1" applyProtection="1">
      <alignment horizontal="center" vertical="center"/>
    </xf>
    <xf numFmtId="164" fontId="11" fillId="15" borderId="3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166" fontId="4" fillId="0" borderId="1" xfId="0" applyNumberFormat="1" applyFont="1" applyBorder="1" applyAlignment="1" applyProtection="1">
      <alignment horizontal="center" vertical="center"/>
      <protection locked="0"/>
    </xf>
    <xf numFmtId="166" fontId="4" fillId="0" borderId="1" xfId="0" applyNumberFormat="1" applyFont="1" applyBorder="1" applyAlignment="1" applyProtection="1">
      <alignment horizontal="left" vertical="center"/>
      <protection locked="0"/>
    </xf>
    <xf numFmtId="166" fontId="18" fillId="8" borderId="0" xfId="0" applyNumberFormat="1" applyFont="1" applyFill="1" applyBorder="1" applyAlignment="1" applyProtection="1">
      <alignment horizontal="center" vertical="top"/>
    </xf>
    <xf numFmtId="14" fontId="2" fillId="0" borderId="0" xfId="8" applyNumberFormat="1" applyFont="1" applyBorder="1" applyAlignment="1">
      <alignment horizontal="center"/>
    </xf>
    <xf numFmtId="166" fontId="16" fillId="2" borderId="0" xfId="0" applyFont="1" applyFill="1" applyAlignment="1" applyProtection="1">
      <alignment horizontal="left" vertical="top"/>
      <protection locked="0"/>
    </xf>
    <xf numFmtId="166" fontId="14" fillId="2" borderId="0" xfId="0" applyFont="1" applyFill="1" applyAlignment="1" applyProtection="1">
      <alignment horizontal="left" vertical="top" wrapText="1"/>
      <protection locked="0"/>
    </xf>
    <xf numFmtId="0" fontId="14" fillId="15" borderId="4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left" vertical="center" indent="1"/>
      <protection locked="0"/>
    </xf>
  </cellXfs>
  <cellStyles count="10">
    <cellStyle name="Normal" xfId="0" builtinId="0"/>
    <cellStyle name="Normal 2" xfId="1"/>
    <cellStyle name="Normal 2 2" xfId="4"/>
    <cellStyle name="Normal 3" xfId="3"/>
    <cellStyle name="Normal 4" xfId="5"/>
    <cellStyle name="Normal 5" xfId="2"/>
    <cellStyle name="Normal 6" xfId="6"/>
    <cellStyle name="Normal 7" xfId="7"/>
    <cellStyle name="Normal 8" xfId="8"/>
    <cellStyle name="Normal 9" xfId="9"/>
  </cellStyles>
  <dxfs count="270"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79DC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 patternType="solid">
          <fgColor auto="1"/>
          <bgColor rgb="FF61D6FF"/>
        </patternFill>
      </fill>
      <border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</border>
    </dxf>
    <dxf>
      <font>
        <color rgb="FFF2F2F2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79DCFF"/>
      <color rgb="FF61D6FF"/>
      <color rgb="FF4BD0FF"/>
      <color rgb="FF43CEFF"/>
      <color rgb="FF5BD4FF"/>
      <color rgb="FFAFEAFF"/>
      <color rgb="FF00B0F0"/>
      <color rgb="FF00FF00"/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76"/>
  <sheetViews>
    <sheetView showGridLines="0" tabSelected="1" zoomScale="90" zoomScaleNormal="90" workbookViewId="0">
      <pane xSplit="4" ySplit="21" topLeftCell="E22" activePane="bottomRight" state="frozen"/>
      <selection pane="topRight" activeCell="E1" sqref="E1"/>
      <selection pane="bottomLeft" activeCell="A23" sqref="A23"/>
      <selection pane="bottomRight" activeCell="AF27" sqref="AF27:AG27"/>
    </sheetView>
  </sheetViews>
  <sheetFormatPr baseColWidth="10" defaultRowHeight="16.5" x14ac:dyDescent="0.3"/>
  <cols>
    <col min="1" max="1" width="2" style="25" customWidth="1"/>
    <col min="2" max="2" width="2.28515625" style="26" customWidth="1"/>
    <col min="3" max="4" width="5" style="33" customWidth="1"/>
    <col min="5" max="5" width="5" style="27" customWidth="1"/>
    <col min="6" max="6" width="5" style="28" customWidth="1"/>
    <col min="7" max="7" width="5" style="29" customWidth="1"/>
    <col min="8" max="8" width="5" style="30" customWidth="1"/>
    <col min="9" max="9" width="5.140625" style="30" customWidth="1"/>
    <col min="10" max="10" width="0.85546875" style="30" customWidth="1"/>
    <col min="11" max="11" width="5" style="31" customWidth="1"/>
    <col min="12" max="17" width="5" style="27" customWidth="1"/>
    <col min="18" max="18" width="0.85546875" style="27" customWidth="1"/>
    <col min="19" max="25" width="5" style="27" customWidth="1"/>
    <col min="26" max="26" width="0.85546875" style="27" customWidth="1"/>
    <col min="27" max="33" width="5" style="27" customWidth="1"/>
    <col min="34" max="34" width="0.85546875" style="27" customWidth="1"/>
    <col min="35" max="41" width="5" style="27" customWidth="1"/>
    <col min="42" max="42" width="0.85546875" style="27" customWidth="1"/>
    <col min="43" max="49" width="5" style="27" customWidth="1"/>
    <col min="50" max="51" width="2.28515625" style="27" customWidth="1"/>
    <col min="52" max="52" width="25.140625" style="44" customWidth="1"/>
    <col min="53" max="53" width="2.28515625" style="26" customWidth="1"/>
    <col min="54" max="54" width="64.140625" style="26" customWidth="1"/>
    <col min="55" max="57" width="11.42578125" style="26" customWidth="1"/>
    <col min="58" max="58" width="11.42578125" style="26"/>
    <col min="59" max="16384" width="11.42578125" style="25"/>
  </cols>
  <sheetData>
    <row r="1" spans="1:58" ht="6.75" customHeigh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49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45"/>
      <c r="BA1" s="45"/>
      <c r="BB1" s="45"/>
    </row>
    <row r="2" spans="1:58" s="34" customFormat="1" ht="20.25" customHeight="1" x14ac:dyDescent="0.25">
      <c r="A2" s="10"/>
      <c r="B2" s="4" t="s">
        <v>31</v>
      </c>
      <c r="C2" s="68">
        <v>2018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1" t="s">
        <v>31</v>
      </c>
      <c r="AY2" s="4" t="s">
        <v>31</v>
      </c>
      <c r="AZ2" s="46"/>
      <c r="BA2" s="1" t="s">
        <v>31</v>
      </c>
      <c r="BB2" s="45"/>
      <c r="BC2" s="26"/>
      <c r="BD2" s="26"/>
      <c r="BE2" s="26"/>
      <c r="BF2" s="26"/>
    </row>
    <row r="3" spans="1:58" s="36" customFormat="1" ht="15" customHeight="1" x14ac:dyDescent="0.25">
      <c r="A3" s="10"/>
      <c r="B3" s="5" t="s">
        <v>31</v>
      </c>
      <c r="C3" s="63">
        <f>DATE($C$2,1,1)</f>
        <v>43101</v>
      </c>
      <c r="D3" s="64"/>
      <c r="E3" s="64"/>
      <c r="F3" s="64"/>
      <c r="G3" s="64"/>
      <c r="H3" s="64"/>
      <c r="I3" s="72">
        <f>IF(COUNTA(C22:D1000)=SUBTOTAL(3,$C$22:$C$1000),SUMPRODUCT((MONTH($C$22:$C$1000)=MONTH(C3))*($C$22:$C$1000&lt;&gt;"")),SUMPRODUCT((MONTH($C$22:$C$1000)=MONTH(C3))*($E$22:$E$1000=Nom)))</f>
        <v>4</v>
      </c>
      <c r="J3" s="55"/>
      <c r="K3" s="63">
        <f>DATE($C$2,2,1)</f>
        <v>43132</v>
      </c>
      <c r="L3" s="64"/>
      <c r="M3" s="64"/>
      <c r="N3" s="64"/>
      <c r="O3" s="64"/>
      <c r="P3" s="64"/>
      <c r="Q3" s="72">
        <f>IF(COUNTA(C22:D1000)=SUBTOTAL(3,$C$22:$C$1000),SUMPRODUCT((MONTH($C$22:$C$1000)=MONTH(K3))*($C$22:$C$1000&lt;&gt;"")),SUMPRODUCT((MONTH($C$22:$C$1000)=MONTH(K3))*($E$22:$E$1000=Nom)))</f>
        <v>4</v>
      </c>
      <c r="R3" s="55"/>
      <c r="S3" s="63">
        <f>DATE($C$2,3,1)</f>
        <v>43160</v>
      </c>
      <c r="T3" s="64"/>
      <c r="U3" s="64"/>
      <c r="V3" s="64"/>
      <c r="W3" s="64"/>
      <c r="X3" s="64"/>
      <c r="Y3" s="72">
        <f>IF(COUNTA(C22:D1000)=SUBTOTAL(3,$C$22:$C$1000),SUMPRODUCT((MONTH($C$22:$C$1000)=MONTH(S3))*($C$22:$C$1000&lt;&gt;"")),SUMPRODUCT((MONTH($C$22:$C$1000)=MONTH(S3))*($E$22:$E$1000=Nom)))</f>
        <v>4</v>
      </c>
      <c r="Z3" s="55"/>
      <c r="AA3" s="63">
        <f>DATE($C$2,4,1)</f>
        <v>43191</v>
      </c>
      <c r="AB3" s="64"/>
      <c r="AC3" s="64"/>
      <c r="AD3" s="64"/>
      <c r="AE3" s="64"/>
      <c r="AF3" s="64"/>
      <c r="AG3" s="72">
        <f>IF(COUNTA(C22:D1000)=SUBTOTAL(3,$C$22:$C$1000),SUMPRODUCT((MONTH($C$22:$C$1000)=MONTH(AA3))*($C$22:$C$1000&lt;&gt;"")),SUMPRODUCT((MONTH($C$22:$C$1000)=MONTH(AA3))*($E$22:$E$1000=Nom)))</f>
        <v>7</v>
      </c>
      <c r="AH3" s="55"/>
      <c r="AI3" s="63">
        <f>DATE($C$2,5,1)</f>
        <v>43221</v>
      </c>
      <c r="AJ3" s="64"/>
      <c r="AK3" s="64"/>
      <c r="AL3" s="64"/>
      <c r="AM3" s="64"/>
      <c r="AN3" s="64"/>
      <c r="AO3" s="72">
        <f>IF(COUNTA(C22:D1000)=SUBTOTAL(3,$C$22:$C$1000),SUMPRODUCT((MONTH($C$22:$C$1000)=MONTH(AI3))*($C$22:$C$1000&lt;&gt;"")),SUMPRODUCT((MONTH($C$22:$C$1000)=MONTH(AI3))*($E$22:$E$1000=Nom)))</f>
        <v>2</v>
      </c>
      <c r="AP3" s="55"/>
      <c r="AQ3" s="63">
        <f>DATE($C$2,6,1)</f>
        <v>43252</v>
      </c>
      <c r="AR3" s="64"/>
      <c r="AS3" s="64"/>
      <c r="AT3" s="64"/>
      <c r="AU3" s="64"/>
      <c r="AV3" s="64"/>
      <c r="AW3" s="72">
        <f>IF(COUNTA(C22:D1000)=SUBTOTAL(3,$C$22:$C$1000),SUMPRODUCT((MONTH($C$22:$C$1000)=MONTH(AQ3))*($C$22:$C$1000&lt;&gt;"")),SUMPRODUCT((MONTH($C$22:$C$1000)=MONTH(AQ3))*($E$22:$E$1000=Nom)))</f>
        <v>3</v>
      </c>
      <c r="AX3" s="2" t="s">
        <v>31</v>
      </c>
      <c r="AY3" s="5" t="s">
        <v>31</v>
      </c>
      <c r="AZ3" s="61">
        <f ca="1">TODAY()</f>
        <v>43329</v>
      </c>
      <c r="BA3" s="2" t="s">
        <v>31</v>
      </c>
      <c r="BB3" s="45"/>
      <c r="BC3" s="35"/>
      <c r="BD3" s="35"/>
      <c r="BE3" s="35"/>
      <c r="BF3" s="35"/>
    </row>
    <row r="4" spans="1:58" s="37" customFormat="1" ht="15" customHeight="1" x14ac:dyDescent="0.25">
      <c r="A4" s="10"/>
      <c r="B4" s="5" t="s">
        <v>31</v>
      </c>
      <c r="C4" s="12" t="s">
        <v>9</v>
      </c>
      <c r="D4" s="13" t="s">
        <v>10</v>
      </c>
      <c r="E4" s="13" t="s">
        <v>11</v>
      </c>
      <c r="F4" s="14" t="s">
        <v>12</v>
      </c>
      <c r="G4" s="13" t="s">
        <v>13</v>
      </c>
      <c r="H4" s="15" t="s">
        <v>14</v>
      </c>
      <c r="I4" s="16" t="s">
        <v>15</v>
      </c>
      <c r="J4" s="56"/>
      <c r="K4" s="12" t="s">
        <v>9</v>
      </c>
      <c r="L4" s="13" t="s">
        <v>10</v>
      </c>
      <c r="M4" s="13" t="s">
        <v>11</v>
      </c>
      <c r="N4" s="14" t="s">
        <v>12</v>
      </c>
      <c r="O4" s="13" t="s">
        <v>13</v>
      </c>
      <c r="P4" s="15" t="s">
        <v>14</v>
      </c>
      <c r="Q4" s="16" t="s">
        <v>15</v>
      </c>
      <c r="R4" s="56"/>
      <c r="S4" s="12" t="s">
        <v>9</v>
      </c>
      <c r="T4" s="13" t="s">
        <v>10</v>
      </c>
      <c r="U4" s="13" t="s">
        <v>11</v>
      </c>
      <c r="V4" s="14" t="s">
        <v>12</v>
      </c>
      <c r="W4" s="13" t="s">
        <v>13</v>
      </c>
      <c r="X4" s="15" t="s">
        <v>14</v>
      </c>
      <c r="Y4" s="16" t="s">
        <v>15</v>
      </c>
      <c r="Z4" s="56"/>
      <c r="AA4" s="12" t="s">
        <v>9</v>
      </c>
      <c r="AB4" s="13" t="s">
        <v>10</v>
      </c>
      <c r="AC4" s="13" t="s">
        <v>11</v>
      </c>
      <c r="AD4" s="14" t="s">
        <v>12</v>
      </c>
      <c r="AE4" s="13" t="s">
        <v>13</v>
      </c>
      <c r="AF4" s="15" t="s">
        <v>14</v>
      </c>
      <c r="AG4" s="16" t="s">
        <v>15</v>
      </c>
      <c r="AH4" s="56"/>
      <c r="AI4" s="12" t="s">
        <v>9</v>
      </c>
      <c r="AJ4" s="13" t="s">
        <v>10</v>
      </c>
      <c r="AK4" s="13" t="s">
        <v>11</v>
      </c>
      <c r="AL4" s="14" t="s">
        <v>12</v>
      </c>
      <c r="AM4" s="13" t="s">
        <v>13</v>
      </c>
      <c r="AN4" s="15" t="s">
        <v>14</v>
      </c>
      <c r="AO4" s="16" t="s">
        <v>15</v>
      </c>
      <c r="AP4" s="56"/>
      <c r="AQ4" s="12" t="s">
        <v>9</v>
      </c>
      <c r="AR4" s="13" t="s">
        <v>10</v>
      </c>
      <c r="AS4" s="13" t="s">
        <v>11</v>
      </c>
      <c r="AT4" s="14" t="s">
        <v>12</v>
      </c>
      <c r="AU4" s="13" t="s">
        <v>13</v>
      </c>
      <c r="AV4" s="15" t="s">
        <v>14</v>
      </c>
      <c r="AW4" s="16" t="s">
        <v>15</v>
      </c>
      <c r="AX4" s="2" t="s">
        <v>31</v>
      </c>
      <c r="AY4" s="5" t="s">
        <v>31</v>
      </c>
      <c r="AZ4" s="61"/>
      <c r="BA4" s="2" t="s">
        <v>31</v>
      </c>
      <c r="BB4" s="45"/>
      <c r="BC4" s="26"/>
      <c r="BD4" s="26"/>
      <c r="BE4" s="26"/>
      <c r="BF4" s="26"/>
    </row>
    <row r="5" spans="1:58" s="37" customFormat="1" ht="15" customHeight="1" x14ac:dyDescent="0.25">
      <c r="A5" s="10"/>
      <c r="B5" s="5" t="s">
        <v>31</v>
      </c>
      <c r="C5" s="17">
        <f>C3-WEEKDAY(C3,3)-1</f>
        <v>43100</v>
      </c>
      <c r="D5" s="18">
        <f>C5+1</f>
        <v>43101</v>
      </c>
      <c r="E5" s="18">
        <f t="shared" ref="E5:I5" si="0">D5+1</f>
        <v>43102</v>
      </c>
      <c r="F5" s="18">
        <f t="shared" si="0"/>
        <v>43103</v>
      </c>
      <c r="G5" s="18">
        <f t="shared" si="0"/>
        <v>43104</v>
      </c>
      <c r="H5" s="18">
        <f t="shared" si="0"/>
        <v>43105</v>
      </c>
      <c r="I5" s="19">
        <f t="shared" si="0"/>
        <v>43106</v>
      </c>
      <c r="J5" s="57"/>
      <c r="K5" s="17">
        <f>K3-WEEKDAY(K3,3)-1</f>
        <v>43128</v>
      </c>
      <c r="L5" s="18">
        <f>K5+1</f>
        <v>43129</v>
      </c>
      <c r="M5" s="18">
        <f t="shared" ref="M5:M10" si="1">L5+1</f>
        <v>43130</v>
      </c>
      <c r="N5" s="18">
        <f t="shared" ref="N5:N10" si="2">M5+1</f>
        <v>43131</v>
      </c>
      <c r="O5" s="18">
        <f t="shared" ref="O5:O10" si="3">N5+1</f>
        <v>43132</v>
      </c>
      <c r="P5" s="18">
        <f t="shared" ref="P5:P10" si="4">O5+1</f>
        <v>43133</v>
      </c>
      <c r="Q5" s="19">
        <f t="shared" ref="Q5:Q10" si="5">P5+1</f>
        <v>43134</v>
      </c>
      <c r="R5" s="57"/>
      <c r="S5" s="17">
        <f>S3-WEEKDAY(S3,3)-1</f>
        <v>43156</v>
      </c>
      <c r="T5" s="18">
        <f>S5+1</f>
        <v>43157</v>
      </c>
      <c r="U5" s="18">
        <f t="shared" ref="U5:U10" si="6">T5+1</f>
        <v>43158</v>
      </c>
      <c r="V5" s="18">
        <f t="shared" ref="V5:V10" si="7">U5+1</f>
        <v>43159</v>
      </c>
      <c r="W5" s="18">
        <f t="shared" ref="W5:W10" si="8">V5+1</f>
        <v>43160</v>
      </c>
      <c r="X5" s="18">
        <f t="shared" ref="X5:X10" si="9">W5+1</f>
        <v>43161</v>
      </c>
      <c r="Y5" s="19">
        <f t="shared" ref="Y5:Y10" si="10">X5+1</f>
        <v>43162</v>
      </c>
      <c r="Z5" s="57"/>
      <c r="AA5" s="17">
        <f>AA3-WEEKDAY(AA3,3)-1</f>
        <v>43184</v>
      </c>
      <c r="AB5" s="18">
        <f>AA5+1</f>
        <v>43185</v>
      </c>
      <c r="AC5" s="18">
        <f t="shared" ref="AC5:AC10" si="11">AB5+1</f>
        <v>43186</v>
      </c>
      <c r="AD5" s="18">
        <f t="shared" ref="AD5:AD10" si="12">AC5+1</f>
        <v>43187</v>
      </c>
      <c r="AE5" s="18">
        <f t="shared" ref="AE5:AE10" si="13">AD5+1</f>
        <v>43188</v>
      </c>
      <c r="AF5" s="18">
        <f t="shared" ref="AF5:AF10" si="14">AE5+1</f>
        <v>43189</v>
      </c>
      <c r="AG5" s="19">
        <f t="shared" ref="AG5:AG10" si="15">AF5+1</f>
        <v>43190</v>
      </c>
      <c r="AH5" s="57"/>
      <c r="AI5" s="17">
        <f>AI3-WEEKDAY(AI3,3)-1</f>
        <v>43219</v>
      </c>
      <c r="AJ5" s="18">
        <f>AI5+1</f>
        <v>43220</v>
      </c>
      <c r="AK5" s="18">
        <f t="shared" ref="AK5:AK10" si="16">AJ5+1</f>
        <v>43221</v>
      </c>
      <c r="AL5" s="18">
        <f t="shared" ref="AL5:AL10" si="17">AK5+1</f>
        <v>43222</v>
      </c>
      <c r="AM5" s="18">
        <f t="shared" ref="AM5:AM10" si="18">AL5+1</f>
        <v>43223</v>
      </c>
      <c r="AN5" s="18">
        <f t="shared" ref="AN5:AN10" si="19">AM5+1</f>
        <v>43224</v>
      </c>
      <c r="AO5" s="19">
        <f t="shared" ref="AO5:AO10" si="20">AN5+1</f>
        <v>43225</v>
      </c>
      <c r="AP5" s="57"/>
      <c r="AQ5" s="17">
        <f>AQ3-WEEKDAY(AQ3,3)-1</f>
        <v>43247</v>
      </c>
      <c r="AR5" s="18">
        <f>AQ5+1</f>
        <v>43248</v>
      </c>
      <c r="AS5" s="18">
        <f t="shared" ref="AS5:AS10" si="21">AR5+1</f>
        <v>43249</v>
      </c>
      <c r="AT5" s="18">
        <f t="shared" ref="AT5:AT10" si="22">AS5+1</f>
        <v>43250</v>
      </c>
      <c r="AU5" s="18">
        <f t="shared" ref="AU5:AU10" si="23">AT5+1</f>
        <v>43251</v>
      </c>
      <c r="AV5" s="18">
        <f t="shared" ref="AV5:AV10" si="24">AU5+1</f>
        <v>43252</v>
      </c>
      <c r="AW5" s="19">
        <f t="shared" ref="AW5:AW10" si="25">AV5+1</f>
        <v>43253</v>
      </c>
      <c r="AX5" s="2" t="s">
        <v>31</v>
      </c>
      <c r="AY5" s="5" t="s">
        <v>31</v>
      </c>
      <c r="AZ5" s="61"/>
      <c r="BA5" s="2" t="s">
        <v>31</v>
      </c>
      <c r="BB5" s="45"/>
      <c r="BC5" s="26"/>
      <c r="BD5" s="26"/>
      <c r="BE5" s="26"/>
      <c r="BF5" s="26"/>
    </row>
    <row r="6" spans="1:58" s="37" customFormat="1" ht="15" customHeight="1" x14ac:dyDescent="0.25">
      <c r="A6" s="10"/>
      <c r="B6" s="5" t="s">
        <v>31</v>
      </c>
      <c r="C6" s="17">
        <f>I5+1</f>
        <v>43107</v>
      </c>
      <c r="D6" s="18">
        <f>C6+1</f>
        <v>43108</v>
      </c>
      <c r="E6" s="18">
        <f t="shared" ref="E6:I6" si="26">D6+1</f>
        <v>43109</v>
      </c>
      <c r="F6" s="18">
        <f t="shared" si="26"/>
        <v>43110</v>
      </c>
      <c r="G6" s="18">
        <f t="shared" si="26"/>
        <v>43111</v>
      </c>
      <c r="H6" s="18">
        <f t="shared" si="26"/>
        <v>43112</v>
      </c>
      <c r="I6" s="19">
        <f t="shared" si="26"/>
        <v>43113</v>
      </c>
      <c r="J6" s="57"/>
      <c r="K6" s="17">
        <f>Q5+1</f>
        <v>43135</v>
      </c>
      <c r="L6" s="18">
        <f>K6+1</f>
        <v>43136</v>
      </c>
      <c r="M6" s="18">
        <f t="shared" si="1"/>
        <v>43137</v>
      </c>
      <c r="N6" s="18">
        <f t="shared" si="2"/>
        <v>43138</v>
      </c>
      <c r="O6" s="18">
        <f t="shared" si="3"/>
        <v>43139</v>
      </c>
      <c r="P6" s="18">
        <f t="shared" si="4"/>
        <v>43140</v>
      </c>
      <c r="Q6" s="19">
        <f t="shared" si="5"/>
        <v>43141</v>
      </c>
      <c r="R6" s="57"/>
      <c r="S6" s="17">
        <f>Y5+1</f>
        <v>43163</v>
      </c>
      <c r="T6" s="18">
        <f>S6+1</f>
        <v>43164</v>
      </c>
      <c r="U6" s="18">
        <f t="shared" si="6"/>
        <v>43165</v>
      </c>
      <c r="V6" s="18">
        <f t="shared" si="7"/>
        <v>43166</v>
      </c>
      <c r="W6" s="18">
        <f t="shared" si="8"/>
        <v>43167</v>
      </c>
      <c r="X6" s="18">
        <f t="shared" si="9"/>
        <v>43168</v>
      </c>
      <c r="Y6" s="19">
        <f t="shared" si="10"/>
        <v>43169</v>
      </c>
      <c r="Z6" s="57"/>
      <c r="AA6" s="17">
        <f>AG5+1</f>
        <v>43191</v>
      </c>
      <c r="AB6" s="18">
        <f>AA6+1</f>
        <v>43192</v>
      </c>
      <c r="AC6" s="18">
        <f t="shared" si="11"/>
        <v>43193</v>
      </c>
      <c r="AD6" s="18">
        <f t="shared" si="12"/>
        <v>43194</v>
      </c>
      <c r="AE6" s="18">
        <f t="shared" si="13"/>
        <v>43195</v>
      </c>
      <c r="AF6" s="18">
        <f t="shared" si="14"/>
        <v>43196</v>
      </c>
      <c r="AG6" s="19">
        <f t="shared" si="15"/>
        <v>43197</v>
      </c>
      <c r="AH6" s="57"/>
      <c r="AI6" s="17">
        <f>AO5+1</f>
        <v>43226</v>
      </c>
      <c r="AJ6" s="18">
        <f>AI6+1</f>
        <v>43227</v>
      </c>
      <c r="AK6" s="18">
        <f t="shared" si="16"/>
        <v>43228</v>
      </c>
      <c r="AL6" s="18">
        <f t="shared" si="17"/>
        <v>43229</v>
      </c>
      <c r="AM6" s="18">
        <f t="shared" si="18"/>
        <v>43230</v>
      </c>
      <c r="AN6" s="18">
        <f t="shared" si="19"/>
        <v>43231</v>
      </c>
      <c r="AO6" s="19">
        <f t="shared" si="20"/>
        <v>43232</v>
      </c>
      <c r="AP6" s="57"/>
      <c r="AQ6" s="17">
        <f>AW5+1</f>
        <v>43254</v>
      </c>
      <c r="AR6" s="18">
        <f>AQ6+1</f>
        <v>43255</v>
      </c>
      <c r="AS6" s="18">
        <f t="shared" si="21"/>
        <v>43256</v>
      </c>
      <c r="AT6" s="18">
        <f t="shared" si="22"/>
        <v>43257</v>
      </c>
      <c r="AU6" s="18">
        <f t="shared" si="23"/>
        <v>43258</v>
      </c>
      <c r="AV6" s="18">
        <f t="shared" si="24"/>
        <v>43259</v>
      </c>
      <c r="AW6" s="19">
        <f t="shared" si="25"/>
        <v>43260</v>
      </c>
      <c r="AX6" s="2" t="s">
        <v>31</v>
      </c>
      <c r="AY6" s="5" t="s">
        <v>31</v>
      </c>
      <c r="AZ6" s="61"/>
      <c r="BA6" s="2" t="s">
        <v>31</v>
      </c>
      <c r="BB6" s="45"/>
      <c r="BC6" s="26"/>
      <c r="BD6" s="26"/>
      <c r="BE6" s="26"/>
      <c r="BF6" s="26"/>
    </row>
    <row r="7" spans="1:58" s="37" customFormat="1" ht="15" customHeight="1" x14ac:dyDescent="0.25">
      <c r="A7" s="10"/>
      <c r="B7" s="5" t="s">
        <v>31</v>
      </c>
      <c r="C7" s="17">
        <f>I6+1</f>
        <v>43114</v>
      </c>
      <c r="D7" s="18">
        <f t="shared" ref="D7:I9" si="27">C7+1</f>
        <v>43115</v>
      </c>
      <c r="E7" s="18">
        <f t="shared" si="27"/>
        <v>43116</v>
      </c>
      <c r="F7" s="18">
        <f t="shared" si="27"/>
        <v>43117</v>
      </c>
      <c r="G7" s="18">
        <f t="shared" si="27"/>
        <v>43118</v>
      </c>
      <c r="H7" s="18">
        <f t="shared" si="27"/>
        <v>43119</v>
      </c>
      <c r="I7" s="19">
        <f t="shared" si="27"/>
        <v>43120</v>
      </c>
      <c r="J7" s="57"/>
      <c r="K7" s="17">
        <f>Q6+1</f>
        <v>43142</v>
      </c>
      <c r="L7" s="18">
        <f t="shared" ref="L7:L9" si="28">K7+1</f>
        <v>43143</v>
      </c>
      <c r="M7" s="18">
        <f t="shared" si="1"/>
        <v>43144</v>
      </c>
      <c r="N7" s="18">
        <f t="shared" si="2"/>
        <v>43145</v>
      </c>
      <c r="O7" s="18">
        <f t="shared" si="3"/>
        <v>43146</v>
      </c>
      <c r="P7" s="18">
        <f t="shared" si="4"/>
        <v>43147</v>
      </c>
      <c r="Q7" s="19">
        <f t="shared" si="5"/>
        <v>43148</v>
      </c>
      <c r="R7" s="57"/>
      <c r="S7" s="17">
        <f>Y6+1</f>
        <v>43170</v>
      </c>
      <c r="T7" s="18">
        <f t="shared" ref="T7:T9" si="29">S7+1</f>
        <v>43171</v>
      </c>
      <c r="U7" s="18">
        <f t="shared" si="6"/>
        <v>43172</v>
      </c>
      <c r="V7" s="18">
        <f t="shared" si="7"/>
        <v>43173</v>
      </c>
      <c r="W7" s="18">
        <f t="shared" si="8"/>
        <v>43174</v>
      </c>
      <c r="X7" s="18">
        <f t="shared" si="9"/>
        <v>43175</v>
      </c>
      <c r="Y7" s="19">
        <f t="shared" si="10"/>
        <v>43176</v>
      </c>
      <c r="Z7" s="57"/>
      <c r="AA7" s="17">
        <f>AG6+1</f>
        <v>43198</v>
      </c>
      <c r="AB7" s="18">
        <f t="shared" ref="AB7:AB9" si="30">AA7+1</f>
        <v>43199</v>
      </c>
      <c r="AC7" s="18">
        <f t="shared" si="11"/>
        <v>43200</v>
      </c>
      <c r="AD7" s="18">
        <f t="shared" si="12"/>
        <v>43201</v>
      </c>
      <c r="AE7" s="18">
        <f t="shared" si="13"/>
        <v>43202</v>
      </c>
      <c r="AF7" s="18">
        <f t="shared" si="14"/>
        <v>43203</v>
      </c>
      <c r="AG7" s="19">
        <f t="shared" si="15"/>
        <v>43204</v>
      </c>
      <c r="AH7" s="57"/>
      <c r="AI7" s="17">
        <f>AO6+1</f>
        <v>43233</v>
      </c>
      <c r="AJ7" s="18">
        <f t="shared" ref="AJ7:AJ9" si="31">AI7+1</f>
        <v>43234</v>
      </c>
      <c r="AK7" s="18">
        <f t="shared" si="16"/>
        <v>43235</v>
      </c>
      <c r="AL7" s="18">
        <f t="shared" si="17"/>
        <v>43236</v>
      </c>
      <c r="AM7" s="18">
        <f t="shared" si="18"/>
        <v>43237</v>
      </c>
      <c r="AN7" s="18">
        <f t="shared" si="19"/>
        <v>43238</v>
      </c>
      <c r="AO7" s="19">
        <f t="shared" si="20"/>
        <v>43239</v>
      </c>
      <c r="AP7" s="57"/>
      <c r="AQ7" s="17">
        <f>AW6+1</f>
        <v>43261</v>
      </c>
      <c r="AR7" s="18">
        <f t="shared" ref="AR7:AR9" si="32">AQ7+1</f>
        <v>43262</v>
      </c>
      <c r="AS7" s="18">
        <f t="shared" si="21"/>
        <v>43263</v>
      </c>
      <c r="AT7" s="18">
        <f t="shared" si="22"/>
        <v>43264</v>
      </c>
      <c r="AU7" s="18">
        <f t="shared" si="23"/>
        <v>43265</v>
      </c>
      <c r="AV7" s="18">
        <f t="shared" si="24"/>
        <v>43266</v>
      </c>
      <c r="AW7" s="19">
        <f t="shared" si="25"/>
        <v>43267</v>
      </c>
      <c r="AX7" s="2" t="s">
        <v>31</v>
      </c>
      <c r="AY7" s="5" t="s">
        <v>31</v>
      </c>
      <c r="AZ7" s="61"/>
      <c r="BA7" s="2" t="s">
        <v>31</v>
      </c>
      <c r="BB7" s="45"/>
      <c r="BC7" s="26"/>
      <c r="BD7" s="26"/>
      <c r="BE7" s="26"/>
      <c r="BF7" s="26"/>
    </row>
    <row r="8" spans="1:58" s="37" customFormat="1" ht="15" customHeight="1" x14ac:dyDescent="0.25">
      <c r="A8" s="10"/>
      <c r="B8" s="5" t="s">
        <v>31</v>
      </c>
      <c r="C8" s="17">
        <f>I7+1</f>
        <v>43121</v>
      </c>
      <c r="D8" s="18">
        <f t="shared" si="27"/>
        <v>43122</v>
      </c>
      <c r="E8" s="18">
        <f t="shared" si="27"/>
        <v>43123</v>
      </c>
      <c r="F8" s="18">
        <f t="shared" si="27"/>
        <v>43124</v>
      </c>
      <c r="G8" s="18">
        <f t="shared" si="27"/>
        <v>43125</v>
      </c>
      <c r="H8" s="18">
        <f t="shared" si="27"/>
        <v>43126</v>
      </c>
      <c r="I8" s="19">
        <f t="shared" si="27"/>
        <v>43127</v>
      </c>
      <c r="J8" s="57"/>
      <c r="K8" s="17">
        <f>Q7+1</f>
        <v>43149</v>
      </c>
      <c r="L8" s="18">
        <f t="shared" si="28"/>
        <v>43150</v>
      </c>
      <c r="M8" s="18">
        <f t="shared" si="1"/>
        <v>43151</v>
      </c>
      <c r="N8" s="18">
        <f t="shared" si="2"/>
        <v>43152</v>
      </c>
      <c r="O8" s="18">
        <f t="shared" si="3"/>
        <v>43153</v>
      </c>
      <c r="P8" s="18">
        <f t="shared" si="4"/>
        <v>43154</v>
      </c>
      <c r="Q8" s="19">
        <f t="shared" si="5"/>
        <v>43155</v>
      </c>
      <c r="R8" s="57"/>
      <c r="S8" s="17">
        <f>Y7+1</f>
        <v>43177</v>
      </c>
      <c r="T8" s="18">
        <f t="shared" si="29"/>
        <v>43178</v>
      </c>
      <c r="U8" s="18">
        <f t="shared" si="6"/>
        <v>43179</v>
      </c>
      <c r="V8" s="18">
        <f t="shared" si="7"/>
        <v>43180</v>
      </c>
      <c r="W8" s="18">
        <f t="shared" si="8"/>
        <v>43181</v>
      </c>
      <c r="X8" s="18">
        <f t="shared" si="9"/>
        <v>43182</v>
      </c>
      <c r="Y8" s="19">
        <f t="shared" si="10"/>
        <v>43183</v>
      </c>
      <c r="Z8" s="57"/>
      <c r="AA8" s="17">
        <f>AG7+1</f>
        <v>43205</v>
      </c>
      <c r="AB8" s="18">
        <f t="shared" si="30"/>
        <v>43206</v>
      </c>
      <c r="AC8" s="18">
        <f t="shared" si="11"/>
        <v>43207</v>
      </c>
      <c r="AD8" s="18">
        <f t="shared" si="12"/>
        <v>43208</v>
      </c>
      <c r="AE8" s="18">
        <f t="shared" si="13"/>
        <v>43209</v>
      </c>
      <c r="AF8" s="18">
        <f t="shared" si="14"/>
        <v>43210</v>
      </c>
      <c r="AG8" s="19">
        <f t="shared" si="15"/>
        <v>43211</v>
      </c>
      <c r="AH8" s="57"/>
      <c r="AI8" s="17">
        <f>AO7+1</f>
        <v>43240</v>
      </c>
      <c r="AJ8" s="18">
        <f t="shared" si="31"/>
        <v>43241</v>
      </c>
      <c r="AK8" s="18">
        <f t="shared" si="16"/>
        <v>43242</v>
      </c>
      <c r="AL8" s="18">
        <f t="shared" si="17"/>
        <v>43243</v>
      </c>
      <c r="AM8" s="18">
        <f t="shared" si="18"/>
        <v>43244</v>
      </c>
      <c r="AN8" s="18">
        <f t="shared" si="19"/>
        <v>43245</v>
      </c>
      <c r="AO8" s="19">
        <f t="shared" si="20"/>
        <v>43246</v>
      </c>
      <c r="AP8" s="57"/>
      <c r="AQ8" s="17">
        <f>AW7+1</f>
        <v>43268</v>
      </c>
      <c r="AR8" s="18">
        <f t="shared" si="32"/>
        <v>43269</v>
      </c>
      <c r="AS8" s="18">
        <f t="shared" si="21"/>
        <v>43270</v>
      </c>
      <c r="AT8" s="18">
        <f t="shared" si="22"/>
        <v>43271</v>
      </c>
      <c r="AU8" s="18">
        <f t="shared" si="23"/>
        <v>43272</v>
      </c>
      <c r="AV8" s="18">
        <f t="shared" si="24"/>
        <v>43273</v>
      </c>
      <c r="AW8" s="19">
        <f t="shared" si="25"/>
        <v>43274</v>
      </c>
      <c r="AX8" s="2" t="s">
        <v>31</v>
      </c>
      <c r="AY8" s="5" t="s">
        <v>31</v>
      </c>
      <c r="AZ8" s="61"/>
      <c r="BA8" s="2" t="s">
        <v>31</v>
      </c>
      <c r="BB8" s="45"/>
      <c r="BC8" s="26"/>
      <c r="BD8" s="26"/>
      <c r="BE8" s="26"/>
      <c r="BF8" s="26"/>
    </row>
    <row r="9" spans="1:58" s="37" customFormat="1" ht="15" customHeight="1" x14ac:dyDescent="0.25">
      <c r="A9" s="10"/>
      <c r="B9" s="5" t="s">
        <v>31</v>
      </c>
      <c r="C9" s="17">
        <f>I8+1</f>
        <v>43128</v>
      </c>
      <c r="D9" s="18">
        <f t="shared" si="27"/>
        <v>43129</v>
      </c>
      <c r="E9" s="18">
        <f t="shared" si="27"/>
        <v>43130</v>
      </c>
      <c r="F9" s="18">
        <f t="shared" si="27"/>
        <v>43131</v>
      </c>
      <c r="G9" s="18">
        <f t="shared" si="27"/>
        <v>43132</v>
      </c>
      <c r="H9" s="18">
        <f t="shared" si="27"/>
        <v>43133</v>
      </c>
      <c r="I9" s="19">
        <f t="shared" si="27"/>
        <v>43134</v>
      </c>
      <c r="J9" s="57"/>
      <c r="K9" s="17">
        <f>Q8+1</f>
        <v>43156</v>
      </c>
      <c r="L9" s="18">
        <f t="shared" si="28"/>
        <v>43157</v>
      </c>
      <c r="M9" s="18">
        <f t="shared" si="1"/>
        <v>43158</v>
      </c>
      <c r="N9" s="18">
        <f t="shared" si="2"/>
        <v>43159</v>
      </c>
      <c r="O9" s="18">
        <f t="shared" si="3"/>
        <v>43160</v>
      </c>
      <c r="P9" s="18">
        <f t="shared" si="4"/>
        <v>43161</v>
      </c>
      <c r="Q9" s="19">
        <f t="shared" si="5"/>
        <v>43162</v>
      </c>
      <c r="R9" s="57"/>
      <c r="S9" s="17">
        <f>Y8+1</f>
        <v>43184</v>
      </c>
      <c r="T9" s="18">
        <f t="shared" si="29"/>
        <v>43185</v>
      </c>
      <c r="U9" s="18">
        <f t="shared" si="6"/>
        <v>43186</v>
      </c>
      <c r="V9" s="18">
        <f t="shared" si="7"/>
        <v>43187</v>
      </c>
      <c r="W9" s="18">
        <f t="shared" si="8"/>
        <v>43188</v>
      </c>
      <c r="X9" s="18">
        <f t="shared" si="9"/>
        <v>43189</v>
      </c>
      <c r="Y9" s="19">
        <f t="shared" si="10"/>
        <v>43190</v>
      </c>
      <c r="Z9" s="57"/>
      <c r="AA9" s="17">
        <f>AG8+1</f>
        <v>43212</v>
      </c>
      <c r="AB9" s="18">
        <f t="shared" si="30"/>
        <v>43213</v>
      </c>
      <c r="AC9" s="18">
        <f t="shared" si="11"/>
        <v>43214</v>
      </c>
      <c r="AD9" s="18">
        <f t="shared" si="12"/>
        <v>43215</v>
      </c>
      <c r="AE9" s="18">
        <f t="shared" si="13"/>
        <v>43216</v>
      </c>
      <c r="AF9" s="18">
        <f t="shared" si="14"/>
        <v>43217</v>
      </c>
      <c r="AG9" s="19">
        <f t="shared" si="15"/>
        <v>43218</v>
      </c>
      <c r="AH9" s="57"/>
      <c r="AI9" s="17">
        <f>AO8+1</f>
        <v>43247</v>
      </c>
      <c r="AJ9" s="18">
        <f t="shared" si="31"/>
        <v>43248</v>
      </c>
      <c r="AK9" s="18">
        <f t="shared" si="16"/>
        <v>43249</v>
      </c>
      <c r="AL9" s="18">
        <f t="shared" si="17"/>
        <v>43250</v>
      </c>
      <c r="AM9" s="18">
        <f t="shared" si="18"/>
        <v>43251</v>
      </c>
      <c r="AN9" s="18">
        <f t="shared" si="19"/>
        <v>43252</v>
      </c>
      <c r="AO9" s="19">
        <f t="shared" si="20"/>
        <v>43253</v>
      </c>
      <c r="AP9" s="57"/>
      <c r="AQ9" s="17">
        <f>AW8+1</f>
        <v>43275</v>
      </c>
      <c r="AR9" s="18">
        <f t="shared" si="32"/>
        <v>43276</v>
      </c>
      <c r="AS9" s="18">
        <f t="shared" si="21"/>
        <v>43277</v>
      </c>
      <c r="AT9" s="18">
        <f t="shared" si="22"/>
        <v>43278</v>
      </c>
      <c r="AU9" s="18">
        <f t="shared" si="23"/>
        <v>43279</v>
      </c>
      <c r="AV9" s="18">
        <f t="shared" si="24"/>
        <v>43280</v>
      </c>
      <c r="AW9" s="19">
        <f t="shared" si="25"/>
        <v>43281</v>
      </c>
      <c r="AX9" s="2" t="s">
        <v>31</v>
      </c>
      <c r="AY9" s="5" t="s">
        <v>31</v>
      </c>
      <c r="AZ9" s="61"/>
      <c r="BA9" s="2" t="s">
        <v>31</v>
      </c>
      <c r="BB9" s="45"/>
      <c r="BC9" s="26"/>
      <c r="BD9" s="26"/>
      <c r="BE9" s="26"/>
      <c r="BF9" s="26"/>
    </row>
    <row r="10" spans="1:58" s="37" customFormat="1" ht="15" customHeight="1" x14ac:dyDescent="0.25">
      <c r="A10" s="10"/>
      <c r="B10" s="5" t="s">
        <v>31</v>
      </c>
      <c r="C10" s="20">
        <f>I9+1</f>
        <v>43135</v>
      </c>
      <c r="D10" s="21">
        <f>C10+1</f>
        <v>43136</v>
      </c>
      <c r="E10" s="21">
        <f t="shared" ref="E10:I10" si="33">D10+1</f>
        <v>43137</v>
      </c>
      <c r="F10" s="21">
        <f t="shared" si="33"/>
        <v>43138</v>
      </c>
      <c r="G10" s="21">
        <f t="shared" si="33"/>
        <v>43139</v>
      </c>
      <c r="H10" s="21">
        <f t="shared" si="33"/>
        <v>43140</v>
      </c>
      <c r="I10" s="22">
        <f t="shared" si="33"/>
        <v>43141</v>
      </c>
      <c r="J10" s="57"/>
      <c r="K10" s="20">
        <f>Q9+1</f>
        <v>43163</v>
      </c>
      <c r="L10" s="21">
        <f>K10+1</f>
        <v>43164</v>
      </c>
      <c r="M10" s="21">
        <f t="shared" si="1"/>
        <v>43165</v>
      </c>
      <c r="N10" s="21">
        <f t="shared" si="2"/>
        <v>43166</v>
      </c>
      <c r="O10" s="21">
        <f t="shared" si="3"/>
        <v>43167</v>
      </c>
      <c r="P10" s="21">
        <f t="shared" si="4"/>
        <v>43168</v>
      </c>
      <c r="Q10" s="22">
        <f t="shared" si="5"/>
        <v>43169</v>
      </c>
      <c r="R10" s="57"/>
      <c r="S10" s="20">
        <f>Y9+1</f>
        <v>43191</v>
      </c>
      <c r="T10" s="21">
        <f>S10+1</f>
        <v>43192</v>
      </c>
      <c r="U10" s="21">
        <f t="shared" si="6"/>
        <v>43193</v>
      </c>
      <c r="V10" s="21">
        <f t="shared" si="7"/>
        <v>43194</v>
      </c>
      <c r="W10" s="21">
        <f t="shared" si="8"/>
        <v>43195</v>
      </c>
      <c r="X10" s="21">
        <f t="shared" si="9"/>
        <v>43196</v>
      </c>
      <c r="Y10" s="22">
        <f t="shared" si="10"/>
        <v>43197</v>
      </c>
      <c r="Z10" s="57"/>
      <c r="AA10" s="20">
        <f>AG9+1</f>
        <v>43219</v>
      </c>
      <c r="AB10" s="21">
        <f>AA10+1</f>
        <v>43220</v>
      </c>
      <c r="AC10" s="21">
        <f t="shared" si="11"/>
        <v>43221</v>
      </c>
      <c r="AD10" s="21">
        <f t="shared" si="12"/>
        <v>43222</v>
      </c>
      <c r="AE10" s="21">
        <f t="shared" si="13"/>
        <v>43223</v>
      </c>
      <c r="AF10" s="21">
        <f t="shared" si="14"/>
        <v>43224</v>
      </c>
      <c r="AG10" s="22">
        <f t="shared" si="15"/>
        <v>43225</v>
      </c>
      <c r="AH10" s="57"/>
      <c r="AI10" s="20">
        <f>AO9+1</f>
        <v>43254</v>
      </c>
      <c r="AJ10" s="21">
        <f>AI10+1</f>
        <v>43255</v>
      </c>
      <c r="AK10" s="21">
        <f t="shared" si="16"/>
        <v>43256</v>
      </c>
      <c r="AL10" s="21">
        <f t="shared" si="17"/>
        <v>43257</v>
      </c>
      <c r="AM10" s="21">
        <f t="shared" si="18"/>
        <v>43258</v>
      </c>
      <c r="AN10" s="21">
        <f t="shared" si="19"/>
        <v>43259</v>
      </c>
      <c r="AO10" s="22">
        <f t="shared" si="20"/>
        <v>43260</v>
      </c>
      <c r="AP10" s="57"/>
      <c r="AQ10" s="20">
        <f>AW9+1</f>
        <v>43282</v>
      </c>
      <c r="AR10" s="21">
        <f>AQ10+1</f>
        <v>43283</v>
      </c>
      <c r="AS10" s="21">
        <f t="shared" si="21"/>
        <v>43284</v>
      </c>
      <c r="AT10" s="21">
        <f t="shared" si="22"/>
        <v>43285</v>
      </c>
      <c r="AU10" s="21">
        <f t="shared" si="23"/>
        <v>43286</v>
      </c>
      <c r="AV10" s="21">
        <f t="shared" si="24"/>
        <v>43287</v>
      </c>
      <c r="AW10" s="22">
        <f t="shared" si="25"/>
        <v>43288</v>
      </c>
      <c r="AX10" s="2" t="s">
        <v>31</v>
      </c>
      <c r="AY10" s="5" t="s">
        <v>31</v>
      </c>
      <c r="AZ10" s="61"/>
      <c r="BA10" s="2" t="s">
        <v>31</v>
      </c>
      <c r="BB10" s="45"/>
      <c r="BC10" s="26"/>
      <c r="BD10" s="26"/>
      <c r="BE10" s="26"/>
      <c r="BF10" s="26"/>
    </row>
    <row r="11" spans="1:58" s="37" customFormat="1" ht="7.5" customHeight="1" x14ac:dyDescent="0.25">
      <c r="A11" s="10"/>
      <c r="B11" s="5" t="s">
        <v>31</v>
      </c>
      <c r="C11" s="8"/>
      <c r="D11" s="8"/>
      <c r="E11" s="8"/>
      <c r="F11" s="8"/>
      <c r="G11" s="8"/>
      <c r="H11" s="8"/>
      <c r="I11" s="8"/>
      <c r="J11" s="9"/>
      <c r="K11" s="8"/>
      <c r="L11" s="8"/>
      <c r="M11" s="8"/>
      <c r="N11" s="8"/>
      <c r="O11" s="8"/>
      <c r="P11" s="8"/>
      <c r="Q11" s="8"/>
      <c r="R11" s="9"/>
      <c r="S11" s="8"/>
      <c r="T11" s="8"/>
      <c r="U11" s="8"/>
      <c r="V11" s="8"/>
      <c r="W11" s="8"/>
      <c r="X11" s="8"/>
      <c r="Y11" s="8"/>
      <c r="Z11" s="9"/>
      <c r="AA11" s="8"/>
      <c r="AB11" s="8"/>
      <c r="AC11" s="8"/>
      <c r="AD11" s="8"/>
      <c r="AE11" s="8"/>
      <c r="AF11" s="8"/>
      <c r="AG11" s="8"/>
      <c r="AH11" s="9"/>
      <c r="AI11" s="8"/>
      <c r="AJ11" s="8"/>
      <c r="AK11" s="8"/>
      <c r="AL11" s="8"/>
      <c r="AM11" s="8"/>
      <c r="AN11" s="8"/>
      <c r="AO11" s="8"/>
      <c r="AP11" s="9"/>
      <c r="AQ11" s="8"/>
      <c r="AR11" s="8"/>
      <c r="AS11" s="8"/>
      <c r="AT11" s="8"/>
      <c r="AU11" s="8"/>
      <c r="AV11" s="8"/>
      <c r="AW11" s="8"/>
      <c r="AX11" s="2" t="s">
        <v>31</v>
      </c>
      <c r="AY11" s="5" t="s">
        <v>31</v>
      </c>
      <c r="AZ11" s="61"/>
      <c r="BA11" s="2" t="s">
        <v>31</v>
      </c>
      <c r="BB11" s="45"/>
      <c r="BC11" s="26"/>
      <c r="BD11" s="26"/>
      <c r="BE11" s="26"/>
      <c r="BF11" s="26"/>
    </row>
    <row r="12" spans="1:58" s="36" customFormat="1" ht="15" customHeight="1" x14ac:dyDescent="0.25">
      <c r="A12" s="10"/>
      <c r="B12" s="5" t="s">
        <v>31</v>
      </c>
      <c r="C12" s="63">
        <f>DATE($C$2,7,1)</f>
        <v>43282</v>
      </c>
      <c r="D12" s="64"/>
      <c r="E12" s="64"/>
      <c r="F12" s="64"/>
      <c r="G12" s="64"/>
      <c r="H12" s="64"/>
      <c r="I12" s="72">
        <f>IF(COUNTA(C22:D1000)=SUBTOTAL(3,$C$22:$C$1000),SUMPRODUCT((MONTH($C$22:$C$1000)=MONTH(C12))*($C$22:$C$1000&lt;&gt;"")),SUMPRODUCT((MONTH($C$22:$C$1000)=MONTH(C12))*($E$22:$E$1000=Nom)))</f>
        <v>3</v>
      </c>
      <c r="J12" s="55"/>
      <c r="K12" s="63">
        <f>DATE($C$2,8,1)</f>
        <v>43313</v>
      </c>
      <c r="L12" s="64"/>
      <c r="M12" s="64"/>
      <c r="N12" s="64"/>
      <c r="O12" s="64"/>
      <c r="P12" s="64"/>
      <c r="Q12" s="72">
        <f>IF(COUNTA(C22:D1000)=SUBTOTAL(3,$C$22:$C$1000),SUMPRODUCT((MONTH($C$22:$C$1000)=MONTH(K12))*($C$22:$C$1000&lt;&gt;"")),SUMPRODUCT((MONTH($C$22:$C$1000)=MONTH(K12))*($E$22:$E$1000=Nom)))</f>
        <v>3</v>
      </c>
      <c r="R12" s="55"/>
      <c r="S12" s="63">
        <f>DATE($C$2,9,1)</f>
        <v>43344</v>
      </c>
      <c r="T12" s="64"/>
      <c r="U12" s="64"/>
      <c r="V12" s="64"/>
      <c r="W12" s="64"/>
      <c r="X12" s="64"/>
      <c r="Y12" s="72">
        <f>IF(COUNTA(C22:D1000)=SUBTOTAL(3,$C$22:$C$1000),SUMPRODUCT((MONTH($C$22:$C$1000)=MONTH(S12))*($C$22:$C$1000&lt;&gt;"")),SUMPRODUCT((MONTH($C$22:$C$1000)=MONTH(S12))*($E$22:$E$1000=Nom)))</f>
        <v>3</v>
      </c>
      <c r="Z12" s="55"/>
      <c r="AA12" s="63">
        <f>DATE($C$2,10,1)</f>
        <v>43374</v>
      </c>
      <c r="AB12" s="64"/>
      <c r="AC12" s="64"/>
      <c r="AD12" s="64"/>
      <c r="AE12" s="64"/>
      <c r="AF12" s="64"/>
      <c r="AG12" s="72">
        <f>IF(COUNTA(C22:D1000)=SUBTOTAL(3,$C$22:$C$1000),SUMPRODUCT((MONTH($C$22:$C$1000)=MONTH(AA12))*($C$22:$C$1000&lt;&gt;"")),SUMPRODUCT((MONTH($C$22:$C$1000)=MONTH(AA12))*($E$22:$E$1000=Nom)))</f>
        <v>3</v>
      </c>
      <c r="AH12" s="55"/>
      <c r="AI12" s="63">
        <f>DATE($C$2,11,1)</f>
        <v>43405</v>
      </c>
      <c r="AJ12" s="64"/>
      <c r="AK12" s="64"/>
      <c r="AL12" s="64"/>
      <c r="AM12" s="64"/>
      <c r="AN12" s="64"/>
      <c r="AO12" s="72">
        <f>IF(COUNTA(C22:D1000)=SUBTOTAL(3,$C$22:$C$1000),SUMPRODUCT((MONTH($C$22:$C$1000)=MONTH(AI12))*($C$22:$C$1000&lt;&gt;"")),SUMPRODUCT((MONTH($C$22:$C$1000)=MONTH(AI12))*($E$22:$E$1000=Nom)))</f>
        <v>2</v>
      </c>
      <c r="AP12" s="55"/>
      <c r="AQ12" s="63">
        <f>DATE($C$2,12,1)</f>
        <v>43435</v>
      </c>
      <c r="AR12" s="64"/>
      <c r="AS12" s="64"/>
      <c r="AT12" s="64"/>
      <c r="AU12" s="64"/>
      <c r="AV12" s="64"/>
      <c r="AW12" s="72">
        <f>IF(COUNTA(C22:D1000)=SUBTOTAL(3,$C$22:$C$1000),SUMPRODUCT((MONTH($C$22:$C$1000)=MONTH(AQ12))*($C$22:$C$1000&lt;&gt;"")),SUMPRODUCT((MONTH($C$22:$C$1000)=MONTH(AQ12))*($E$22:$E$1000=Nom)))</f>
        <v>4</v>
      </c>
      <c r="AX12" s="2" t="s">
        <v>31</v>
      </c>
      <c r="AY12" s="5" t="s">
        <v>31</v>
      </c>
      <c r="AZ12" s="61"/>
      <c r="BA12" s="2" t="s">
        <v>31</v>
      </c>
      <c r="BB12" s="45"/>
      <c r="BC12" s="35"/>
      <c r="BD12" s="35"/>
      <c r="BE12" s="35"/>
      <c r="BF12" s="35"/>
    </row>
    <row r="13" spans="1:58" s="37" customFormat="1" ht="15" customHeight="1" x14ac:dyDescent="0.25">
      <c r="A13" s="10"/>
      <c r="B13" s="5" t="s">
        <v>31</v>
      </c>
      <c r="C13" s="12" t="s">
        <v>9</v>
      </c>
      <c r="D13" s="13" t="s">
        <v>10</v>
      </c>
      <c r="E13" s="13" t="s">
        <v>11</v>
      </c>
      <c r="F13" s="14" t="s">
        <v>12</v>
      </c>
      <c r="G13" s="13" t="s">
        <v>13</v>
      </c>
      <c r="H13" s="15" t="s">
        <v>14</v>
      </c>
      <c r="I13" s="16" t="s">
        <v>15</v>
      </c>
      <c r="J13" s="56"/>
      <c r="K13" s="12" t="s">
        <v>9</v>
      </c>
      <c r="L13" s="13" t="s">
        <v>10</v>
      </c>
      <c r="M13" s="13" t="s">
        <v>11</v>
      </c>
      <c r="N13" s="14" t="s">
        <v>12</v>
      </c>
      <c r="O13" s="13" t="s">
        <v>13</v>
      </c>
      <c r="P13" s="15" t="s">
        <v>14</v>
      </c>
      <c r="Q13" s="16" t="s">
        <v>15</v>
      </c>
      <c r="R13" s="56"/>
      <c r="S13" s="12" t="s">
        <v>9</v>
      </c>
      <c r="T13" s="13" t="s">
        <v>10</v>
      </c>
      <c r="U13" s="13" t="s">
        <v>11</v>
      </c>
      <c r="V13" s="14" t="s">
        <v>12</v>
      </c>
      <c r="W13" s="13" t="s">
        <v>13</v>
      </c>
      <c r="X13" s="15" t="s">
        <v>14</v>
      </c>
      <c r="Y13" s="16" t="s">
        <v>15</v>
      </c>
      <c r="Z13" s="56"/>
      <c r="AA13" s="12" t="s">
        <v>9</v>
      </c>
      <c r="AB13" s="13" t="s">
        <v>10</v>
      </c>
      <c r="AC13" s="13" t="s">
        <v>11</v>
      </c>
      <c r="AD13" s="14" t="s">
        <v>12</v>
      </c>
      <c r="AE13" s="13" t="s">
        <v>13</v>
      </c>
      <c r="AF13" s="15" t="s">
        <v>14</v>
      </c>
      <c r="AG13" s="16" t="s">
        <v>15</v>
      </c>
      <c r="AH13" s="56"/>
      <c r="AI13" s="12" t="s">
        <v>9</v>
      </c>
      <c r="AJ13" s="13" t="s">
        <v>10</v>
      </c>
      <c r="AK13" s="13" t="s">
        <v>11</v>
      </c>
      <c r="AL13" s="14" t="s">
        <v>12</v>
      </c>
      <c r="AM13" s="13" t="s">
        <v>13</v>
      </c>
      <c r="AN13" s="15" t="s">
        <v>14</v>
      </c>
      <c r="AO13" s="16" t="s">
        <v>15</v>
      </c>
      <c r="AP13" s="56"/>
      <c r="AQ13" s="12" t="s">
        <v>9</v>
      </c>
      <c r="AR13" s="13" t="s">
        <v>10</v>
      </c>
      <c r="AS13" s="13" t="s">
        <v>11</v>
      </c>
      <c r="AT13" s="14" t="s">
        <v>12</v>
      </c>
      <c r="AU13" s="13" t="s">
        <v>13</v>
      </c>
      <c r="AV13" s="15" t="s">
        <v>14</v>
      </c>
      <c r="AW13" s="16" t="s">
        <v>15</v>
      </c>
      <c r="AX13" s="2" t="s">
        <v>31</v>
      </c>
      <c r="AY13" s="5" t="s">
        <v>31</v>
      </c>
      <c r="AZ13" s="61"/>
      <c r="BA13" s="2" t="s">
        <v>31</v>
      </c>
      <c r="BB13" s="45"/>
      <c r="BC13" s="26"/>
      <c r="BD13" s="26"/>
      <c r="BE13" s="26"/>
      <c r="BF13" s="26"/>
    </row>
    <row r="14" spans="1:58" s="37" customFormat="1" ht="15" customHeight="1" x14ac:dyDescent="0.25">
      <c r="A14" s="10"/>
      <c r="B14" s="5" t="s">
        <v>31</v>
      </c>
      <c r="C14" s="17">
        <f>C12-WEEKDAY(C12,3)-1</f>
        <v>43275</v>
      </c>
      <c r="D14" s="18">
        <f>C14+1</f>
        <v>43276</v>
      </c>
      <c r="E14" s="18">
        <f t="shared" ref="E14:E19" si="34">D14+1</f>
        <v>43277</v>
      </c>
      <c r="F14" s="18">
        <f t="shared" ref="F14:F19" si="35">E14+1</f>
        <v>43278</v>
      </c>
      <c r="G14" s="18">
        <f t="shared" ref="G14:G19" si="36">F14+1</f>
        <v>43279</v>
      </c>
      <c r="H14" s="18">
        <f t="shared" ref="H14:H19" si="37">G14+1</f>
        <v>43280</v>
      </c>
      <c r="I14" s="19">
        <f t="shared" ref="I14:I19" si="38">H14+1</f>
        <v>43281</v>
      </c>
      <c r="J14" s="57"/>
      <c r="K14" s="17">
        <f>K12-WEEKDAY(K12,3)-1</f>
        <v>43310</v>
      </c>
      <c r="L14" s="18">
        <f>K14+1</f>
        <v>43311</v>
      </c>
      <c r="M14" s="18">
        <f t="shared" ref="M14:M19" si="39">L14+1</f>
        <v>43312</v>
      </c>
      <c r="N14" s="18">
        <f t="shared" ref="N14:N19" si="40">M14+1</f>
        <v>43313</v>
      </c>
      <c r="O14" s="18">
        <f t="shared" ref="O14:O19" si="41">N14+1</f>
        <v>43314</v>
      </c>
      <c r="P14" s="18">
        <f t="shared" ref="P14:P19" si="42">O14+1</f>
        <v>43315</v>
      </c>
      <c r="Q14" s="19">
        <f t="shared" ref="Q14:Q19" si="43">P14+1</f>
        <v>43316</v>
      </c>
      <c r="R14" s="57"/>
      <c r="S14" s="17">
        <f>S12-WEEKDAY(S12,3)-1</f>
        <v>43338</v>
      </c>
      <c r="T14" s="18">
        <f>S14+1</f>
        <v>43339</v>
      </c>
      <c r="U14" s="18">
        <f t="shared" ref="U14:U19" si="44">T14+1</f>
        <v>43340</v>
      </c>
      <c r="V14" s="18">
        <f t="shared" ref="V14:V19" si="45">U14+1</f>
        <v>43341</v>
      </c>
      <c r="W14" s="18">
        <f t="shared" ref="W14:W19" si="46">V14+1</f>
        <v>43342</v>
      </c>
      <c r="X14" s="18">
        <f t="shared" ref="X14:X19" si="47">W14+1</f>
        <v>43343</v>
      </c>
      <c r="Y14" s="19">
        <f t="shared" ref="Y14:Y19" si="48">X14+1</f>
        <v>43344</v>
      </c>
      <c r="Z14" s="57"/>
      <c r="AA14" s="17">
        <f>AA12-WEEKDAY(AA12,3)-1</f>
        <v>43373</v>
      </c>
      <c r="AB14" s="18">
        <f>AA14+1</f>
        <v>43374</v>
      </c>
      <c r="AC14" s="18">
        <f t="shared" ref="AC14:AC19" si="49">AB14+1</f>
        <v>43375</v>
      </c>
      <c r="AD14" s="18">
        <f t="shared" ref="AD14:AD19" si="50">AC14+1</f>
        <v>43376</v>
      </c>
      <c r="AE14" s="18">
        <f t="shared" ref="AE14:AE19" si="51">AD14+1</f>
        <v>43377</v>
      </c>
      <c r="AF14" s="18">
        <f t="shared" ref="AF14:AF19" si="52">AE14+1</f>
        <v>43378</v>
      </c>
      <c r="AG14" s="19">
        <f t="shared" ref="AG14:AG19" si="53">AF14+1</f>
        <v>43379</v>
      </c>
      <c r="AH14" s="57"/>
      <c r="AI14" s="17">
        <f>AI12-WEEKDAY(AI12,3)-1</f>
        <v>43401</v>
      </c>
      <c r="AJ14" s="18">
        <f>AI14+1</f>
        <v>43402</v>
      </c>
      <c r="AK14" s="18">
        <f t="shared" ref="AK14:AK19" si="54">AJ14+1</f>
        <v>43403</v>
      </c>
      <c r="AL14" s="18">
        <f t="shared" ref="AL14:AL19" si="55">AK14+1</f>
        <v>43404</v>
      </c>
      <c r="AM14" s="18">
        <f t="shared" ref="AM14:AM19" si="56">AL14+1</f>
        <v>43405</v>
      </c>
      <c r="AN14" s="18">
        <f t="shared" ref="AN14:AN19" si="57">AM14+1</f>
        <v>43406</v>
      </c>
      <c r="AO14" s="19">
        <f t="shared" ref="AO14:AO19" si="58">AN14+1</f>
        <v>43407</v>
      </c>
      <c r="AP14" s="57"/>
      <c r="AQ14" s="17">
        <f>AQ12-WEEKDAY(AQ12,3)-1</f>
        <v>43429</v>
      </c>
      <c r="AR14" s="18">
        <f>AQ14+1</f>
        <v>43430</v>
      </c>
      <c r="AS14" s="18">
        <f t="shared" ref="AS14:AS19" si="59">AR14+1</f>
        <v>43431</v>
      </c>
      <c r="AT14" s="18">
        <f t="shared" ref="AT14:AT19" si="60">AS14+1</f>
        <v>43432</v>
      </c>
      <c r="AU14" s="18">
        <f t="shared" ref="AU14:AU19" si="61">AT14+1</f>
        <v>43433</v>
      </c>
      <c r="AV14" s="18">
        <f t="shared" ref="AV14:AV19" si="62">AU14+1</f>
        <v>43434</v>
      </c>
      <c r="AW14" s="19">
        <f t="shared" ref="AW14:AW19" si="63">AV14+1</f>
        <v>43435</v>
      </c>
      <c r="AX14" s="2" t="s">
        <v>31</v>
      </c>
      <c r="AY14" s="5" t="s">
        <v>31</v>
      </c>
      <c r="AZ14" s="61"/>
      <c r="BA14" s="2" t="s">
        <v>31</v>
      </c>
      <c r="BB14" s="45"/>
      <c r="BC14" s="26"/>
      <c r="BD14" s="26"/>
      <c r="BE14" s="26"/>
      <c r="BF14" s="26"/>
    </row>
    <row r="15" spans="1:58" s="37" customFormat="1" ht="15" customHeight="1" x14ac:dyDescent="0.25">
      <c r="A15" s="10"/>
      <c r="B15" s="5" t="s">
        <v>31</v>
      </c>
      <c r="C15" s="17">
        <f>I14+1</f>
        <v>43282</v>
      </c>
      <c r="D15" s="18">
        <f>C15+1</f>
        <v>43283</v>
      </c>
      <c r="E15" s="18">
        <f t="shared" si="34"/>
        <v>43284</v>
      </c>
      <c r="F15" s="18">
        <f t="shared" si="35"/>
        <v>43285</v>
      </c>
      <c r="G15" s="18">
        <f t="shared" si="36"/>
        <v>43286</v>
      </c>
      <c r="H15" s="18">
        <f t="shared" si="37"/>
        <v>43287</v>
      </c>
      <c r="I15" s="19">
        <f t="shared" si="38"/>
        <v>43288</v>
      </c>
      <c r="J15" s="57"/>
      <c r="K15" s="17">
        <f>Q14+1</f>
        <v>43317</v>
      </c>
      <c r="L15" s="18">
        <f>K15+1</f>
        <v>43318</v>
      </c>
      <c r="M15" s="18">
        <f t="shared" si="39"/>
        <v>43319</v>
      </c>
      <c r="N15" s="18">
        <f t="shared" si="40"/>
        <v>43320</v>
      </c>
      <c r="O15" s="18">
        <f t="shared" si="41"/>
        <v>43321</v>
      </c>
      <c r="P15" s="18">
        <f t="shared" si="42"/>
        <v>43322</v>
      </c>
      <c r="Q15" s="19">
        <f t="shared" si="43"/>
        <v>43323</v>
      </c>
      <c r="R15" s="57"/>
      <c r="S15" s="17">
        <f>Y14+1</f>
        <v>43345</v>
      </c>
      <c r="T15" s="18">
        <f>S15+1</f>
        <v>43346</v>
      </c>
      <c r="U15" s="18">
        <f t="shared" si="44"/>
        <v>43347</v>
      </c>
      <c r="V15" s="18">
        <f t="shared" si="45"/>
        <v>43348</v>
      </c>
      <c r="W15" s="18">
        <f t="shared" si="46"/>
        <v>43349</v>
      </c>
      <c r="X15" s="18">
        <f t="shared" si="47"/>
        <v>43350</v>
      </c>
      <c r="Y15" s="19">
        <f t="shared" si="48"/>
        <v>43351</v>
      </c>
      <c r="Z15" s="57"/>
      <c r="AA15" s="17">
        <f>AG14+1</f>
        <v>43380</v>
      </c>
      <c r="AB15" s="18">
        <f>AA15+1</f>
        <v>43381</v>
      </c>
      <c r="AC15" s="18">
        <f t="shared" si="49"/>
        <v>43382</v>
      </c>
      <c r="AD15" s="18">
        <f t="shared" si="50"/>
        <v>43383</v>
      </c>
      <c r="AE15" s="18">
        <f t="shared" si="51"/>
        <v>43384</v>
      </c>
      <c r="AF15" s="18">
        <f t="shared" si="52"/>
        <v>43385</v>
      </c>
      <c r="AG15" s="19">
        <f t="shared" si="53"/>
        <v>43386</v>
      </c>
      <c r="AH15" s="57"/>
      <c r="AI15" s="17">
        <f>AO14+1</f>
        <v>43408</v>
      </c>
      <c r="AJ15" s="18">
        <f>AI15+1</f>
        <v>43409</v>
      </c>
      <c r="AK15" s="18">
        <f t="shared" si="54"/>
        <v>43410</v>
      </c>
      <c r="AL15" s="18">
        <f t="shared" si="55"/>
        <v>43411</v>
      </c>
      <c r="AM15" s="18">
        <f t="shared" si="56"/>
        <v>43412</v>
      </c>
      <c r="AN15" s="18">
        <f t="shared" si="57"/>
        <v>43413</v>
      </c>
      <c r="AO15" s="19">
        <f t="shared" si="58"/>
        <v>43414</v>
      </c>
      <c r="AP15" s="57"/>
      <c r="AQ15" s="17">
        <f>AW14+1</f>
        <v>43436</v>
      </c>
      <c r="AR15" s="18">
        <f>AQ15+1</f>
        <v>43437</v>
      </c>
      <c r="AS15" s="18">
        <f t="shared" si="59"/>
        <v>43438</v>
      </c>
      <c r="AT15" s="18">
        <f t="shared" si="60"/>
        <v>43439</v>
      </c>
      <c r="AU15" s="18">
        <f t="shared" si="61"/>
        <v>43440</v>
      </c>
      <c r="AV15" s="18">
        <f t="shared" si="62"/>
        <v>43441</v>
      </c>
      <c r="AW15" s="19">
        <f t="shared" si="63"/>
        <v>43442</v>
      </c>
      <c r="AX15" s="2" t="s">
        <v>31</v>
      </c>
      <c r="AY15" s="5" t="s">
        <v>31</v>
      </c>
      <c r="AZ15" s="61"/>
      <c r="BA15" s="2" t="s">
        <v>31</v>
      </c>
      <c r="BB15" s="45"/>
      <c r="BC15" s="26"/>
      <c r="BD15" s="26"/>
      <c r="BE15" s="26"/>
      <c r="BF15" s="26"/>
    </row>
    <row r="16" spans="1:58" s="37" customFormat="1" ht="15" customHeight="1" x14ac:dyDescent="0.25">
      <c r="A16" s="10"/>
      <c r="B16" s="5" t="s">
        <v>31</v>
      </c>
      <c r="C16" s="17">
        <f>I15+1</f>
        <v>43289</v>
      </c>
      <c r="D16" s="18">
        <f t="shared" ref="D16:D18" si="64">C16+1</f>
        <v>43290</v>
      </c>
      <c r="E16" s="18">
        <f t="shared" si="34"/>
        <v>43291</v>
      </c>
      <c r="F16" s="18">
        <f t="shared" si="35"/>
        <v>43292</v>
      </c>
      <c r="G16" s="18">
        <f t="shared" si="36"/>
        <v>43293</v>
      </c>
      <c r="H16" s="18">
        <f t="shared" si="37"/>
        <v>43294</v>
      </c>
      <c r="I16" s="19">
        <f t="shared" si="38"/>
        <v>43295</v>
      </c>
      <c r="J16" s="57"/>
      <c r="K16" s="17">
        <f>Q15+1</f>
        <v>43324</v>
      </c>
      <c r="L16" s="18">
        <f t="shared" ref="L16:L18" si="65">K16+1</f>
        <v>43325</v>
      </c>
      <c r="M16" s="18">
        <f t="shared" si="39"/>
        <v>43326</v>
      </c>
      <c r="N16" s="18">
        <f t="shared" si="40"/>
        <v>43327</v>
      </c>
      <c r="O16" s="18">
        <f t="shared" si="41"/>
        <v>43328</v>
      </c>
      <c r="P16" s="18">
        <f t="shared" si="42"/>
        <v>43329</v>
      </c>
      <c r="Q16" s="19">
        <f t="shared" si="43"/>
        <v>43330</v>
      </c>
      <c r="R16" s="57"/>
      <c r="S16" s="17">
        <f>Y15+1</f>
        <v>43352</v>
      </c>
      <c r="T16" s="18">
        <f t="shared" ref="T16:T18" si="66">S16+1</f>
        <v>43353</v>
      </c>
      <c r="U16" s="18">
        <f t="shared" si="44"/>
        <v>43354</v>
      </c>
      <c r="V16" s="18">
        <f t="shared" si="45"/>
        <v>43355</v>
      </c>
      <c r="W16" s="18">
        <f t="shared" si="46"/>
        <v>43356</v>
      </c>
      <c r="X16" s="18">
        <f t="shared" si="47"/>
        <v>43357</v>
      </c>
      <c r="Y16" s="19">
        <f t="shared" si="48"/>
        <v>43358</v>
      </c>
      <c r="Z16" s="57"/>
      <c r="AA16" s="17">
        <f>AG15+1</f>
        <v>43387</v>
      </c>
      <c r="AB16" s="18">
        <f t="shared" ref="AB16:AB18" si="67">AA16+1</f>
        <v>43388</v>
      </c>
      <c r="AC16" s="18">
        <f t="shared" si="49"/>
        <v>43389</v>
      </c>
      <c r="AD16" s="18">
        <f t="shared" si="50"/>
        <v>43390</v>
      </c>
      <c r="AE16" s="18">
        <f t="shared" si="51"/>
        <v>43391</v>
      </c>
      <c r="AF16" s="18">
        <f t="shared" si="52"/>
        <v>43392</v>
      </c>
      <c r="AG16" s="19">
        <f t="shared" si="53"/>
        <v>43393</v>
      </c>
      <c r="AH16" s="57"/>
      <c r="AI16" s="17">
        <f>AO15+1</f>
        <v>43415</v>
      </c>
      <c r="AJ16" s="18">
        <f t="shared" ref="AJ16:AJ18" si="68">AI16+1</f>
        <v>43416</v>
      </c>
      <c r="AK16" s="18">
        <f t="shared" si="54"/>
        <v>43417</v>
      </c>
      <c r="AL16" s="18">
        <f t="shared" si="55"/>
        <v>43418</v>
      </c>
      <c r="AM16" s="18">
        <f t="shared" si="56"/>
        <v>43419</v>
      </c>
      <c r="AN16" s="18">
        <f t="shared" si="57"/>
        <v>43420</v>
      </c>
      <c r="AO16" s="19">
        <f t="shared" si="58"/>
        <v>43421</v>
      </c>
      <c r="AP16" s="57"/>
      <c r="AQ16" s="17">
        <f>AW15+1</f>
        <v>43443</v>
      </c>
      <c r="AR16" s="18">
        <f t="shared" ref="AR16:AR18" si="69">AQ16+1</f>
        <v>43444</v>
      </c>
      <c r="AS16" s="18">
        <f t="shared" si="59"/>
        <v>43445</v>
      </c>
      <c r="AT16" s="18">
        <f t="shared" si="60"/>
        <v>43446</v>
      </c>
      <c r="AU16" s="18">
        <f t="shared" si="61"/>
        <v>43447</v>
      </c>
      <c r="AV16" s="18">
        <f t="shared" si="62"/>
        <v>43448</v>
      </c>
      <c r="AW16" s="19">
        <f t="shared" si="63"/>
        <v>43449</v>
      </c>
      <c r="AX16" s="2" t="s">
        <v>31</v>
      </c>
      <c r="AY16" s="5" t="s">
        <v>31</v>
      </c>
      <c r="AZ16" s="61"/>
      <c r="BA16" s="2" t="s">
        <v>31</v>
      </c>
      <c r="BB16" s="45"/>
      <c r="BC16" s="26"/>
      <c r="BD16" s="26"/>
      <c r="BE16" s="26"/>
      <c r="BF16" s="26"/>
    </row>
    <row r="17" spans="1:58" s="37" customFormat="1" ht="15" customHeight="1" x14ac:dyDescent="0.25">
      <c r="A17" s="10"/>
      <c r="B17" s="5" t="s">
        <v>31</v>
      </c>
      <c r="C17" s="17">
        <f>I16+1</f>
        <v>43296</v>
      </c>
      <c r="D17" s="18">
        <f t="shared" si="64"/>
        <v>43297</v>
      </c>
      <c r="E17" s="18">
        <f t="shared" si="34"/>
        <v>43298</v>
      </c>
      <c r="F17" s="18">
        <f t="shared" si="35"/>
        <v>43299</v>
      </c>
      <c r="G17" s="18">
        <f t="shared" si="36"/>
        <v>43300</v>
      </c>
      <c r="H17" s="18">
        <f t="shared" si="37"/>
        <v>43301</v>
      </c>
      <c r="I17" s="19">
        <f t="shared" si="38"/>
        <v>43302</v>
      </c>
      <c r="J17" s="57"/>
      <c r="K17" s="17">
        <f>Q16+1</f>
        <v>43331</v>
      </c>
      <c r="L17" s="18">
        <f t="shared" si="65"/>
        <v>43332</v>
      </c>
      <c r="M17" s="18">
        <f t="shared" si="39"/>
        <v>43333</v>
      </c>
      <c r="N17" s="18">
        <f t="shared" si="40"/>
        <v>43334</v>
      </c>
      <c r="O17" s="18">
        <f t="shared" si="41"/>
        <v>43335</v>
      </c>
      <c r="P17" s="18">
        <f t="shared" si="42"/>
        <v>43336</v>
      </c>
      <c r="Q17" s="19">
        <f t="shared" si="43"/>
        <v>43337</v>
      </c>
      <c r="R17" s="57"/>
      <c r="S17" s="17">
        <f>Y16+1</f>
        <v>43359</v>
      </c>
      <c r="T17" s="18">
        <f t="shared" si="66"/>
        <v>43360</v>
      </c>
      <c r="U17" s="18">
        <f t="shared" si="44"/>
        <v>43361</v>
      </c>
      <c r="V17" s="18">
        <f t="shared" si="45"/>
        <v>43362</v>
      </c>
      <c r="W17" s="18">
        <f t="shared" si="46"/>
        <v>43363</v>
      </c>
      <c r="X17" s="18">
        <f t="shared" si="47"/>
        <v>43364</v>
      </c>
      <c r="Y17" s="19">
        <f t="shared" si="48"/>
        <v>43365</v>
      </c>
      <c r="Z17" s="57"/>
      <c r="AA17" s="17">
        <f>AG16+1</f>
        <v>43394</v>
      </c>
      <c r="AB17" s="18">
        <f t="shared" si="67"/>
        <v>43395</v>
      </c>
      <c r="AC17" s="18">
        <f t="shared" si="49"/>
        <v>43396</v>
      </c>
      <c r="AD17" s="18">
        <f t="shared" si="50"/>
        <v>43397</v>
      </c>
      <c r="AE17" s="18">
        <f t="shared" si="51"/>
        <v>43398</v>
      </c>
      <c r="AF17" s="18">
        <f t="shared" si="52"/>
        <v>43399</v>
      </c>
      <c r="AG17" s="19">
        <f t="shared" si="53"/>
        <v>43400</v>
      </c>
      <c r="AH17" s="57"/>
      <c r="AI17" s="17">
        <f>AO16+1</f>
        <v>43422</v>
      </c>
      <c r="AJ17" s="18">
        <f t="shared" si="68"/>
        <v>43423</v>
      </c>
      <c r="AK17" s="18">
        <f t="shared" si="54"/>
        <v>43424</v>
      </c>
      <c r="AL17" s="18">
        <f t="shared" si="55"/>
        <v>43425</v>
      </c>
      <c r="AM17" s="18">
        <f t="shared" si="56"/>
        <v>43426</v>
      </c>
      <c r="AN17" s="18">
        <f t="shared" si="57"/>
        <v>43427</v>
      </c>
      <c r="AO17" s="19">
        <f t="shared" si="58"/>
        <v>43428</v>
      </c>
      <c r="AP17" s="57"/>
      <c r="AQ17" s="17">
        <f>AW16+1</f>
        <v>43450</v>
      </c>
      <c r="AR17" s="18">
        <f t="shared" si="69"/>
        <v>43451</v>
      </c>
      <c r="AS17" s="18">
        <f t="shared" si="59"/>
        <v>43452</v>
      </c>
      <c r="AT17" s="18">
        <f t="shared" si="60"/>
        <v>43453</v>
      </c>
      <c r="AU17" s="18">
        <f t="shared" si="61"/>
        <v>43454</v>
      </c>
      <c r="AV17" s="18">
        <f t="shared" si="62"/>
        <v>43455</v>
      </c>
      <c r="AW17" s="19">
        <f t="shared" si="63"/>
        <v>43456</v>
      </c>
      <c r="AX17" s="2" t="s">
        <v>31</v>
      </c>
      <c r="AY17" s="5" t="s">
        <v>31</v>
      </c>
      <c r="AZ17" s="61"/>
      <c r="BA17" s="2" t="s">
        <v>31</v>
      </c>
      <c r="BB17" s="45"/>
      <c r="BC17" s="26"/>
      <c r="BD17" s="26"/>
      <c r="BE17" s="26"/>
      <c r="BF17" s="26"/>
    </row>
    <row r="18" spans="1:58" s="37" customFormat="1" ht="15" customHeight="1" x14ac:dyDescent="0.25">
      <c r="A18" s="10"/>
      <c r="B18" s="5" t="s">
        <v>31</v>
      </c>
      <c r="C18" s="17">
        <f>I17+1</f>
        <v>43303</v>
      </c>
      <c r="D18" s="18">
        <f t="shared" si="64"/>
        <v>43304</v>
      </c>
      <c r="E18" s="18">
        <f t="shared" si="34"/>
        <v>43305</v>
      </c>
      <c r="F18" s="18">
        <f t="shared" si="35"/>
        <v>43306</v>
      </c>
      <c r="G18" s="18">
        <f t="shared" si="36"/>
        <v>43307</v>
      </c>
      <c r="H18" s="18">
        <f t="shared" si="37"/>
        <v>43308</v>
      </c>
      <c r="I18" s="19">
        <f t="shared" si="38"/>
        <v>43309</v>
      </c>
      <c r="J18" s="57"/>
      <c r="K18" s="17">
        <f>Q17+1</f>
        <v>43338</v>
      </c>
      <c r="L18" s="18">
        <f t="shared" si="65"/>
        <v>43339</v>
      </c>
      <c r="M18" s="18">
        <f t="shared" si="39"/>
        <v>43340</v>
      </c>
      <c r="N18" s="18">
        <f t="shared" si="40"/>
        <v>43341</v>
      </c>
      <c r="O18" s="18">
        <f t="shared" si="41"/>
        <v>43342</v>
      </c>
      <c r="P18" s="18">
        <f t="shared" si="42"/>
        <v>43343</v>
      </c>
      <c r="Q18" s="19">
        <f t="shared" si="43"/>
        <v>43344</v>
      </c>
      <c r="R18" s="57"/>
      <c r="S18" s="17">
        <f>Y17+1</f>
        <v>43366</v>
      </c>
      <c r="T18" s="18">
        <f t="shared" si="66"/>
        <v>43367</v>
      </c>
      <c r="U18" s="18">
        <f t="shared" si="44"/>
        <v>43368</v>
      </c>
      <c r="V18" s="18">
        <f t="shared" si="45"/>
        <v>43369</v>
      </c>
      <c r="W18" s="18">
        <f t="shared" si="46"/>
        <v>43370</v>
      </c>
      <c r="X18" s="18">
        <f t="shared" si="47"/>
        <v>43371</v>
      </c>
      <c r="Y18" s="19">
        <f t="shared" si="48"/>
        <v>43372</v>
      </c>
      <c r="Z18" s="57"/>
      <c r="AA18" s="17">
        <f>AG17+1</f>
        <v>43401</v>
      </c>
      <c r="AB18" s="18">
        <f t="shared" si="67"/>
        <v>43402</v>
      </c>
      <c r="AC18" s="18">
        <f t="shared" si="49"/>
        <v>43403</v>
      </c>
      <c r="AD18" s="18">
        <f t="shared" si="50"/>
        <v>43404</v>
      </c>
      <c r="AE18" s="18">
        <f t="shared" si="51"/>
        <v>43405</v>
      </c>
      <c r="AF18" s="18">
        <f t="shared" si="52"/>
        <v>43406</v>
      </c>
      <c r="AG18" s="19">
        <f t="shared" si="53"/>
        <v>43407</v>
      </c>
      <c r="AH18" s="57"/>
      <c r="AI18" s="17">
        <f>AO17+1</f>
        <v>43429</v>
      </c>
      <c r="AJ18" s="18">
        <f t="shared" si="68"/>
        <v>43430</v>
      </c>
      <c r="AK18" s="18">
        <f t="shared" si="54"/>
        <v>43431</v>
      </c>
      <c r="AL18" s="18">
        <f t="shared" si="55"/>
        <v>43432</v>
      </c>
      <c r="AM18" s="18">
        <f t="shared" si="56"/>
        <v>43433</v>
      </c>
      <c r="AN18" s="18">
        <f t="shared" si="57"/>
        <v>43434</v>
      </c>
      <c r="AO18" s="19">
        <f t="shared" si="58"/>
        <v>43435</v>
      </c>
      <c r="AP18" s="57"/>
      <c r="AQ18" s="17">
        <f>AW17+1</f>
        <v>43457</v>
      </c>
      <c r="AR18" s="18">
        <f t="shared" si="69"/>
        <v>43458</v>
      </c>
      <c r="AS18" s="18">
        <f t="shared" si="59"/>
        <v>43459</v>
      </c>
      <c r="AT18" s="18">
        <f t="shared" si="60"/>
        <v>43460</v>
      </c>
      <c r="AU18" s="18">
        <f t="shared" si="61"/>
        <v>43461</v>
      </c>
      <c r="AV18" s="18">
        <f t="shared" si="62"/>
        <v>43462</v>
      </c>
      <c r="AW18" s="19">
        <f t="shared" si="63"/>
        <v>43463</v>
      </c>
      <c r="AX18" s="2" t="s">
        <v>31</v>
      </c>
      <c r="AY18" s="5" t="s">
        <v>31</v>
      </c>
      <c r="AZ18" s="61"/>
      <c r="BA18" s="2" t="s">
        <v>31</v>
      </c>
      <c r="BB18" s="45"/>
      <c r="BC18" s="26"/>
      <c r="BD18" s="26"/>
      <c r="BE18" s="26"/>
      <c r="BF18" s="26"/>
    </row>
    <row r="19" spans="1:58" s="37" customFormat="1" ht="15" customHeight="1" x14ac:dyDescent="0.25">
      <c r="A19" s="10"/>
      <c r="B19" s="5" t="s">
        <v>31</v>
      </c>
      <c r="C19" s="20">
        <f>I18+1</f>
        <v>43310</v>
      </c>
      <c r="D19" s="21">
        <f>C19+1</f>
        <v>43311</v>
      </c>
      <c r="E19" s="21">
        <f t="shared" si="34"/>
        <v>43312</v>
      </c>
      <c r="F19" s="21">
        <f t="shared" si="35"/>
        <v>43313</v>
      </c>
      <c r="G19" s="21">
        <f t="shared" si="36"/>
        <v>43314</v>
      </c>
      <c r="H19" s="21">
        <f t="shared" si="37"/>
        <v>43315</v>
      </c>
      <c r="I19" s="22">
        <f t="shared" si="38"/>
        <v>43316</v>
      </c>
      <c r="J19" s="57"/>
      <c r="K19" s="20">
        <f>Q18+1</f>
        <v>43345</v>
      </c>
      <c r="L19" s="21">
        <f>K19+1</f>
        <v>43346</v>
      </c>
      <c r="M19" s="21">
        <f t="shared" si="39"/>
        <v>43347</v>
      </c>
      <c r="N19" s="21">
        <f t="shared" si="40"/>
        <v>43348</v>
      </c>
      <c r="O19" s="21">
        <f t="shared" si="41"/>
        <v>43349</v>
      </c>
      <c r="P19" s="21">
        <f t="shared" si="42"/>
        <v>43350</v>
      </c>
      <c r="Q19" s="22">
        <f t="shared" si="43"/>
        <v>43351</v>
      </c>
      <c r="R19" s="57"/>
      <c r="S19" s="20">
        <f>Y18+1</f>
        <v>43373</v>
      </c>
      <c r="T19" s="21">
        <f>S19+1</f>
        <v>43374</v>
      </c>
      <c r="U19" s="21">
        <f t="shared" si="44"/>
        <v>43375</v>
      </c>
      <c r="V19" s="21">
        <f t="shared" si="45"/>
        <v>43376</v>
      </c>
      <c r="W19" s="21">
        <f t="shared" si="46"/>
        <v>43377</v>
      </c>
      <c r="X19" s="21">
        <f t="shared" si="47"/>
        <v>43378</v>
      </c>
      <c r="Y19" s="22">
        <f t="shared" si="48"/>
        <v>43379</v>
      </c>
      <c r="Z19" s="57"/>
      <c r="AA19" s="20">
        <f>AG18+1</f>
        <v>43408</v>
      </c>
      <c r="AB19" s="21">
        <f>AA19+1</f>
        <v>43409</v>
      </c>
      <c r="AC19" s="21">
        <f t="shared" si="49"/>
        <v>43410</v>
      </c>
      <c r="AD19" s="21">
        <f t="shared" si="50"/>
        <v>43411</v>
      </c>
      <c r="AE19" s="21">
        <f t="shared" si="51"/>
        <v>43412</v>
      </c>
      <c r="AF19" s="21">
        <f t="shared" si="52"/>
        <v>43413</v>
      </c>
      <c r="AG19" s="22">
        <f t="shared" si="53"/>
        <v>43414</v>
      </c>
      <c r="AH19" s="57"/>
      <c r="AI19" s="20">
        <f>AO18+1</f>
        <v>43436</v>
      </c>
      <c r="AJ19" s="21">
        <f>AI19+1</f>
        <v>43437</v>
      </c>
      <c r="AK19" s="21">
        <f t="shared" si="54"/>
        <v>43438</v>
      </c>
      <c r="AL19" s="21">
        <f t="shared" si="55"/>
        <v>43439</v>
      </c>
      <c r="AM19" s="21">
        <f t="shared" si="56"/>
        <v>43440</v>
      </c>
      <c r="AN19" s="21">
        <f t="shared" si="57"/>
        <v>43441</v>
      </c>
      <c r="AO19" s="22">
        <f t="shared" si="58"/>
        <v>43442</v>
      </c>
      <c r="AP19" s="57"/>
      <c r="AQ19" s="20">
        <f>AW18+1</f>
        <v>43464</v>
      </c>
      <c r="AR19" s="21">
        <f>AQ19+1</f>
        <v>43465</v>
      </c>
      <c r="AS19" s="21">
        <f t="shared" si="59"/>
        <v>43466</v>
      </c>
      <c r="AT19" s="21">
        <f t="shared" si="60"/>
        <v>43467</v>
      </c>
      <c r="AU19" s="21">
        <f t="shared" si="61"/>
        <v>43468</v>
      </c>
      <c r="AV19" s="21">
        <f t="shared" si="62"/>
        <v>43469</v>
      </c>
      <c r="AW19" s="22">
        <f t="shared" si="63"/>
        <v>43470</v>
      </c>
      <c r="AX19" s="2" t="s">
        <v>31</v>
      </c>
      <c r="AY19" s="5" t="s">
        <v>31</v>
      </c>
      <c r="AZ19" s="61"/>
      <c r="BA19" s="2" t="s">
        <v>31</v>
      </c>
      <c r="BB19" s="45"/>
      <c r="BC19" s="26"/>
      <c r="BD19" s="26"/>
      <c r="BE19" s="26"/>
      <c r="BF19" s="26"/>
    </row>
    <row r="20" spans="1:58" s="38" customFormat="1" ht="12" customHeight="1" x14ac:dyDescent="0.25">
      <c r="A20" s="10"/>
      <c r="B20" s="7" t="s">
        <v>31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3" t="s">
        <v>31</v>
      </c>
      <c r="AY20" s="7" t="s">
        <v>31</v>
      </c>
      <c r="AZ20" s="6" t="s">
        <v>31</v>
      </c>
      <c r="BA20" s="3" t="s">
        <v>31</v>
      </c>
      <c r="BB20" s="45"/>
      <c r="BC20" s="26"/>
      <c r="BD20" s="26"/>
      <c r="BE20" s="26"/>
      <c r="BF20" s="26"/>
    </row>
    <row r="21" spans="1:58" s="42" customFormat="1" ht="13.5" x14ac:dyDescent="0.2">
      <c r="A21" s="39"/>
      <c r="B21" s="40" t="s">
        <v>31</v>
      </c>
      <c r="C21" s="70" t="s">
        <v>0</v>
      </c>
      <c r="D21" s="70"/>
      <c r="E21" s="47" t="s">
        <v>16</v>
      </c>
      <c r="F21" s="47" t="s">
        <v>4</v>
      </c>
      <c r="G21" s="47" t="s">
        <v>32</v>
      </c>
      <c r="H21" s="70" t="s">
        <v>1</v>
      </c>
      <c r="I21" s="70"/>
      <c r="J21" s="47"/>
      <c r="K21" s="70" t="s">
        <v>2</v>
      </c>
      <c r="L21" s="70"/>
      <c r="M21" s="70"/>
      <c r="N21" s="70"/>
      <c r="O21" s="70"/>
      <c r="P21" s="70"/>
      <c r="Q21" s="70"/>
      <c r="R21" s="47"/>
      <c r="S21" s="70" t="s">
        <v>5</v>
      </c>
      <c r="T21" s="70"/>
      <c r="U21" s="70"/>
      <c r="V21" s="70"/>
      <c r="W21" s="70"/>
      <c r="X21" s="70"/>
      <c r="Y21" s="70"/>
      <c r="Z21" s="47"/>
      <c r="AA21" s="70" t="s">
        <v>34</v>
      </c>
      <c r="AB21" s="70"/>
      <c r="AC21" s="70"/>
      <c r="AD21" s="70"/>
      <c r="AE21" s="70"/>
      <c r="AF21" s="71" t="s">
        <v>35</v>
      </c>
      <c r="AG21" s="71"/>
      <c r="AH21" s="47"/>
      <c r="AI21" s="70" t="s">
        <v>3</v>
      </c>
      <c r="AJ21" s="70"/>
      <c r="AK21" s="70"/>
      <c r="AL21" s="70"/>
      <c r="AM21" s="70" t="s">
        <v>6</v>
      </c>
      <c r="AN21" s="70"/>
      <c r="AO21" s="70"/>
      <c r="AP21" s="47"/>
      <c r="AQ21" s="70" t="s">
        <v>7</v>
      </c>
      <c r="AR21" s="70"/>
      <c r="AS21" s="70"/>
      <c r="AT21" s="70"/>
      <c r="AU21" s="70"/>
      <c r="AV21" s="70"/>
      <c r="AW21" s="70"/>
      <c r="AX21" s="70" t="s">
        <v>31</v>
      </c>
      <c r="AY21" s="70"/>
      <c r="AZ21" s="47" t="s">
        <v>33</v>
      </c>
      <c r="BA21" s="45"/>
      <c r="BB21" s="45"/>
      <c r="BC21" s="41"/>
      <c r="BD21" s="41"/>
      <c r="BE21" s="41"/>
      <c r="BF21" s="41"/>
    </row>
    <row r="22" spans="1:58" x14ac:dyDescent="0.3">
      <c r="A22" s="10"/>
      <c r="B22" s="11" t="s">
        <v>31</v>
      </c>
      <c r="C22" s="69">
        <v>43101</v>
      </c>
      <c r="D22" s="69"/>
      <c r="E22" s="54" t="s">
        <v>17</v>
      </c>
      <c r="F22" s="51"/>
      <c r="G22" s="51">
        <v>1</v>
      </c>
      <c r="H22" s="73">
        <v>770</v>
      </c>
      <c r="I22" s="73"/>
      <c r="J22" s="52"/>
      <c r="K22" s="67"/>
      <c r="L22" s="67"/>
      <c r="M22" s="67"/>
      <c r="N22" s="67"/>
      <c r="O22" s="67"/>
      <c r="P22" s="67"/>
      <c r="Q22" s="67"/>
      <c r="R22" s="52"/>
      <c r="S22" s="67"/>
      <c r="T22" s="67"/>
      <c r="U22" s="67"/>
      <c r="V22" s="67"/>
      <c r="W22" s="67"/>
      <c r="X22" s="67"/>
      <c r="Y22" s="67"/>
      <c r="Z22" s="50"/>
      <c r="AA22" s="67"/>
      <c r="AB22" s="67"/>
      <c r="AC22" s="67"/>
      <c r="AD22" s="67"/>
      <c r="AE22" s="67"/>
      <c r="AF22" s="66"/>
      <c r="AG22" s="66"/>
      <c r="AH22" s="50"/>
      <c r="AI22" s="67"/>
      <c r="AJ22" s="67"/>
      <c r="AK22" s="67"/>
      <c r="AL22" s="67"/>
      <c r="AM22" s="67"/>
      <c r="AN22" s="67"/>
      <c r="AO22" s="67"/>
      <c r="AP22" s="50"/>
      <c r="AQ22" s="67"/>
      <c r="AR22" s="67"/>
      <c r="AS22" s="67"/>
      <c r="AT22" s="67"/>
      <c r="AU22" s="67"/>
      <c r="AV22" s="67"/>
      <c r="AW22" s="67"/>
      <c r="AX22" s="50"/>
      <c r="AY22" s="50"/>
      <c r="AZ22" s="53"/>
      <c r="BA22" s="2" t="s">
        <v>31</v>
      </c>
      <c r="BB22" s="45"/>
      <c r="BC22" s="41"/>
      <c r="BD22" s="41"/>
      <c r="BE22" s="41"/>
      <c r="BF22" s="41"/>
    </row>
    <row r="23" spans="1:58" x14ac:dyDescent="0.3">
      <c r="A23" s="10"/>
      <c r="B23" s="11" t="s">
        <v>31</v>
      </c>
      <c r="C23" s="69">
        <v>43110</v>
      </c>
      <c r="D23" s="69"/>
      <c r="E23" s="54" t="s">
        <v>18</v>
      </c>
      <c r="F23" s="51"/>
      <c r="G23" s="51">
        <v>1</v>
      </c>
      <c r="H23" s="73">
        <v>63</v>
      </c>
      <c r="I23" s="73"/>
      <c r="J23" s="52"/>
      <c r="K23" s="67"/>
      <c r="L23" s="67"/>
      <c r="M23" s="67"/>
      <c r="N23" s="67"/>
      <c r="O23" s="67"/>
      <c r="P23" s="67"/>
      <c r="Q23" s="67"/>
      <c r="R23" s="52"/>
      <c r="S23" s="67"/>
      <c r="T23" s="67"/>
      <c r="U23" s="67"/>
      <c r="V23" s="67"/>
      <c r="W23" s="67"/>
      <c r="X23" s="67"/>
      <c r="Y23" s="67"/>
      <c r="Z23" s="50"/>
      <c r="AA23" s="67"/>
      <c r="AB23" s="67"/>
      <c r="AC23" s="67"/>
      <c r="AD23" s="67"/>
      <c r="AE23" s="67"/>
      <c r="AF23" s="66"/>
      <c r="AG23" s="66"/>
      <c r="AH23" s="50"/>
      <c r="AI23" s="67"/>
      <c r="AJ23" s="67"/>
      <c r="AK23" s="67"/>
      <c r="AL23" s="67"/>
      <c r="AM23" s="67"/>
      <c r="AN23" s="67"/>
      <c r="AO23" s="67"/>
      <c r="AP23" s="50"/>
      <c r="AQ23" s="67"/>
      <c r="AR23" s="67"/>
      <c r="AS23" s="67"/>
      <c r="AT23" s="67"/>
      <c r="AU23" s="67"/>
      <c r="AV23" s="67"/>
      <c r="AW23" s="67"/>
      <c r="AX23" s="50"/>
      <c r="AY23" s="50"/>
      <c r="AZ23" s="53"/>
      <c r="BA23" s="2" t="s">
        <v>31</v>
      </c>
      <c r="BB23" s="45"/>
    </row>
    <row r="24" spans="1:58" x14ac:dyDescent="0.3">
      <c r="A24" s="10"/>
      <c r="B24" s="11" t="s">
        <v>31</v>
      </c>
      <c r="C24" s="69">
        <v>43115</v>
      </c>
      <c r="D24" s="69"/>
      <c r="E24" s="54" t="s">
        <v>19</v>
      </c>
      <c r="F24" s="51"/>
      <c r="G24" s="51">
        <v>1</v>
      </c>
      <c r="H24" s="73">
        <v>655</v>
      </c>
      <c r="I24" s="73"/>
      <c r="J24" s="52"/>
      <c r="K24" s="67"/>
      <c r="L24" s="67"/>
      <c r="M24" s="67"/>
      <c r="N24" s="67"/>
      <c r="O24" s="67"/>
      <c r="P24" s="67"/>
      <c r="Q24" s="67"/>
      <c r="R24" s="52"/>
      <c r="S24" s="67"/>
      <c r="T24" s="67"/>
      <c r="U24" s="67"/>
      <c r="V24" s="67"/>
      <c r="W24" s="67"/>
      <c r="X24" s="67"/>
      <c r="Y24" s="67"/>
      <c r="Z24" s="50"/>
      <c r="AA24" s="67"/>
      <c r="AB24" s="67"/>
      <c r="AC24" s="67"/>
      <c r="AD24" s="67"/>
      <c r="AE24" s="67"/>
      <c r="AF24" s="66"/>
      <c r="AG24" s="66"/>
      <c r="AH24" s="50"/>
      <c r="AI24" s="67"/>
      <c r="AJ24" s="67"/>
      <c r="AK24" s="67"/>
      <c r="AL24" s="67"/>
      <c r="AM24" s="67"/>
      <c r="AN24" s="67"/>
      <c r="AO24" s="67"/>
      <c r="AP24" s="50"/>
      <c r="AQ24" s="67"/>
      <c r="AR24" s="67"/>
      <c r="AS24" s="67"/>
      <c r="AT24" s="67"/>
      <c r="AU24" s="67"/>
      <c r="AV24" s="67"/>
      <c r="AW24" s="67"/>
      <c r="AX24" s="50"/>
      <c r="AY24" s="50"/>
      <c r="AZ24" s="53"/>
      <c r="BA24" s="2" t="s">
        <v>31</v>
      </c>
      <c r="BB24" s="45"/>
    </row>
    <row r="25" spans="1:58" x14ac:dyDescent="0.3">
      <c r="A25" s="10"/>
      <c r="B25" s="11" t="s">
        <v>31</v>
      </c>
      <c r="C25" s="69">
        <v>43136</v>
      </c>
      <c r="D25" s="69"/>
      <c r="E25" s="54" t="s">
        <v>20</v>
      </c>
      <c r="F25" s="51"/>
      <c r="G25" s="51">
        <v>1</v>
      </c>
      <c r="H25" s="73">
        <v>744</v>
      </c>
      <c r="I25" s="73"/>
      <c r="J25" s="52"/>
      <c r="K25" s="67"/>
      <c r="L25" s="67"/>
      <c r="M25" s="67"/>
      <c r="N25" s="67"/>
      <c r="O25" s="67"/>
      <c r="P25" s="67"/>
      <c r="Q25" s="67"/>
      <c r="R25" s="52"/>
      <c r="S25" s="67"/>
      <c r="T25" s="67"/>
      <c r="U25" s="67"/>
      <c r="V25" s="67"/>
      <c r="W25" s="67"/>
      <c r="X25" s="67"/>
      <c r="Y25" s="67"/>
      <c r="Z25" s="50"/>
      <c r="AA25" s="67"/>
      <c r="AB25" s="67"/>
      <c r="AC25" s="67"/>
      <c r="AD25" s="67"/>
      <c r="AE25" s="67"/>
      <c r="AF25" s="66"/>
      <c r="AG25" s="66"/>
      <c r="AH25" s="50"/>
      <c r="AI25" s="67"/>
      <c r="AJ25" s="67"/>
      <c r="AK25" s="67"/>
      <c r="AL25" s="67"/>
      <c r="AM25" s="67"/>
      <c r="AN25" s="67"/>
      <c r="AO25" s="67"/>
      <c r="AP25" s="50"/>
      <c r="AQ25" s="67"/>
      <c r="AR25" s="67"/>
      <c r="AS25" s="67"/>
      <c r="AT25" s="67"/>
      <c r="AU25" s="67"/>
      <c r="AV25" s="67"/>
      <c r="AW25" s="67"/>
      <c r="AX25" s="50"/>
      <c r="AY25" s="50"/>
      <c r="AZ25" s="53"/>
      <c r="BA25" s="2" t="s">
        <v>31</v>
      </c>
      <c r="BB25" s="45"/>
    </row>
    <row r="26" spans="1:58" x14ac:dyDescent="0.3">
      <c r="A26" s="10"/>
      <c r="B26" s="11" t="s">
        <v>31</v>
      </c>
      <c r="C26" s="69">
        <v>43141</v>
      </c>
      <c r="D26" s="69"/>
      <c r="E26" s="54" t="s">
        <v>21</v>
      </c>
      <c r="F26" s="51"/>
      <c r="G26" s="51">
        <v>1</v>
      </c>
      <c r="H26" s="73">
        <v>1845</v>
      </c>
      <c r="I26" s="73"/>
      <c r="J26" s="52"/>
      <c r="K26" s="67"/>
      <c r="L26" s="67"/>
      <c r="M26" s="67"/>
      <c r="N26" s="67"/>
      <c r="O26" s="67"/>
      <c r="P26" s="67"/>
      <c r="Q26" s="67"/>
      <c r="R26" s="52"/>
      <c r="S26" s="67"/>
      <c r="T26" s="67"/>
      <c r="U26" s="67"/>
      <c r="V26" s="67"/>
      <c r="W26" s="67"/>
      <c r="X26" s="67"/>
      <c r="Y26" s="67"/>
      <c r="Z26" s="50"/>
      <c r="AA26" s="67"/>
      <c r="AB26" s="67"/>
      <c r="AC26" s="67"/>
      <c r="AD26" s="67"/>
      <c r="AE26" s="67"/>
      <c r="AF26" s="66"/>
      <c r="AG26" s="66"/>
      <c r="AH26" s="50"/>
      <c r="AI26" s="67"/>
      <c r="AJ26" s="67"/>
      <c r="AK26" s="67"/>
      <c r="AL26" s="67"/>
      <c r="AM26" s="67"/>
      <c r="AN26" s="67"/>
      <c r="AO26" s="67"/>
      <c r="AP26" s="50"/>
      <c r="AQ26" s="67"/>
      <c r="AR26" s="67"/>
      <c r="AS26" s="67"/>
      <c r="AT26" s="67"/>
      <c r="AU26" s="67"/>
      <c r="AV26" s="67"/>
      <c r="AW26" s="67"/>
      <c r="AX26" s="50"/>
      <c r="AY26" s="50"/>
      <c r="AZ26" s="53"/>
      <c r="BA26" s="2" t="s">
        <v>31</v>
      </c>
      <c r="BB26" s="45"/>
    </row>
    <row r="27" spans="1:58" x14ac:dyDescent="0.3">
      <c r="A27" s="10"/>
      <c r="B27" s="11" t="s">
        <v>31</v>
      </c>
      <c r="C27" s="69">
        <v>43146</v>
      </c>
      <c r="D27" s="69"/>
      <c r="E27" s="54" t="s">
        <v>22</v>
      </c>
      <c r="F27" s="51"/>
      <c r="G27" s="51">
        <v>1</v>
      </c>
      <c r="H27" s="73">
        <v>655</v>
      </c>
      <c r="I27" s="73"/>
      <c r="J27" s="52"/>
      <c r="K27" s="67"/>
      <c r="L27" s="67"/>
      <c r="M27" s="67"/>
      <c r="N27" s="67"/>
      <c r="O27" s="67"/>
      <c r="P27" s="67"/>
      <c r="Q27" s="67"/>
      <c r="R27" s="52"/>
      <c r="S27" s="67"/>
      <c r="T27" s="67"/>
      <c r="U27" s="67"/>
      <c r="V27" s="67"/>
      <c r="W27" s="67"/>
      <c r="X27" s="67"/>
      <c r="Y27" s="67"/>
      <c r="Z27" s="50"/>
      <c r="AA27" s="67"/>
      <c r="AB27" s="67"/>
      <c r="AC27" s="67"/>
      <c r="AD27" s="67"/>
      <c r="AE27" s="67"/>
      <c r="AF27" s="66"/>
      <c r="AG27" s="66"/>
      <c r="AH27" s="50"/>
      <c r="AI27" s="67"/>
      <c r="AJ27" s="67"/>
      <c r="AK27" s="67"/>
      <c r="AL27" s="67"/>
      <c r="AM27" s="67"/>
      <c r="AN27" s="67"/>
      <c r="AO27" s="67"/>
      <c r="AP27" s="50"/>
      <c r="AQ27" s="67"/>
      <c r="AR27" s="67"/>
      <c r="AS27" s="67"/>
      <c r="AT27" s="67"/>
      <c r="AU27" s="67"/>
      <c r="AV27" s="67"/>
      <c r="AW27" s="67"/>
      <c r="AX27" s="50"/>
      <c r="AY27" s="50"/>
      <c r="AZ27" s="53"/>
      <c r="BA27" s="2" t="s">
        <v>31</v>
      </c>
      <c r="BB27" s="45"/>
    </row>
    <row r="28" spans="1:58" x14ac:dyDescent="0.3">
      <c r="A28" s="10"/>
      <c r="B28" s="11" t="s">
        <v>31</v>
      </c>
      <c r="C28" s="69">
        <v>43160</v>
      </c>
      <c r="D28" s="69"/>
      <c r="E28" s="54" t="s">
        <v>23</v>
      </c>
      <c r="F28" s="51"/>
      <c r="G28" s="51">
        <v>1</v>
      </c>
      <c r="H28" s="73">
        <v>671</v>
      </c>
      <c r="I28" s="73"/>
      <c r="J28" s="52"/>
      <c r="K28" s="67"/>
      <c r="L28" s="67"/>
      <c r="M28" s="67"/>
      <c r="N28" s="67"/>
      <c r="O28" s="67"/>
      <c r="P28" s="67"/>
      <c r="Q28" s="67"/>
      <c r="R28" s="52"/>
      <c r="S28" s="67"/>
      <c r="T28" s="67"/>
      <c r="U28" s="67"/>
      <c r="V28" s="67"/>
      <c r="W28" s="67"/>
      <c r="X28" s="67"/>
      <c r="Y28" s="67"/>
      <c r="Z28" s="50"/>
      <c r="AA28" s="67"/>
      <c r="AB28" s="67"/>
      <c r="AC28" s="67"/>
      <c r="AD28" s="67"/>
      <c r="AE28" s="67"/>
      <c r="AF28" s="66"/>
      <c r="AG28" s="66"/>
      <c r="AH28" s="50"/>
      <c r="AI28" s="67"/>
      <c r="AJ28" s="67"/>
      <c r="AK28" s="67"/>
      <c r="AL28" s="67"/>
      <c r="AM28" s="67"/>
      <c r="AN28" s="67"/>
      <c r="AO28" s="67"/>
      <c r="AP28" s="50"/>
      <c r="AQ28" s="67"/>
      <c r="AR28" s="67"/>
      <c r="AS28" s="67"/>
      <c r="AT28" s="67"/>
      <c r="AU28" s="67"/>
      <c r="AV28" s="67"/>
      <c r="AW28" s="67"/>
      <c r="AX28" s="50"/>
      <c r="AY28" s="50"/>
      <c r="AZ28" s="53"/>
      <c r="BA28" s="2" t="s">
        <v>31</v>
      </c>
      <c r="BB28" s="45"/>
    </row>
    <row r="29" spans="1:58" x14ac:dyDescent="0.3">
      <c r="A29" s="10"/>
      <c r="B29" s="11" t="s">
        <v>31</v>
      </c>
      <c r="C29" s="69">
        <v>43162</v>
      </c>
      <c r="D29" s="69"/>
      <c r="E29" s="54" t="s">
        <v>24</v>
      </c>
      <c r="F29" s="51"/>
      <c r="G29" s="51">
        <v>1</v>
      </c>
      <c r="H29" s="73">
        <v>97</v>
      </c>
      <c r="I29" s="73"/>
      <c r="J29" s="52"/>
      <c r="K29" s="67"/>
      <c r="L29" s="67"/>
      <c r="M29" s="67"/>
      <c r="N29" s="67"/>
      <c r="O29" s="67"/>
      <c r="P29" s="67"/>
      <c r="Q29" s="67"/>
      <c r="R29" s="52"/>
      <c r="S29" s="67"/>
      <c r="T29" s="67"/>
      <c r="U29" s="67"/>
      <c r="V29" s="67"/>
      <c r="W29" s="67"/>
      <c r="X29" s="67"/>
      <c r="Y29" s="67"/>
      <c r="Z29" s="50"/>
      <c r="AA29" s="67"/>
      <c r="AB29" s="67"/>
      <c r="AC29" s="67"/>
      <c r="AD29" s="67"/>
      <c r="AE29" s="67"/>
      <c r="AF29" s="66"/>
      <c r="AG29" s="66"/>
      <c r="AH29" s="50"/>
      <c r="AI29" s="67"/>
      <c r="AJ29" s="67"/>
      <c r="AK29" s="67"/>
      <c r="AL29" s="67"/>
      <c r="AM29" s="67"/>
      <c r="AN29" s="67"/>
      <c r="AO29" s="67"/>
      <c r="AP29" s="50"/>
      <c r="AQ29" s="67"/>
      <c r="AR29" s="67"/>
      <c r="AS29" s="67"/>
      <c r="AT29" s="67"/>
      <c r="AU29" s="67"/>
      <c r="AV29" s="67"/>
      <c r="AW29" s="67"/>
      <c r="AX29" s="50"/>
      <c r="AY29" s="50"/>
      <c r="AZ29" s="53"/>
      <c r="BA29" s="2" t="s">
        <v>31</v>
      </c>
      <c r="BB29" s="45"/>
    </row>
    <row r="30" spans="1:58" x14ac:dyDescent="0.3">
      <c r="A30" s="10"/>
      <c r="B30" s="11" t="s">
        <v>31</v>
      </c>
      <c r="C30" s="69">
        <v>43162</v>
      </c>
      <c r="D30" s="69"/>
      <c r="E30" s="54" t="s">
        <v>25</v>
      </c>
      <c r="F30" s="51"/>
      <c r="G30" s="51">
        <v>0</v>
      </c>
      <c r="H30" s="73">
        <v>55</v>
      </c>
      <c r="I30" s="73"/>
      <c r="J30" s="52"/>
      <c r="K30" s="67"/>
      <c r="L30" s="67"/>
      <c r="M30" s="67"/>
      <c r="N30" s="67"/>
      <c r="O30" s="67"/>
      <c r="P30" s="67"/>
      <c r="Q30" s="67"/>
      <c r="R30" s="52"/>
      <c r="S30" s="67"/>
      <c r="T30" s="67"/>
      <c r="U30" s="67"/>
      <c r="V30" s="67"/>
      <c r="W30" s="67"/>
      <c r="X30" s="67"/>
      <c r="Y30" s="67"/>
      <c r="Z30" s="50"/>
      <c r="AA30" s="67"/>
      <c r="AB30" s="67"/>
      <c r="AC30" s="67"/>
      <c r="AD30" s="67"/>
      <c r="AE30" s="67"/>
      <c r="AF30" s="66"/>
      <c r="AG30" s="66"/>
      <c r="AH30" s="50"/>
      <c r="AI30" s="67"/>
      <c r="AJ30" s="67"/>
      <c r="AK30" s="67"/>
      <c r="AL30" s="67"/>
      <c r="AM30" s="67"/>
      <c r="AN30" s="67"/>
      <c r="AO30" s="67"/>
      <c r="AP30" s="50"/>
      <c r="AQ30" s="67"/>
      <c r="AR30" s="67"/>
      <c r="AS30" s="67"/>
      <c r="AT30" s="67"/>
      <c r="AU30" s="67"/>
      <c r="AV30" s="67"/>
      <c r="AW30" s="67"/>
      <c r="AX30" s="50"/>
      <c r="AY30" s="50"/>
      <c r="AZ30" s="53"/>
      <c r="BA30" s="2" t="s">
        <v>31</v>
      </c>
      <c r="BB30" s="45"/>
    </row>
    <row r="31" spans="1:58" x14ac:dyDescent="0.3">
      <c r="A31" s="10"/>
      <c r="B31" s="11" t="s">
        <v>31</v>
      </c>
      <c r="C31" s="69">
        <v>43191</v>
      </c>
      <c r="D31" s="69"/>
      <c r="E31" s="54" t="s">
        <v>26</v>
      </c>
      <c r="F31" s="51"/>
      <c r="G31" s="51">
        <v>1</v>
      </c>
      <c r="H31" s="73">
        <v>655</v>
      </c>
      <c r="I31" s="73"/>
      <c r="J31" s="52"/>
      <c r="K31" s="67"/>
      <c r="L31" s="67"/>
      <c r="M31" s="67"/>
      <c r="N31" s="67"/>
      <c r="O31" s="67"/>
      <c r="P31" s="67"/>
      <c r="Q31" s="67"/>
      <c r="R31" s="52"/>
      <c r="S31" s="67"/>
      <c r="T31" s="67"/>
      <c r="U31" s="67"/>
      <c r="V31" s="67"/>
      <c r="W31" s="67"/>
      <c r="X31" s="67"/>
      <c r="Y31" s="67"/>
      <c r="Z31" s="50"/>
      <c r="AA31" s="67"/>
      <c r="AB31" s="67"/>
      <c r="AC31" s="67"/>
      <c r="AD31" s="67"/>
      <c r="AE31" s="67"/>
      <c r="AF31" s="66"/>
      <c r="AG31" s="66"/>
      <c r="AH31" s="50"/>
      <c r="AI31" s="67"/>
      <c r="AJ31" s="67"/>
      <c r="AK31" s="67"/>
      <c r="AL31" s="67"/>
      <c r="AM31" s="67"/>
      <c r="AN31" s="67"/>
      <c r="AO31" s="67"/>
      <c r="AP31" s="50"/>
      <c r="AQ31" s="67"/>
      <c r="AR31" s="67"/>
      <c r="AS31" s="67"/>
      <c r="AT31" s="67"/>
      <c r="AU31" s="67"/>
      <c r="AV31" s="67"/>
      <c r="AW31" s="67"/>
      <c r="AX31" s="50"/>
      <c r="AY31" s="50"/>
      <c r="AZ31" s="53"/>
      <c r="BA31" s="2" t="s">
        <v>31</v>
      </c>
      <c r="BB31" s="45"/>
    </row>
    <row r="32" spans="1:58" x14ac:dyDescent="0.3">
      <c r="A32" s="10"/>
      <c r="B32" s="11" t="s">
        <v>31</v>
      </c>
      <c r="C32" s="69">
        <v>43194</v>
      </c>
      <c r="D32" s="69"/>
      <c r="E32" s="54" t="s">
        <v>27</v>
      </c>
      <c r="F32" s="51"/>
      <c r="G32" s="51">
        <v>0</v>
      </c>
      <c r="H32" s="73">
        <v>10159</v>
      </c>
      <c r="I32" s="73"/>
      <c r="J32" s="52"/>
      <c r="K32" s="67"/>
      <c r="L32" s="67"/>
      <c r="M32" s="67"/>
      <c r="N32" s="67"/>
      <c r="O32" s="67"/>
      <c r="P32" s="67"/>
      <c r="Q32" s="67"/>
      <c r="R32" s="52"/>
      <c r="S32" s="67"/>
      <c r="T32" s="67"/>
      <c r="U32" s="67"/>
      <c r="V32" s="67"/>
      <c r="W32" s="67"/>
      <c r="X32" s="67"/>
      <c r="Y32" s="67"/>
      <c r="Z32" s="50"/>
      <c r="AA32" s="67"/>
      <c r="AB32" s="67"/>
      <c r="AC32" s="67"/>
      <c r="AD32" s="67"/>
      <c r="AE32" s="67"/>
      <c r="AF32" s="66"/>
      <c r="AG32" s="66"/>
      <c r="AH32" s="50"/>
      <c r="AI32" s="67"/>
      <c r="AJ32" s="67"/>
      <c r="AK32" s="67"/>
      <c r="AL32" s="67"/>
      <c r="AM32" s="67"/>
      <c r="AN32" s="67"/>
      <c r="AO32" s="67"/>
      <c r="AP32" s="50"/>
      <c r="AQ32" s="67"/>
      <c r="AR32" s="67"/>
      <c r="AS32" s="67"/>
      <c r="AT32" s="67"/>
      <c r="AU32" s="67"/>
      <c r="AV32" s="67"/>
      <c r="AW32" s="67"/>
      <c r="AX32" s="50"/>
      <c r="AY32" s="50"/>
      <c r="AZ32" s="53"/>
      <c r="BA32" s="2" t="s">
        <v>31</v>
      </c>
      <c r="BB32" s="45"/>
    </row>
    <row r="33" spans="1:54" x14ac:dyDescent="0.3">
      <c r="A33" s="10"/>
      <c r="B33" s="11" t="s">
        <v>31</v>
      </c>
      <c r="C33" s="69">
        <v>43195</v>
      </c>
      <c r="D33" s="69"/>
      <c r="E33" s="54" t="s">
        <v>28</v>
      </c>
      <c r="F33" s="51"/>
      <c r="G33" s="51">
        <v>1</v>
      </c>
      <c r="H33" s="73">
        <v>97</v>
      </c>
      <c r="I33" s="73"/>
      <c r="J33" s="52"/>
      <c r="K33" s="67"/>
      <c r="L33" s="67"/>
      <c r="M33" s="67"/>
      <c r="N33" s="67"/>
      <c r="O33" s="67"/>
      <c r="P33" s="67"/>
      <c r="Q33" s="67"/>
      <c r="R33" s="52"/>
      <c r="S33" s="67"/>
      <c r="T33" s="67"/>
      <c r="U33" s="67"/>
      <c r="V33" s="67"/>
      <c r="W33" s="67"/>
      <c r="X33" s="67"/>
      <c r="Y33" s="67"/>
      <c r="Z33" s="50"/>
      <c r="AA33" s="67"/>
      <c r="AB33" s="67"/>
      <c r="AC33" s="67"/>
      <c r="AD33" s="67"/>
      <c r="AE33" s="67"/>
      <c r="AF33" s="66"/>
      <c r="AG33" s="66"/>
      <c r="AH33" s="50"/>
      <c r="AI33" s="67"/>
      <c r="AJ33" s="67"/>
      <c r="AK33" s="67"/>
      <c r="AL33" s="67"/>
      <c r="AM33" s="67"/>
      <c r="AN33" s="67"/>
      <c r="AO33" s="67"/>
      <c r="AP33" s="50"/>
      <c r="AQ33" s="67"/>
      <c r="AR33" s="67"/>
      <c r="AS33" s="67"/>
      <c r="AT33" s="67"/>
      <c r="AU33" s="67"/>
      <c r="AV33" s="67"/>
      <c r="AW33" s="67"/>
      <c r="AX33" s="50"/>
      <c r="AY33" s="50"/>
      <c r="AZ33" s="53"/>
      <c r="BA33" s="2" t="s">
        <v>31</v>
      </c>
      <c r="BB33" s="45"/>
    </row>
    <row r="34" spans="1:54" x14ac:dyDescent="0.3">
      <c r="A34" s="10"/>
      <c r="B34" s="11" t="s">
        <v>31</v>
      </c>
      <c r="C34" s="69">
        <v>43197</v>
      </c>
      <c r="D34" s="69"/>
      <c r="E34" s="54" t="s">
        <v>29</v>
      </c>
      <c r="F34" s="51"/>
      <c r="G34" s="51">
        <v>0</v>
      </c>
      <c r="H34" s="73">
        <v>986</v>
      </c>
      <c r="I34" s="73"/>
      <c r="J34" s="52"/>
      <c r="K34" s="67"/>
      <c r="L34" s="67"/>
      <c r="M34" s="67"/>
      <c r="N34" s="67"/>
      <c r="O34" s="67"/>
      <c r="P34" s="67"/>
      <c r="Q34" s="67"/>
      <c r="R34" s="52"/>
      <c r="S34" s="67"/>
      <c r="T34" s="67"/>
      <c r="U34" s="67"/>
      <c r="V34" s="67"/>
      <c r="W34" s="67"/>
      <c r="X34" s="67"/>
      <c r="Y34" s="67"/>
      <c r="Z34" s="50"/>
      <c r="AA34" s="67"/>
      <c r="AB34" s="67"/>
      <c r="AC34" s="67"/>
      <c r="AD34" s="67"/>
      <c r="AE34" s="67"/>
      <c r="AF34" s="66"/>
      <c r="AG34" s="66"/>
      <c r="AH34" s="50"/>
      <c r="AI34" s="67"/>
      <c r="AJ34" s="67"/>
      <c r="AK34" s="67"/>
      <c r="AL34" s="67"/>
      <c r="AM34" s="67"/>
      <c r="AN34" s="67"/>
      <c r="AO34" s="67"/>
      <c r="AP34" s="50"/>
      <c r="AQ34" s="67"/>
      <c r="AR34" s="67"/>
      <c r="AS34" s="67"/>
      <c r="AT34" s="67"/>
      <c r="AU34" s="67"/>
      <c r="AV34" s="67"/>
      <c r="AW34" s="67"/>
      <c r="AX34" s="50"/>
      <c r="AY34" s="50"/>
      <c r="AZ34" s="53"/>
      <c r="BA34" s="2" t="s">
        <v>31</v>
      </c>
      <c r="BB34" s="45"/>
    </row>
    <row r="35" spans="1:54" x14ac:dyDescent="0.3">
      <c r="A35" s="10"/>
      <c r="B35" s="11" t="s">
        <v>31</v>
      </c>
      <c r="C35" s="69">
        <v>43200</v>
      </c>
      <c r="D35" s="69"/>
      <c r="E35" s="54" t="s">
        <v>30</v>
      </c>
      <c r="F35" s="51"/>
      <c r="G35" s="51">
        <v>1</v>
      </c>
      <c r="H35" s="73">
        <v>671</v>
      </c>
      <c r="I35" s="73"/>
      <c r="J35" s="52"/>
      <c r="K35" s="67"/>
      <c r="L35" s="67"/>
      <c r="M35" s="67"/>
      <c r="N35" s="67"/>
      <c r="O35" s="67"/>
      <c r="P35" s="67"/>
      <c r="Q35" s="67"/>
      <c r="R35" s="52"/>
      <c r="S35" s="67"/>
      <c r="T35" s="67"/>
      <c r="U35" s="67"/>
      <c r="V35" s="67"/>
      <c r="W35" s="67"/>
      <c r="X35" s="67"/>
      <c r="Y35" s="67"/>
      <c r="Z35" s="50"/>
      <c r="AA35" s="67"/>
      <c r="AB35" s="67"/>
      <c r="AC35" s="67"/>
      <c r="AD35" s="67"/>
      <c r="AE35" s="67"/>
      <c r="AF35" s="66"/>
      <c r="AG35" s="66"/>
      <c r="AH35" s="50"/>
      <c r="AI35" s="67"/>
      <c r="AJ35" s="67"/>
      <c r="AK35" s="67"/>
      <c r="AL35" s="67"/>
      <c r="AM35" s="67"/>
      <c r="AN35" s="67"/>
      <c r="AO35" s="67"/>
      <c r="AP35" s="50"/>
      <c r="AQ35" s="67"/>
      <c r="AR35" s="67"/>
      <c r="AS35" s="67"/>
      <c r="AT35" s="67"/>
      <c r="AU35" s="67"/>
      <c r="AV35" s="67"/>
      <c r="AW35" s="67"/>
      <c r="AX35" s="50"/>
      <c r="AY35" s="50"/>
      <c r="AZ35" s="53"/>
      <c r="BA35" s="2" t="s">
        <v>31</v>
      </c>
      <c r="BB35" s="45"/>
    </row>
    <row r="36" spans="1:54" x14ac:dyDescent="0.3">
      <c r="A36" s="10"/>
      <c r="B36" s="11" t="s">
        <v>31</v>
      </c>
      <c r="C36" s="69">
        <v>43205</v>
      </c>
      <c r="D36" s="69"/>
      <c r="E36" s="54" t="s">
        <v>17</v>
      </c>
      <c r="F36" s="51" t="s">
        <v>8</v>
      </c>
      <c r="G36" s="51">
        <v>1</v>
      </c>
      <c r="H36" s="73">
        <v>1244</v>
      </c>
      <c r="I36" s="73"/>
      <c r="J36" s="52"/>
      <c r="K36" s="67"/>
      <c r="L36" s="67"/>
      <c r="M36" s="67"/>
      <c r="N36" s="67"/>
      <c r="O36" s="67"/>
      <c r="P36" s="67"/>
      <c r="Q36" s="67"/>
      <c r="R36" s="52"/>
      <c r="S36" s="67"/>
      <c r="T36" s="67"/>
      <c r="U36" s="67"/>
      <c r="V36" s="67"/>
      <c r="W36" s="67"/>
      <c r="X36" s="67"/>
      <c r="Y36" s="67"/>
      <c r="Z36" s="50"/>
      <c r="AA36" s="67"/>
      <c r="AB36" s="67"/>
      <c r="AC36" s="67"/>
      <c r="AD36" s="67"/>
      <c r="AE36" s="67"/>
      <c r="AF36" s="66"/>
      <c r="AG36" s="66"/>
      <c r="AH36" s="50"/>
      <c r="AI36" s="67"/>
      <c r="AJ36" s="67"/>
      <c r="AK36" s="67"/>
      <c r="AL36" s="67"/>
      <c r="AM36" s="67"/>
      <c r="AN36" s="67"/>
      <c r="AO36" s="67"/>
      <c r="AP36" s="50"/>
      <c r="AQ36" s="67"/>
      <c r="AR36" s="67"/>
      <c r="AS36" s="67"/>
      <c r="AT36" s="67"/>
      <c r="AU36" s="67"/>
      <c r="AV36" s="67"/>
      <c r="AW36" s="67"/>
      <c r="AX36" s="50"/>
      <c r="AY36" s="50"/>
      <c r="AZ36" s="53"/>
      <c r="BA36" s="2" t="s">
        <v>31</v>
      </c>
      <c r="BB36" s="45"/>
    </row>
    <row r="37" spans="1:54" x14ac:dyDescent="0.3">
      <c r="A37" s="10"/>
      <c r="B37" s="11" t="s">
        <v>31</v>
      </c>
      <c r="C37" s="69">
        <v>43221</v>
      </c>
      <c r="D37" s="69"/>
      <c r="E37" s="54" t="s">
        <v>18</v>
      </c>
      <c r="F37" s="51"/>
      <c r="G37" s="51">
        <v>1</v>
      </c>
      <c r="H37" s="73">
        <v>671</v>
      </c>
      <c r="I37" s="73"/>
      <c r="J37" s="52"/>
      <c r="K37" s="67"/>
      <c r="L37" s="67"/>
      <c r="M37" s="67"/>
      <c r="N37" s="67"/>
      <c r="O37" s="67"/>
      <c r="P37" s="67"/>
      <c r="Q37" s="67"/>
      <c r="R37" s="52"/>
      <c r="S37" s="67"/>
      <c r="T37" s="67"/>
      <c r="U37" s="67"/>
      <c r="V37" s="67"/>
      <c r="W37" s="67"/>
      <c r="X37" s="67"/>
      <c r="Y37" s="67"/>
      <c r="Z37" s="50"/>
      <c r="AA37" s="67"/>
      <c r="AB37" s="67"/>
      <c r="AC37" s="67"/>
      <c r="AD37" s="67"/>
      <c r="AE37" s="67"/>
      <c r="AF37" s="66"/>
      <c r="AG37" s="66"/>
      <c r="AH37" s="50"/>
      <c r="AI37" s="67"/>
      <c r="AJ37" s="67"/>
      <c r="AK37" s="67"/>
      <c r="AL37" s="67"/>
      <c r="AM37" s="67"/>
      <c r="AN37" s="67"/>
      <c r="AO37" s="67"/>
      <c r="AP37" s="50"/>
      <c r="AQ37" s="67"/>
      <c r="AR37" s="67"/>
      <c r="AS37" s="67"/>
      <c r="AT37" s="67"/>
      <c r="AU37" s="67"/>
      <c r="AV37" s="67"/>
      <c r="AW37" s="67"/>
      <c r="AX37" s="50"/>
      <c r="AY37" s="50"/>
      <c r="AZ37" s="53"/>
      <c r="BA37" s="2" t="s">
        <v>31</v>
      </c>
      <c r="BB37" s="45"/>
    </row>
    <row r="38" spans="1:54" x14ac:dyDescent="0.3">
      <c r="A38" s="10"/>
      <c r="B38" s="11" t="s">
        <v>31</v>
      </c>
      <c r="C38" s="69">
        <v>43146</v>
      </c>
      <c r="D38" s="69"/>
      <c r="E38" s="54" t="s">
        <v>19</v>
      </c>
      <c r="F38" s="51"/>
      <c r="G38" s="51">
        <v>0</v>
      </c>
      <c r="H38" s="73">
        <v>971</v>
      </c>
      <c r="I38" s="73"/>
      <c r="J38" s="52"/>
      <c r="K38" s="67"/>
      <c r="L38" s="67"/>
      <c r="M38" s="67"/>
      <c r="N38" s="67"/>
      <c r="O38" s="67"/>
      <c r="P38" s="67"/>
      <c r="Q38" s="67"/>
      <c r="R38" s="52"/>
      <c r="S38" s="67"/>
      <c r="T38" s="67"/>
      <c r="U38" s="67"/>
      <c r="V38" s="67"/>
      <c r="W38" s="67"/>
      <c r="X38" s="67"/>
      <c r="Y38" s="67"/>
      <c r="Z38" s="50"/>
      <c r="AA38" s="67"/>
      <c r="AB38" s="67"/>
      <c r="AC38" s="67"/>
      <c r="AD38" s="67"/>
      <c r="AE38" s="67"/>
      <c r="AF38" s="66"/>
      <c r="AG38" s="66"/>
      <c r="AH38" s="50"/>
      <c r="AI38" s="67"/>
      <c r="AJ38" s="67"/>
      <c r="AK38" s="67"/>
      <c r="AL38" s="67"/>
      <c r="AM38" s="67"/>
      <c r="AN38" s="67"/>
      <c r="AO38" s="67"/>
      <c r="AP38" s="50"/>
      <c r="AQ38" s="67"/>
      <c r="AR38" s="67"/>
      <c r="AS38" s="67"/>
      <c r="AT38" s="67"/>
      <c r="AU38" s="67"/>
      <c r="AV38" s="67"/>
      <c r="AW38" s="67"/>
      <c r="AX38" s="50"/>
      <c r="AY38" s="50"/>
      <c r="AZ38" s="53"/>
      <c r="BA38" s="2" t="s">
        <v>31</v>
      </c>
      <c r="BB38" s="45"/>
    </row>
    <row r="39" spans="1:54" x14ac:dyDescent="0.3">
      <c r="A39" s="10"/>
      <c r="B39" s="11" t="s">
        <v>31</v>
      </c>
      <c r="C39" s="69">
        <v>43252</v>
      </c>
      <c r="D39" s="69"/>
      <c r="E39" s="54" t="s">
        <v>20</v>
      </c>
      <c r="F39" s="51"/>
      <c r="G39" s="51">
        <v>1</v>
      </c>
      <c r="H39" s="73">
        <v>113</v>
      </c>
      <c r="I39" s="73"/>
      <c r="J39" s="52"/>
      <c r="K39" s="67"/>
      <c r="L39" s="67"/>
      <c r="M39" s="67"/>
      <c r="N39" s="67"/>
      <c r="O39" s="67"/>
      <c r="P39" s="67"/>
      <c r="Q39" s="67"/>
      <c r="R39" s="52"/>
      <c r="S39" s="67"/>
      <c r="T39" s="67"/>
      <c r="U39" s="67"/>
      <c r="V39" s="67"/>
      <c r="W39" s="67"/>
      <c r="X39" s="67"/>
      <c r="Y39" s="67"/>
      <c r="Z39" s="50"/>
      <c r="AA39" s="67"/>
      <c r="AB39" s="67"/>
      <c r="AC39" s="67"/>
      <c r="AD39" s="67"/>
      <c r="AE39" s="67"/>
      <c r="AF39" s="66"/>
      <c r="AG39" s="66"/>
      <c r="AH39" s="50"/>
      <c r="AI39" s="67"/>
      <c r="AJ39" s="67"/>
      <c r="AK39" s="67"/>
      <c r="AL39" s="67"/>
      <c r="AM39" s="67"/>
      <c r="AN39" s="67"/>
      <c r="AO39" s="67"/>
      <c r="AP39" s="50"/>
      <c r="AQ39" s="67"/>
      <c r="AR39" s="67"/>
      <c r="AS39" s="67"/>
      <c r="AT39" s="67"/>
      <c r="AU39" s="67"/>
      <c r="AV39" s="67"/>
      <c r="AW39" s="67"/>
      <c r="AX39" s="50"/>
      <c r="AY39" s="50"/>
      <c r="AZ39" s="53"/>
      <c r="BA39" s="2" t="s">
        <v>31</v>
      </c>
      <c r="BB39" s="45"/>
    </row>
    <row r="40" spans="1:54" x14ac:dyDescent="0.3">
      <c r="A40" s="10"/>
      <c r="B40" s="11" t="s">
        <v>31</v>
      </c>
      <c r="C40" s="69">
        <v>43257</v>
      </c>
      <c r="D40" s="69"/>
      <c r="E40" s="54" t="s">
        <v>21</v>
      </c>
      <c r="F40" s="51"/>
      <c r="G40" s="51">
        <v>0</v>
      </c>
      <c r="H40" s="73">
        <v>43</v>
      </c>
      <c r="I40" s="73"/>
      <c r="J40" s="52"/>
      <c r="K40" s="67"/>
      <c r="L40" s="67"/>
      <c r="M40" s="67"/>
      <c r="N40" s="67"/>
      <c r="O40" s="67"/>
      <c r="P40" s="67"/>
      <c r="Q40" s="67"/>
      <c r="R40" s="52"/>
      <c r="S40" s="67"/>
      <c r="T40" s="67"/>
      <c r="U40" s="67"/>
      <c r="V40" s="67"/>
      <c r="W40" s="67"/>
      <c r="X40" s="67"/>
      <c r="Y40" s="67"/>
      <c r="Z40" s="50"/>
      <c r="AA40" s="67"/>
      <c r="AB40" s="67"/>
      <c r="AC40" s="67"/>
      <c r="AD40" s="67"/>
      <c r="AE40" s="67"/>
      <c r="AF40" s="66"/>
      <c r="AG40" s="66"/>
      <c r="AH40" s="50"/>
      <c r="AI40" s="67"/>
      <c r="AJ40" s="67"/>
      <c r="AK40" s="67"/>
      <c r="AL40" s="67"/>
      <c r="AM40" s="67"/>
      <c r="AN40" s="67"/>
      <c r="AO40" s="67"/>
      <c r="AP40" s="50"/>
      <c r="AQ40" s="67"/>
      <c r="AR40" s="67"/>
      <c r="AS40" s="67"/>
      <c r="AT40" s="67"/>
      <c r="AU40" s="67"/>
      <c r="AV40" s="67"/>
      <c r="AW40" s="67"/>
      <c r="AX40" s="50"/>
      <c r="AY40" s="50"/>
      <c r="AZ40" s="53"/>
      <c r="BA40" s="2" t="s">
        <v>31</v>
      </c>
      <c r="BB40" s="45"/>
    </row>
    <row r="41" spans="1:54" x14ac:dyDescent="0.3">
      <c r="A41" s="10"/>
      <c r="B41" s="11" t="s">
        <v>31</v>
      </c>
      <c r="C41" s="69">
        <v>43282</v>
      </c>
      <c r="D41" s="69"/>
      <c r="E41" s="54" t="s">
        <v>22</v>
      </c>
      <c r="F41" s="51"/>
      <c r="G41" s="51">
        <v>1</v>
      </c>
      <c r="H41" s="73">
        <v>63</v>
      </c>
      <c r="I41" s="73"/>
      <c r="J41" s="52"/>
      <c r="K41" s="67"/>
      <c r="L41" s="67"/>
      <c r="M41" s="67"/>
      <c r="N41" s="67"/>
      <c r="O41" s="67"/>
      <c r="P41" s="67"/>
      <c r="Q41" s="67"/>
      <c r="R41" s="52"/>
      <c r="S41" s="67"/>
      <c r="T41" s="67"/>
      <c r="U41" s="67"/>
      <c r="V41" s="67"/>
      <c r="W41" s="67"/>
      <c r="X41" s="67"/>
      <c r="Y41" s="67"/>
      <c r="Z41" s="50"/>
      <c r="AA41" s="67"/>
      <c r="AB41" s="67"/>
      <c r="AC41" s="67"/>
      <c r="AD41" s="67"/>
      <c r="AE41" s="67"/>
      <c r="AF41" s="66"/>
      <c r="AG41" s="66"/>
      <c r="AH41" s="50"/>
      <c r="AI41" s="67"/>
      <c r="AJ41" s="67"/>
      <c r="AK41" s="67"/>
      <c r="AL41" s="67"/>
      <c r="AM41" s="67"/>
      <c r="AN41" s="67"/>
      <c r="AO41" s="67"/>
      <c r="AP41" s="50"/>
      <c r="AQ41" s="67"/>
      <c r="AR41" s="67"/>
      <c r="AS41" s="67"/>
      <c r="AT41" s="67"/>
      <c r="AU41" s="67"/>
      <c r="AV41" s="67"/>
      <c r="AW41" s="67"/>
      <c r="AX41" s="50"/>
      <c r="AY41" s="50"/>
      <c r="AZ41" s="53"/>
      <c r="BA41" s="2" t="s">
        <v>31</v>
      </c>
      <c r="BB41" s="45"/>
    </row>
    <row r="42" spans="1:54" x14ac:dyDescent="0.3">
      <c r="A42" s="10"/>
      <c r="B42" s="11" t="s">
        <v>31</v>
      </c>
      <c r="C42" s="69">
        <v>43288</v>
      </c>
      <c r="D42" s="69"/>
      <c r="E42" s="54" t="s">
        <v>23</v>
      </c>
      <c r="F42" s="51"/>
      <c r="G42" s="51">
        <v>1</v>
      </c>
      <c r="H42" s="73">
        <v>214</v>
      </c>
      <c r="I42" s="73"/>
      <c r="J42" s="52"/>
      <c r="K42" s="67"/>
      <c r="L42" s="67"/>
      <c r="M42" s="67"/>
      <c r="N42" s="67"/>
      <c r="O42" s="67"/>
      <c r="P42" s="67"/>
      <c r="Q42" s="67"/>
      <c r="R42" s="52"/>
      <c r="S42" s="67"/>
      <c r="T42" s="67"/>
      <c r="U42" s="67"/>
      <c r="V42" s="67"/>
      <c r="W42" s="67"/>
      <c r="X42" s="67"/>
      <c r="Y42" s="67"/>
      <c r="Z42" s="50"/>
      <c r="AA42" s="67"/>
      <c r="AB42" s="67"/>
      <c r="AC42" s="67"/>
      <c r="AD42" s="67"/>
      <c r="AE42" s="67"/>
      <c r="AF42" s="66"/>
      <c r="AG42" s="66"/>
      <c r="AH42" s="50"/>
      <c r="AI42" s="67"/>
      <c r="AJ42" s="67"/>
      <c r="AK42" s="67"/>
      <c r="AL42" s="67"/>
      <c r="AM42" s="67"/>
      <c r="AN42" s="67"/>
      <c r="AO42" s="67"/>
      <c r="AP42" s="50"/>
      <c r="AQ42" s="67"/>
      <c r="AR42" s="67"/>
      <c r="AS42" s="67"/>
      <c r="AT42" s="67"/>
      <c r="AU42" s="67"/>
      <c r="AV42" s="67"/>
      <c r="AW42" s="67"/>
      <c r="AX42" s="50"/>
      <c r="AY42" s="50"/>
      <c r="AZ42" s="53"/>
      <c r="BA42" s="2" t="s">
        <v>31</v>
      </c>
      <c r="BB42" s="45"/>
    </row>
    <row r="43" spans="1:54" x14ac:dyDescent="0.3">
      <c r="A43" s="10"/>
      <c r="B43" s="11" t="s">
        <v>31</v>
      </c>
      <c r="C43" s="69">
        <v>43313</v>
      </c>
      <c r="D43" s="69"/>
      <c r="E43" s="54" t="s">
        <v>24</v>
      </c>
      <c r="F43" s="51"/>
      <c r="G43" s="51">
        <v>1</v>
      </c>
      <c r="H43" s="73">
        <v>971</v>
      </c>
      <c r="I43" s="73"/>
      <c r="J43" s="52"/>
      <c r="K43" s="67"/>
      <c r="L43" s="67"/>
      <c r="M43" s="67"/>
      <c r="N43" s="67"/>
      <c r="O43" s="67"/>
      <c r="P43" s="67"/>
      <c r="Q43" s="67"/>
      <c r="R43" s="52"/>
      <c r="S43" s="67"/>
      <c r="T43" s="67"/>
      <c r="U43" s="67"/>
      <c r="V43" s="67"/>
      <c r="W43" s="67"/>
      <c r="X43" s="67"/>
      <c r="Y43" s="67"/>
      <c r="Z43" s="50"/>
      <c r="AA43" s="67"/>
      <c r="AB43" s="67"/>
      <c r="AC43" s="67"/>
      <c r="AD43" s="67"/>
      <c r="AE43" s="67"/>
      <c r="AF43" s="66"/>
      <c r="AG43" s="66"/>
      <c r="AH43" s="50"/>
      <c r="AI43" s="67"/>
      <c r="AJ43" s="67"/>
      <c r="AK43" s="67"/>
      <c r="AL43" s="67"/>
      <c r="AM43" s="67"/>
      <c r="AN43" s="67"/>
      <c r="AO43" s="67"/>
      <c r="AP43" s="50"/>
      <c r="AQ43" s="67"/>
      <c r="AR43" s="67"/>
      <c r="AS43" s="67"/>
      <c r="AT43" s="67"/>
      <c r="AU43" s="67"/>
      <c r="AV43" s="67"/>
      <c r="AW43" s="67"/>
      <c r="AX43" s="50"/>
      <c r="AY43" s="50"/>
      <c r="AZ43" s="53"/>
      <c r="BA43" s="2" t="s">
        <v>31</v>
      </c>
      <c r="BB43" s="45"/>
    </row>
    <row r="44" spans="1:54" x14ac:dyDescent="0.3">
      <c r="A44" s="10"/>
      <c r="B44" s="11" t="s">
        <v>31</v>
      </c>
      <c r="C44" s="69">
        <v>43320</v>
      </c>
      <c r="D44" s="69"/>
      <c r="E44" s="54" t="s">
        <v>25</v>
      </c>
      <c r="F44" s="51"/>
      <c r="G44" s="51">
        <v>1</v>
      </c>
      <c r="H44" s="73">
        <v>671</v>
      </c>
      <c r="I44" s="73"/>
      <c r="J44" s="52"/>
      <c r="K44" s="67"/>
      <c r="L44" s="67"/>
      <c r="M44" s="67"/>
      <c r="N44" s="67"/>
      <c r="O44" s="67"/>
      <c r="P44" s="67"/>
      <c r="Q44" s="67"/>
      <c r="R44" s="52"/>
      <c r="S44" s="67"/>
      <c r="T44" s="67"/>
      <c r="U44" s="67"/>
      <c r="V44" s="67"/>
      <c r="W44" s="67"/>
      <c r="X44" s="67"/>
      <c r="Y44" s="67"/>
      <c r="Z44" s="50"/>
      <c r="AA44" s="67"/>
      <c r="AB44" s="67"/>
      <c r="AC44" s="67"/>
      <c r="AD44" s="67"/>
      <c r="AE44" s="67"/>
      <c r="AF44" s="66"/>
      <c r="AG44" s="66"/>
      <c r="AH44" s="50"/>
      <c r="AI44" s="67"/>
      <c r="AJ44" s="67"/>
      <c r="AK44" s="67"/>
      <c r="AL44" s="67"/>
      <c r="AM44" s="67"/>
      <c r="AN44" s="67"/>
      <c r="AO44" s="67"/>
      <c r="AP44" s="50"/>
      <c r="AQ44" s="67"/>
      <c r="AR44" s="67"/>
      <c r="AS44" s="67"/>
      <c r="AT44" s="67"/>
      <c r="AU44" s="67"/>
      <c r="AV44" s="67"/>
      <c r="AW44" s="67"/>
      <c r="AX44" s="50"/>
      <c r="AY44" s="50"/>
      <c r="AZ44" s="53"/>
      <c r="BA44" s="2" t="s">
        <v>31</v>
      </c>
      <c r="BB44" s="45"/>
    </row>
    <row r="45" spans="1:54" x14ac:dyDescent="0.3">
      <c r="A45" s="10"/>
      <c r="B45" s="11" t="s">
        <v>31</v>
      </c>
      <c r="C45" s="69">
        <v>43344</v>
      </c>
      <c r="D45" s="69"/>
      <c r="E45" s="54" t="s">
        <v>26</v>
      </c>
      <c r="F45" s="51"/>
      <c r="G45" s="51">
        <v>1</v>
      </c>
      <c r="H45" s="73">
        <v>113</v>
      </c>
      <c r="I45" s="73"/>
      <c r="J45" s="52"/>
      <c r="K45" s="67"/>
      <c r="L45" s="67"/>
      <c r="M45" s="67"/>
      <c r="N45" s="67"/>
      <c r="O45" s="67"/>
      <c r="P45" s="67"/>
      <c r="Q45" s="67"/>
      <c r="R45" s="52"/>
      <c r="S45" s="67"/>
      <c r="T45" s="67"/>
      <c r="U45" s="67"/>
      <c r="V45" s="67"/>
      <c r="W45" s="67"/>
      <c r="X45" s="67"/>
      <c r="Y45" s="67"/>
      <c r="Z45" s="50"/>
      <c r="AA45" s="67"/>
      <c r="AB45" s="67"/>
      <c r="AC45" s="67"/>
      <c r="AD45" s="67"/>
      <c r="AE45" s="67"/>
      <c r="AF45" s="66"/>
      <c r="AG45" s="66"/>
      <c r="AH45" s="50"/>
      <c r="AI45" s="67"/>
      <c r="AJ45" s="67"/>
      <c r="AK45" s="67"/>
      <c r="AL45" s="67"/>
      <c r="AM45" s="67"/>
      <c r="AN45" s="67"/>
      <c r="AO45" s="67"/>
      <c r="AP45" s="50"/>
      <c r="AQ45" s="67"/>
      <c r="AR45" s="67"/>
      <c r="AS45" s="67"/>
      <c r="AT45" s="67"/>
      <c r="AU45" s="67"/>
      <c r="AV45" s="67"/>
      <c r="AW45" s="67"/>
      <c r="AX45" s="50"/>
      <c r="AY45" s="50"/>
      <c r="AZ45" s="53"/>
      <c r="BA45" s="2" t="s">
        <v>31</v>
      </c>
      <c r="BB45" s="45"/>
    </row>
    <row r="46" spans="1:54" x14ac:dyDescent="0.3">
      <c r="A46" s="10"/>
      <c r="B46" s="11" t="s">
        <v>31</v>
      </c>
      <c r="C46" s="69">
        <v>43352</v>
      </c>
      <c r="D46" s="69"/>
      <c r="E46" s="54" t="s">
        <v>27</v>
      </c>
      <c r="F46" s="51" t="s">
        <v>8</v>
      </c>
      <c r="G46" s="51">
        <v>1</v>
      </c>
      <c r="H46" s="73">
        <v>113</v>
      </c>
      <c r="I46" s="73"/>
      <c r="J46" s="52"/>
      <c r="K46" s="67"/>
      <c r="L46" s="67"/>
      <c r="M46" s="67"/>
      <c r="N46" s="67"/>
      <c r="O46" s="67"/>
      <c r="P46" s="67"/>
      <c r="Q46" s="67"/>
      <c r="R46" s="52"/>
      <c r="S46" s="67"/>
      <c r="T46" s="67"/>
      <c r="U46" s="67"/>
      <c r="V46" s="67"/>
      <c r="W46" s="67"/>
      <c r="X46" s="67"/>
      <c r="Y46" s="67"/>
      <c r="Z46" s="50"/>
      <c r="AA46" s="67"/>
      <c r="AB46" s="67"/>
      <c r="AC46" s="67"/>
      <c r="AD46" s="67"/>
      <c r="AE46" s="67"/>
      <c r="AF46" s="66"/>
      <c r="AG46" s="66"/>
      <c r="AH46" s="50"/>
      <c r="AI46" s="67"/>
      <c r="AJ46" s="67"/>
      <c r="AK46" s="67"/>
      <c r="AL46" s="67"/>
      <c r="AM46" s="67"/>
      <c r="AN46" s="67"/>
      <c r="AO46" s="67"/>
      <c r="AP46" s="50"/>
      <c r="AQ46" s="67"/>
      <c r="AR46" s="67"/>
      <c r="AS46" s="67"/>
      <c r="AT46" s="67"/>
      <c r="AU46" s="67"/>
      <c r="AV46" s="67"/>
      <c r="AW46" s="67"/>
      <c r="AX46" s="50"/>
      <c r="AY46" s="50"/>
      <c r="AZ46" s="53"/>
      <c r="BA46" s="2" t="s">
        <v>31</v>
      </c>
      <c r="BB46" s="45"/>
    </row>
    <row r="47" spans="1:54" x14ac:dyDescent="0.3">
      <c r="A47" s="10"/>
      <c r="B47" s="11" t="s">
        <v>31</v>
      </c>
      <c r="C47" s="69">
        <v>43374</v>
      </c>
      <c r="D47" s="69"/>
      <c r="E47" s="54" t="s">
        <v>28</v>
      </c>
      <c r="F47" s="51"/>
      <c r="G47" s="51">
        <v>1</v>
      </c>
      <c r="H47" s="73">
        <v>971</v>
      </c>
      <c r="I47" s="73"/>
      <c r="J47" s="52"/>
      <c r="K47" s="67"/>
      <c r="L47" s="67"/>
      <c r="M47" s="67"/>
      <c r="N47" s="67"/>
      <c r="O47" s="67"/>
      <c r="P47" s="67"/>
      <c r="Q47" s="67"/>
      <c r="R47" s="52"/>
      <c r="S47" s="67"/>
      <c r="T47" s="67"/>
      <c r="U47" s="67"/>
      <c r="V47" s="67"/>
      <c r="W47" s="67"/>
      <c r="X47" s="67"/>
      <c r="Y47" s="67"/>
      <c r="Z47" s="50"/>
      <c r="AA47" s="67"/>
      <c r="AB47" s="67"/>
      <c r="AC47" s="67"/>
      <c r="AD47" s="67"/>
      <c r="AE47" s="67"/>
      <c r="AF47" s="66"/>
      <c r="AG47" s="66"/>
      <c r="AH47" s="50"/>
      <c r="AI47" s="67"/>
      <c r="AJ47" s="67"/>
      <c r="AK47" s="67"/>
      <c r="AL47" s="67"/>
      <c r="AM47" s="67"/>
      <c r="AN47" s="67"/>
      <c r="AO47" s="67"/>
      <c r="AP47" s="50"/>
      <c r="AQ47" s="67"/>
      <c r="AR47" s="67"/>
      <c r="AS47" s="67"/>
      <c r="AT47" s="67"/>
      <c r="AU47" s="67"/>
      <c r="AV47" s="67"/>
      <c r="AW47" s="67"/>
      <c r="AX47" s="50"/>
      <c r="AY47" s="50"/>
      <c r="AZ47" s="53"/>
      <c r="BA47" s="2" t="s">
        <v>31</v>
      </c>
      <c r="BB47" s="45"/>
    </row>
    <row r="48" spans="1:54" x14ac:dyDescent="0.3">
      <c r="A48" s="10"/>
      <c r="B48" s="11" t="s">
        <v>31</v>
      </c>
      <c r="C48" s="69">
        <v>43383</v>
      </c>
      <c r="D48" s="69"/>
      <c r="E48" s="54" t="s">
        <v>29</v>
      </c>
      <c r="F48" s="51"/>
      <c r="G48" s="51">
        <v>1</v>
      </c>
      <c r="H48" s="73">
        <v>671</v>
      </c>
      <c r="I48" s="73"/>
      <c r="J48" s="52"/>
      <c r="K48" s="67"/>
      <c r="L48" s="67"/>
      <c r="M48" s="67"/>
      <c r="N48" s="67"/>
      <c r="O48" s="67"/>
      <c r="P48" s="67"/>
      <c r="Q48" s="67"/>
      <c r="R48" s="52"/>
      <c r="S48" s="67"/>
      <c r="T48" s="67"/>
      <c r="U48" s="67"/>
      <c r="V48" s="67"/>
      <c r="W48" s="67"/>
      <c r="X48" s="67"/>
      <c r="Y48" s="67"/>
      <c r="Z48" s="50"/>
      <c r="AA48" s="67"/>
      <c r="AB48" s="67"/>
      <c r="AC48" s="67"/>
      <c r="AD48" s="67"/>
      <c r="AE48" s="67"/>
      <c r="AF48" s="66"/>
      <c r="AG48" s="66"/>
      <c r="AH48" s="50"/>
      <c r="AI48" s="67"/>
      <c r="AJ48" s="67"/>
      <c r="AK48" s="67"/>
      <c r="AL48" s="67"/>
      <c r="AM48" s="67"/>
      <c r="AN48" s="67"/>
      <c r="AO48" s="67"/>
      <c r="AP48" s="50"/>
      <c r="AQ48" s="67"/>
      <c r="AR48" s="67"/>
      <c r="AS48" s="67"/>
      <c r="AT48" s="67"/>
      <c r="AU48" s="67"/>
      <c r="AV48" s="67"/>
      <c r="AW48" s="67"/>
      <c r="AX48" s="50"/>
      <c r="AY48" s="50"/>
      <c r="AZ48" s="53"/>
      <c r="BA48" s="2" t="s">
        <v>31</v>
      </c>
      <c r="BB48" s="45"/>
    </row>
    <row r="49" spans="1:54" x14ac:dyDescent="0.3">
      <c r="A49" s="10"/>
      <c r="B49" s="11" t="s">
        <v>31</v>
      </c>
      <c r="C49" s="69">
        <v>43116</v>
      </c>
      <c r="D49" s="69"/>
      <c r="E49" s="54" t="s">
        <v>30</v>
      </c>
      <c r="F49" s="51"/>
      <c r="G49" s="51">
        <v>1</v>
      </c>
      <c r="H49" s="73">
        <v>53</v>
      </c>
      <c r="I49" s="73"/>
      <c r="J49" s="52"/>
      <c r="K49" s="67"/>
      <c r="L49" s="67"/>
      <c r="M49" s="67"/>
      <c r="N49" s="67"/>
      <c r="O49" s="67"/>
      <c r="P49" s="67"/>
      <c r="Q49" s="67"/>
      <c r="R49" s="52"/>
      <c r="S49" s="67"/>
      <c r="T49" s="67"/>
      <c r="U49" s="67"/>
      <c r="V49" s="67"/>
      <c r="W49" s="67"/>
      <c r="X49" s="67"/>
      <c r="Y49" s="67"/>
      <c r="Z49" s="50"/>
      <c r="AA49" s="67"/>
      <c r="AB49" s="67"/>
      <c r="AC49" s="67"/>
      <c r="AD49" s="67"/>
      <c r="AE49" s="67"/>
      <c r="AF49" s="66"/>
      <c r="AG49" s="66"/>
      <c r="AH49" s="50"/>
      <c r="AI49" s="67"/>
      <c r="AJ49" s="67"/>
      <c r="AK49" s="67"/>
      <c r="AL49" s="67"/>
      <c r="AM49" s="67"/>
      <c r="AN49" s="67"/>
      <c r="AO49" s="67"/>
      <c r="AP49" s="50"/>
      <c r="AQ49" s="67"/>
      <c r="AR49" s="67"/>
      <c r="AS49" s="67"/>
      <c r="AT49" s="67"/>
      <c r="AU49" s="67"/>
      <c r="AV49" s="67"/>
      <c r="AW49" s="67"/>
      <c r="AX49" s="50"/>
      <c r="AY49" s="50"/>
      <c r="AZ49" s="53"/>
      <c r="BA49" s="2" t="s">
        <v>31</v>
      </c>
      <c r="BB49" s="45"/>
    </row>
    <row r="50" spans="1:54" x14ac:dyDescent="0.3">
      <c r="A50" s="10"/>
      <c r="B50" s="11" t="s">
        <v>31</v>
      </c>
      <c r="C50" s="69">
        <v>43415</v>
      </c>
      <c r="D50" s="69"/>
      <c r="E50" s="54" t="s">
        <v>29</v>
      </c>
      <c r="F50" s="51"/>
      <c r="G50" s="51">
        <v>1</v>
      </c>
      <c r="H50" s="73">
        <v>655</v>
      </c>
      <c r="I50" s="73"/>
      <c r="J50" s="52"/>
      <c r="K50" s="67"/>
      <c r="L50" s="67"/>
      <c r="M50" s="67"/>
      <c r="N50" s="67"/>
      <c r="O50" s="67"/>
      <c r="P50" s="67"/>
      <c r="Q50" s="67"/>
      <c r="R50" s="52"/>
      <c r="S50" s="67"/>
      <c r="T50" s="67"/>
      <c r="U50" s="67"/>
      <c r="V50" s="67"/>
      <c r="W50" s="67"/>
      <c r="X50" s="67"/>
      <c r="Y50" s="67"/>
      <c r="Z50" s="50"/>
      <c r="AA50" s="67"/>
      <c r="AB50" s="67"/>
      <c r="AC50" s="67"/>
      <c r="AD50" s="67"/>
      <c r="AE50" s="67"/>
      <c r="AF50" s="66"/>
      <c r="AG50" s="66"/>
      <c r="AH50" s="50"/>
      <c r="AI50" s="67"/>
      <c r="AJ50" s="67"/>
      <c r="AK50" s="67"/>
      <c r="AL50" s="67"/>
      <c r="AM50" s="67"/>
      <c r="AN50" s="67"/>
      <c r="AO50" s="67"/>
      <c r="AP50" s="50"/>
      <c r="AQ50" s="67"/>
      <c r="AR50" s="67"/>
      <c r="AS50" s="67"/>
      <c r="AT50" s="67"/>
      <c r="AU50" s="67"/>
      <c r="AV50" s="67"/>
      <c r="AW50" s="67"/>
      <c r="AX50" s="50"/>
      <c r="AY50" s="50"/>
      <c r="AZ50" s="53"/>
      <c r="BA50" s="2" t="s">
        <v>31</v>
      </c>
      <c r="BB50" s="45"/>
    </row>
    <row r="51" spans="1:54" x14ac:dyDescent="0.3">
      <c r="A51" s="10"/>
      <c r="B51" s="11" t="s">
        <v>31</v>
      </c>
      <c r="C51" s="69">
        <v>43435</v>
      </c>
      <c r="D51" s="69"/>
      <c r="E51" s="54" t="s">
        <v>30</v>
      </c>
      <c r="F51" s="51"/>
      <c r="G51" s="51">
        <v>1</v>
      </c>
      <c r="H51" s="73">
        <v>75</v>
      </c>
      <c r="I51" s="73"/>
      <c r="J51" s="52"/>
      <c r="K51" s="67"/>
      <c r="L51" s="67"/>
      <c r="M51" s="67"/>
      <c r="N51" s="67"/>
      <c r="O51" s="67"/>
      <c r="P51" s="67"/>
      <c r="Q51" s="67"/>
      <c r="R51" s="52"/>
      <c r="S51" s="67"/>
      <c r="T51" s="67"/>
      <c r="U51" s="67"/>
      <c r="V51" s="67"/>
      <c r="W51" s="67"/>
      <c r="X51" s="67"/>
      <c r="Y51" s="67"/>
      <c r="Z51" s="50"/>
      <c r="AA51" s="67"/>
      <c r="AB51" s="67"/>
      <c r="AC51" s="67"/>
      <c r="AD51" s="67"/>
      <c r="AE51" s="67"/>
      <c r="AF51" s="66"/>
      <c r="AG51" s="66"/>
      <c r="AH51" s="50"/>
      <c r="AI51" s="67"/>
      <c r="AJ51" s="67"/>
      <c r="AK51" s="67"/>
      <c r="AL51" s="67"/>
      <c r="AM51" s="67"/>
      <c r="AN51" s="67"/>
      <c r="AO51" s="67"/>
      <c r="AP51" s="50"/>
      <c r="AQ51" s="67"/>
      <c r="AR51" s="67"/>
      <c r="AS51" s="67"/>
      <c r="AT51" s="67"/>
      <c r="AU51" s="67"/>
      <c r="AV51" s="67"/>
      <c r="AW51" s="67"/>
      <c r="AX51" s="50"/>
      <c r="AY51" s="50"/>
      <c r="AZ51" s="53"/>
      <c r="BA51" s="2" t="s">
        <v>31</v>
      </c>
      <c r="BB51" s="45"/>
    </row>
    <row r="52" spans="1:54" x14ac:dyDescent="0.3">
      <c r="A52" s="10"/>
      <c r="B52" s="11" t="s">
        <v>31</v>
      </c>
      <c r="C52" s="69">
        <v>43446</v>
      </c>
      <c r="D52" s="69"/>
      <c r="E52" s="54" t="s">
        <v>17</v>
      </c>
      <c r="F52" s="51"/>
      <c r="G52" s="51">
        <v>1</v>
      </c>
      <c r="H52" s="73">
        <v>1794</v>
      </c>
      <c r="I52" s="73"/>
      <c r="J52" s="52"/>
      <c r="K52" s="67"/>
      <c r="L52" s="67"/>
      <c r="M52" s="67"/>
      <c r="N52" s="67"/>
      <c r="O52" s="67"/>
      <c r="P52" s="67"/>
      <c r="Q52" s="67"/>
      <c r="R52" s="52"/>
      <c r="S52" s="67"/>
      <c r="T52" s="67"/>
      <c r="U52" s="67"/>
      <c r="V52" s="67"/>
      <c r="W52" s="67"/>
      <c r="X52" s="67"/>
      <c r="Y52" s="67"/>
      <c r="Z52" s="50"/>
      <c r="AA52" s="67"/>
      <c r="AB52" s="67"/>
      <c r="AC52" s="67"/>
      <c r="AD52" s="67"/>
      <c r="AE52" s="67"/>
      <c r="AF52" s="66"/>
      <c r="AG52" s="66"/>
      <c r="AH52" s="50"/>
      <c r="AI52" s="67"/>
      <c r="AJ52" s="67"/>
      <c r="AK52" s="67"/>
      <c r="AL52" s="67"/>
      <c r="AM52" s="67"/>
      <c r="AN52" s="67"/>
      <c r="AO52" s="67"/>
      <c r="AP52" s="50"/>
      <c r="AQ52" s="67"/>
      <c r="AR52" s="67"/>
      <c r="AS52" s="67"/>
      <c r="AT52" s="67"/>
      <c r="AU52" s="67"/>
      <c r="AV52" s="67"/>
      <c r="AW52" s="67"/>
      <c r="AX52" s="50"/>
      <c r="AY52" s="50"/>
      <c r="AZ52" s="53"/>
      <c r="BA52" s="2" t="s">
        <v>31</v>
      </c>
      <c r="BB52" s="45"/>
    </row>
    <row r="53" spans="1:54" x14ac:dyDescent="0.3">
      <c r="A53" s="10"/>
      <c r="B53" s="11" t="s">
        <v>31</v>
      </c>
      <c r="C53" s="69">
        <v>43458</v>
      </c>
      <c r="D53" s="69"/>
      <c r="E53" s="54" t="s">
        <v>18</v>
      </c>
      <c r="F53" s="51"/>
      <c r="G53" s="51">
        <v>1</v>
      </c>
      <c r="H53" s="73">
        <v>671</v>
      </c>
      <c r="I53" s="73"/>
      <c r="J53" s="52"/>
      <c r="K53" s="67"/>
      <c r="L53" s="67"/>
      <c r="M53" s="67"/>
      <c r="N53" s="67"/>
      <c r="O53" s="67"/>
      <c r="P53" s="67"/>
      <c r="Q53" s="67"/>
      <c r="R53" s="52"/>
      <c r="S53" s="67"/>
      <c r="T53" s="67"/>
      <c r="U53" s="67"/>
      <c r="V53" s="67"/>
      <c r="W53" s="67"/>
      <c r="X53" s="67"/>
      <c r="Y53" s="67"/>
      <c r="Z53" s="50"/>
      <c r="AA53" s="67"/>
      <c r="AB53" s="67"/>
      <c r="AC53" s="67"/>
      <c r="AD53" s="67"/>
      <c r="AE53" s="67"/>
      <c r="AF53" s="66"/>
      <c r="AG53" s="66"/>
      <c r="AH53" s="50"/>
      <c r="AI53" s="67"/>
      <c r="AJ53" s="67"/>
      <c r="AK53" s="67"/>
      <c r="AL53" s="67"/>
      <c r="AM53" s="67"/>
      <c r="AN53" s="67"/>
      <c r="AO53" s="67"/>
      <c r="AP53" s="50"/>
      <c r="AQ53" s="67"/>
      <c r="AR53" s="67"/>
      <c r="AS53" s="67"/>
      <c r="AT53" s="67"/>
      <c r="AU53" s="67"/>
      <c r="AV53" s="67"/>
      <c r="AW53" s="67"/>
      <c r="AX53" s="50"/>
      <c r="AY53" s="50"/>
      <c r="AZ53" s="53"/>
      <c r="BA53" s="2" t="s">
        <v>31</v>
      </c>
      <c r="BB53" s="45"/>
    </row>
    <row r="54" spans="1:54" x14ac:dyDescent="0.3">
      <c r="A54" s="10"/>
      <c r="B54" s="11" t="s">
        <v>31</v>
      </c>
      <c r="C54" s="69">
        <v>43174</v>
      </c>
      <c r="D54" s="69"/>
      <c r="E54" s="54" t="s">
        <v>19</v>
      </c>
      <c r="F54" s="51"/>
      <c r="G54" s="51">
        <v>0</v>
      </c>
      <c r="H54" s="73"/>
      <c r="I54" s="73"/>
      <c r="J54" s="52"/>
      <c r="K54" s="67"/>
      <c r="L54" s="67"/>
      <c r="M54" s="67"/>
      <c r="N54" s="67"/>
      <c r="O54" s="67"/>
      <c r="P54" s="67"/>
      <c r="Q54" s="67"/>
      <c r="R54" s="52"/>
      <c r="S54" s="67"/>
      <c r="T54" s="67"/>
      <c r="U54" s="67"/>
      <c r="V54" s="67"/>
      <c r="W54" s="67"/>
      <c r="X54" s="67"/>
      <c r="Y54" s="67"/>
      <c r="Z54" s="50"/>
      <c r="AA54" s="67"/>
      <c r="AB54" s="67"/>
      <c r="AC54" s="67"/>
      <c r="AD54" s="67"/>
      <c r="AE54" s="67"/>
      <c r="AF54" s="66"/>
      <c r="AG54" s="66"/>
      <c r="AH54" s="50"/>
      <c r="AI54" s="67"/>
      <c r="AJ54" s="67"/>
      <c r="AK54" s="67"/>
      <c r="AL54" s="67"/>
      <c r="AM54" s="67"/>
      <c r="AN54" s="67"/>
      <c r="AO54" s="67"/>
      <c r="AP54" s="50"/>
      <c r="AQ54" s="67"/>
      <c r="AR54" s="67"/>
      <c r="AS54" s="67"/>
      <c r="AT54" s="67"/>
      <c r="AU54" s="67"/>
      <c r="AV54" s="67"/>
      <c r="AW54" s="67"/>
      <c r="AX54" s="50"/>
      <c r="AY54" s="50"/>
      <c r="AZ54" s="53"/>
      <c r="BA54" s="2" t="s">
        <v>31</v>
      </c>
      <c r="BB54" s="45"/>
    </row>
    <row r="55" spans="1:54" x14ac:dyDescent="0.3">
      <c r="A55" s="10"/>
      <c r="B55" s="11" t="s">
        <v>31</v>
      </c>
      <c r="C55" s="69">
        <v>43205</v>
      </c>
      <c r="D55" s="69"/>
      <c r="E55" s="54" t="s">
        <v>19</v>
      </c>
      <c r="F55" s="51"/>
      <c r="G55" s="51">
        <v>1</v>
      </c>
      <c r="H55" s="73"/>
      <c r="I55" s="73"/>
      <c r="J55" s="52"/>
      <c r="K55" s="67"/>
      <c r="L55" s="67"/>
      <c r="M55" s="67"/>
      <c r="N55" s="67"/>
      <c r="O55" s="67"/>
      <c r="P55" s="67"/>
      <c r="Q55" s="67"/>
      <c r="R55" s="52"/>
      <c r="S55" s="67"/>
      <c r="T55" s="67"/>
      <c r="U55" s="67"/>
      <c r="V55" s="67"/>
      <c r="W55" s="67"/>
      <c r="X55" s="67"/>
      <c r="Y55" s="67"/>
      <c r="Z55" s="50"/>
      <c r="AA55" s="67"/>
      <c r="AB55" s="67"/>
      <c r="AC55" s="67"/>
      <c r="AD55" s="67"/>
      <c r="AE55" s="67"/>
      <c r="AF55" s="66"/>
      <c r="AG55" s="66"/>
      <c r="AH55" s="50"/>
      <c r="AI55" s="67"/>
      <c r="AJ55" s="67"/>
      <c r="AK55" s="67"/>
      <c r="AL55" s="67"/>
      <c r="AM55" s="67"/>
      <c r="AN55" s="67"/>
      <c r="AO55" s="67"/>
      <c r="AP55" s="50"/>
      <c r="AQ55" s="67"/>
      <c r="AR55" s="67"/>
      <c r="AS55" s="67"/>
      <c r="AT55" s="67"/>
      <c r="AU55" s="67"/>
      <c r="AV55" s="67"/>
      <c r="AW55" s="67"/>
      <c r="AX55" s="50"/>
      <c r="AY55" s="50"/>
      <c r="AZ55" s="53"/>
      <c r="BA55" s="2" t="s">
        <v>31</v>
      </c>
      <c r="BB55" s="45"/>
    </row>
    <row r="56" spans="1:54" x14ac:dyDescent="0.3">
      <c r="A56" s="10"/>
      <c r="B56" s="11" t="s">
        <v>31</v>
      </c>
      <c r="C56" s="69">
        <v>43235</v>
      </c>
      <c r="D56" s="69"/>
      <c r="E56" s="54" t="s">
        <v>19</v>
      </c>
      <c r="F56" s="51"/>
      <c r="G56" s="51">
        <v>1</v>
      </c>
      <c r="H56" s="73"/>
      <c r="I56" s="73"/>
      <c r="J56" s="52"/>
      <c r="K56" s="67"/>
      <c r="L56" s="67"/>
      <c r="M56" s="67"/>
      <c r="N56" s="67"/>
      <c r="O56" s="67"/>
      <c r="P56" s="67"/>
      <c r="Q56" s="67"/>
      <c r="R56" s="52"/>
      <c r="S56" s="67"/>
      <c r="T56" s="67"/>
      <c r="U56" s="67"/>
      <c r="V56" s="67"/>
      <c r="W56" s="67"/>
      <c r="X56" s="67"/>
      <c r="Y56" s="67"/>
      <c r="Z56" s="50"/>
      <c r="AA56" s="67"/>
      <c r="AB56" s="67"/>
      <c r="AC56" s="67"/>
      <c r="AD56" s="67"/>
      <c r="AE56" s="67"/>
      <c r="AF56" s="66"/>
      <c r="AG56" s="66"/>
      <c r="AH56" s="50"/>
      <c r="AI56" s="67"/>
      <c r="AJ56" s="67"/>
      <c r="AK56" s="67"/>
      <c r="AL56" s="67"/>
      <c r="AM56" s="67"/>
      <c r="AN56" s="67"/>
      <c r="AO56" s="67"/>
      <c r="AP56" s="50"/>
      <c r="AQ56" s="67"/>
      <c r="AR56" s="67"/>
      <c r="AS56" s="67"/>
      <c r="AT56" s="67"/>
      <c r="AU56" s="67"/>
      <c r="AV56" s="67"/>
      <c r="AW56" s="67"/>
      <c r="AX56" s="50"/>
      <c r="AY56" s="50"/>
      <c r="AZ56" s="53"/>
      <c r="BA56" s="2" t="s">
        <v>31</v>
      </c>
      <c r="BB56" s="45"/>
    </row>
    <row r="57" spans="1:54" x14ac:dyDescent="0.3">
      <c r="A57" s="10"/>
      <c r="B57" s="11" t="s">
        <v>31</v>
      </c>
      <c r="C57" s="69">
        <v>43266</v>
      </c>
      <c r="D57" s="69"/>
      <c r="E57" s="54" t="s">
        <v>19</v>
      </c>
      <c r="F57" s="51"/>
      <c r="G57" s="51">
        <v>0</v>
      </c>
      <c r="H57" s="73"/>
      <c r="I57" s="73"/>
      <c r="J57" s="52"/>
      <c r="K57" s="67"/>
      <c r="L57" s="67"/>
      <c r="M57" s="67"/>
      <c r="N57" s="67"/>
      <c r="O57" s="67"/>
      <c r="P57" s="67"/>
      <c r="Q57" s="67"/>
      <c r="R57" s="52"/>
      <c r="S57" s="67"/>
      <c r="T57" s="67"/>
      <c r="U57" s="67"/>
      <c r="V57" s="67"/>
      <c r="W57" s="67"/>
      <c r="X57" s="67"/>
      <c r="Y57" s="67"/>
      <c r="Z57" s="50"/>
      <c r="AA57" s="67"/>
      <c r="AB57" s="67"/>
      <c r="AC57" s="67"/>
      <c r="AD57" s="67"/>
      <c r="AE57" s="67"/>
      <c r="AF57" s="66"/>
      <c r="AG57" s="66"/>
      <c r="AH57" s="50"/>
      <c r="AI57" s="67"/>
      <c r="AJ57" s="67"/>
      <c r="AK57" s="67"/>
      <c r="AL57" s="67"/>
      <c r="AM57" s="67"/>
      <c r="AN57" s="67"/>
      <c r="AO57" s="67"/>
      <c r="AP57" s="50"/>
      <c r="AQ57" s="67"/>
      <c r="AR57" s="67"/>
      <c r="AS57" s="67"/>
      <c r="AT57" s="67"/>
      <c r="AU57" s="67"/>
      <c r="AV57" s="67"/>
      <c r="AW57" s="67"/>
      <c r="AX57" s="50"/>
      <c r="AY57" s="50"/>
      <c r="AZ57" s="53"/>
      <c r="BA57" s="2" t="s">
        <v>31</v>
      </c>
      <c r="BB57" s="45"/>
    </row>
    <row r="58" spans="1:54" x14ac:dyDescent="0.3">
      <c r="A58" s="10"/>
      <c r="B58" s="11" t="s">
        <v>31</v>
      </c>
      <c r="C58" s="69">
        <v>43296</v>
      </c>
      <c r="D58" s="69"/>
      <c r="E58" s="54" t="s">
        <v>19</v>
      </c>
      <c r="F58" s="51"/>
      <c r="G58" s="51">
        <v>0</v>
      </c>
      <c r="H58" s="73"/>
      <c r="I58" s="73"/>
      <c r="J58" s="52"/>
      <c r="K58" s="67"/>
      <c r="L58" s="67"/>
      <c r="M58" s="67"/>
      <c r="N58" s="67"/>
      <c r="O58" s="67"/>
      <c r="P58" s="67"/>
      <c r="Q58" s="67"/>
      <c r="R58" s="52"/>
      <c r="S58" s="67"/>
      <c r="T58" s="67"/>
      <c r="U58" s="67"/>
      <c r="V58" s="67"/>
      <c r="W58" s="67"/>
      <c r="X58" s="67"/>
      <c r="Y58" s="67"/>
      <c r="Z58" s="50"/>
      <c r="AA58" s="67"/>
      <c r="AB58" s="67"/>
      <c r="AC58" s="67"/>
      <c r="AD58" s="67"/>
      <c r="AE58" s="67"/>
      <c r="AF58" s="66"/>
      <c r="AG58" s="66"/>
      <c r="AH58" s="50"/>
      <c r="AI58" s="67"/>
      <c r="AJ58" s="67"/>
      <c r="AK58" s="67"/>
      <c r="AL58" s="67"/>
      <c r="AM58" s="67"/>
      <c r="AN58" s="67"/>
      <c r="AO58" s="67"/>
      <c r="AP58" s="50"/>
      <c r="AQ58" s="67"/>
      <c r="AR58" s="67"/>
      <c r="AS58" s="67"/>
      <c r="AT58" s="67"/>
      <c r="AU58" s="67"/>
      <c r="AV58" s="67"/>
      <c r="AW58" s="67"/>
      <c r="AX58" s="50"/>
      <c r="AY58" s="50"/>
      <c r="AZ58" s="53"/>
      <c r="BA58" s="2" t="s">
        <v>31</v>
      </c>
      <c r="BB58" s="45"/>
    </row>
    <row r="59" spans="1:54" x14ac:dyDescent="0.3">
      <c r="A59" s="10"/>
      <c r="B59" s="11" t="s">
        <v>31</v>
      </c>
      <c r="C59" s="69">
        <v>43327</v>
      </c>
      <c r="D59" s="69"/>
      <c r="E59" s="54" t="s">
        <v>19</v>
      </c>
      <c r="F59" s="51"/>
      <c r="G59" s="51">
        <v>0</v>
      </c>
      <c r="H59" s="73"/>
      <c r="I59" s="73"/>
      <c r="J59" s="52"/>
      <c r="K59" s="67"/>
      <c r="L59" s="67"/>
      <c r="M59" s="67"/>
      <c r="N59" s="67"/>
      <c r="O59" s="67"/>
      <c r="P59" s="67"/>
      <c r="Q59" s="67"/>
      <c r="R59" s="52"/>
      <c r="S59" s="67"/>
      <c r="T59" s="67"/>
      <c r="U59" s="67"/>
      <c r="V59" s="67"/>
      <c r="W59" s="67"/>
      <c r="X59" s="67"/>
      <c r="Y59" s="67"/>
      <c r="Z59" s="50"/>
      <c r="AA59" s="67"/>
      <c r="AB59" s="67"/>
      <c r="AC59" s="67"/>
      <c r="AD59" s="67"/>
      <c r="AE59" s="67"/>
      <c r="AF59" s="66"/>
      <c r="AG59" s="66"/>
      <c r="AH59" s="50"/>
      <c r="AI59" s="67"/>
      <c r="AJ59" s="67"/>
      <c r="AK59" s="67"/>
      <c r="AL59" s="67"/>
      <c r="AM59" s="67"/>
      <c r="AN59" s="67"/>
      <c r="AO59" s="67"/>
      <c r="AP59" s="50"/>
      <c r="AQ59" s="67"/>
      <c r="AR59" s="67"/>
      <c r="AS59" s="67"/>
      <c r="AT59" s="67"/>
      <c r="AU59" s="67"/>
      <c r="AV59" s="67"/>
      <c r="AW59" s="67"/>
      <c r="AX59" s="50"/>
      <c r="AY59" s="50"/>
      <c r="AZ59" s="53"/>
      <c r="BA59" s="2" t="s">
        <v>31</v>
      </c>
      <c r="BB59" s="45"/>
    </row>
    <row r="60" spans="1:54" x14ac:dyDescent="0.3">
      <c r="A60" s="10"/>
      <c r="B60" s="11" t="s">
        <v>31</v>
      </c>
      <c r="C60" s="69">
        <v>43358</v>
      </c>
      <c r="D60" s="69"/>
      <c r="E60" s="54" t="s">
        <v>19</v>
      </c>
      <c r="F60" s="51"/>
      <c r="G60" s="51">
        <v>1</v>
      </c>
      <c r="H60" s="73"/>
      <c r="I60" s="73"/>
      <c r="J60" s="52"/>
      <c r="K60" s="67"/>
      <c r="L60" s="67"/>
      <c r="M60" s="67"/>
      <c r="N60" s="67"/>
      <c r="O60" s="67"/>
      <c r="P60" s="67"/>
      <c r="Q60" s="67"/>
      <c r="R60" s="52"/>
      <c r="S60" s="67"/>
      <c r="T60" s="67"/>
      <c r="U60" s="67"/>
      <c r="V60" s="67"/>
      <c r="W60" s="67"/>
      <c r="X60" s="67"/>
      <c r="Y60" s="67"/>
      <c r="Z60" s="50"/>
      <c r="AA60" s="67"/>
      <c r="AB60" s="67"/>
      <c r="AC60" s="67"/>
      <c r="AD60" s="67"/>
      <c r="AE60" s="67"/>
      <c r="AF60" s="66"/>
      <c r="AG60" s="66"/>
      <c r="AH60" s="50"/>
      <c r="AI60" s="67"/>
      <c r="AJ60" s="67"/>
      <c r="AK60" s="67"/>
      <c r="AL60" s="67"/>
      <c r="AM60" s="67"/>
      <c r="AN60" s="67"/>
      <c r="AO60" s="67"/>
      <c r="AP60" s="50"/>
      <c r="AQ60" s="67"/>
      <c r="AR60" s="67"/>
      <c r="AS60" s="67"/>
      <c r="AT60" s="67"/>
      <c r="AU60" s="67"/>
      <c r="AV60" s="67"/>
      <c r="AW60" s="67"/>
      <c r="AX60" s="50"/>
      <c r="AY60" s="50"/>
      <c r="AZ60" s="53"/>
      <c r="BA60" s="2" t="s">
        <v>31</v>
      </c>
      <c r="BB60" s="45"/>
    </row>
    <row r="61" spans="1:54" x14ac:dyDescent="0.3">
      <c r="A61" s="10"/>
      <c r="B61" s="11" t="s">
        <v>31</v>
      </c>
      <c r="C61" s="69">
        <v>43388</v>
      </c>
      <c r="D61" s="69"/>
      <c r="E61" s="54" t="s">
        <v>19</v>
      </c>
      <c r="F61" s="51"/>
      <c r="G61" s="51">
        <v>1</v>
      </c>
      <c r="H61" s="73"/>
      <c r="I61" s="73"/>
      <c r="J61" s="52"/>
      <c r="K61" s="67"/>
      <c r="L61" s="67"/>
      <c r="M61" s="67"/>
      <c r="N61" s="67"/>
      <c r="O61" s="67"/>
      <c r="P61" s="67"/>
      <c r="Q61" s="67"/>
      <c r="R61" s="52"/>
      <c r="S61" s="67"/>
      <c r="T61" s="67"/>
      <c r="U61" s="67"/>
      <c r="V61" s="67"/>
      <c r="W61" s="67"/>
      <c r="X61" s="67"/>
      <c r="Y61" s="67"/>
      <c r="Z61" s="50"/>
      <c r="AA61" s="67"/>
      <c r="AB61" s="67"/>
      <c r="AC61" s="67"/>
      <c r="AD61" s="67"/>
      <c r="AE61" s="67"/>
      <c r="AF61" s="66"/>
      <c r="AG61" s="66"/>
      <c r="AH61" s="50"/>
      <c r="AI61" s="67"/>
      <c r="AJ61" s="67"/>
      <c r="AK61" s="67"/>
      <c r="AL61" s="67"/>
      <c r="AM61" s="67"/>
      <c r="AN61" s="67"/>
      <c r="AO61" s="67"/>
      <c r="AP61" s="50"/>
      <c r="AQ61" s="67"/>
      <c r="AR61" s="67"/>
      <c r="AS61" s="67"/>
      <c r="AT61" s="67"/>
      <c r="AU61" s="67"/>
      <c r="AV61" s="67"/>
      <c r="AW61" s="67"/>
      <c r="AX61" s="50"/>
      <c r="AY61" s="50"/>
      <c r="AZ61" s="53"/>
      <c r="BA61" s="2" t="s">
        <v>31</v>
      </c>
      <c r="BB61" s="45"/>
    </row>
    <row r="62" spans="1:54" x14ac:dyDescent="0.3">
      <c r="A62" s="10"/>
      <c r="B62" s="11" t="s">
        <v>31</v>
      </c>
      <c r="C62" s="69">
        <v>43419</v>
      </c>
      <c r="D62" s="69"/>
      <c r="E62" s="54" t="s">
        <v>19</v>
      </c>
      <c r="F62" s="51"/>
      <c r="G62" s="51">
        <v>1</v>
      </c>
      <c r="H62" s="73"/>
      <c r="I62" s="73"/>
      <c r="J62" s="52"/>
      <c r="K62" s="67"/>
      <c r="L62" s="67"/>
      <c r="M62" s="67"/>
      <c r="N62" s="67"/>
      <c r="O62" s="67"/>
      <c r="P62" s="67"/>
      <c r="Q62" s="67"/>
      <c r="R62" s="52"/>
      <c r="S62" s="67"/>
      <c r="T62" s="67"/>
      <c r="U62" s="67"/>
      <c r="V62" s="67"/>
      <c r="W62" s="67"/>
      <c r="X62" s="67"/>
      <c r="Y62" s="67"/>
      <c r="Z62" s="50"/>
      <c r="AA62" s="67"/>
      <c r="AB62" s="67"/>
      <c r="AC62" s="67"/>
      <c r="AD62" s="67"/>
      <c r="AE62" s="67"/>
      <c r="AF62" s="66"/>
      <c r="AG62" s="66"/>
      <c r="AH62" s="50"/>
      <c r="AI62" s="67"/>
      <c r="AJ62" s="67"/>
      <c r="AK62" s="67"/>
      <c r="AL62" s="67"/>
      <c r="AM62" s="67"/>
      <c r="AN62" s="67"/>
      <c r="AO62" s="67"/>
      <c r="AP62" s="50"/>
      <c r="AQ62" s="67"/>
      <c r="AR62" s="67"/>
      <c r="AS62" s="67"/>
      <c r="AT62" s="67"/>
      <c r="AU62" s="67"/>
      <c r="AV62" s="67"/>
      <c r="AW62" s="67"/>
      <c r="AX62" s="50"/>
      <c r="AY62" s="50"/>
      <c r="AZ62" s="53"/>
      <c r="BA62" s="2" t="s">
        <v>31</v>
      </c>
      <c r="BB62" s="45"/>
    </row>
    <row r="63" spans="1:54" x14ac:dyDescent="0.3">
      <c r="A63" s="10"/>
      <c r="B63" s="11" t="s">
        <v>31</v>
      </c>
      <c r="C63" s="69">
        <v>43449</v>
      </c>
      <c r="D63" s="69"/>
      <c r="E63" s="54" t="s">
        <v>19</v>
      </c>
      <c r="F63" s="51"/>
      <c r="G63" s="51">
        <v>1</v>
      </c>
      <c r="H63" s="73"/>
      <c r="I63" s="73"/>
      <c r="J63" s="52"/>
      <c r="K63" s="67"/>
      <c r="L63" s="67"/>
      <c r="M63" s="67"/>
      <c r="N63" s="67"/>
      <c r="O63" s="67"/>
      <c r="P63" s="67"/>
      <c r="Q63" s="67"/>
      <c r="R63" s="52"/>
      <c r="S63" s="67"/>
      <c r="T63" s="67"/>
      <c r="U63" s="67"/>
      <c r="V63" s="67"/>
      <c r="W63" s="67"/>
      <c r="X63" s="67"/>
      <c r="Y63" s="67"/>
      <c r="Z63" s="50"/>
      <c r="AA63" s="67"/>
      <c r="AB63" s="67"/>
      <c r="AC63" s="67"/>
      <c r="AD63" s="67"/>
      <c r="AE63" s="67"/>
      <c r="AF63" s="66"/>
      <c r="AG63" s="66"/>
      <c r="AH63" s="50"/>
      <c r="AI63" s="67"/>
      <c r="AJ63" s="67"/>
      <c r="AK63" s="67"/>
      <c r="AL63" s="67"/>
      <c r="AM63" s="67"/>
      <c r="AN63" s="67"/>
      <c r="AO63" s="67"/>
      <c r="AP63" s="50"/>
      <c r="AQ63" s="67"/>
      <c r="AR63" s="67"/>
      <c r="AS63" s="67"/>
      <c r="AT63" s="67"/>
      <c r="AU63" s="67"/>
      <c r="AV63" s="67"/>
      <c r="AW63" s="67"/>
      <c r="AX63" s="50"/>
      <c r="AY63" s="50"/>
      <c r="AZ63" s="53"/>
      <c r="BA63" s="2" t="s">
        <v>31</v>
      </c>
      <c r="BB63" s="45"/>
    </row>
    <row r="64" spans="1:54" x14ac:dyDescent="0.3">
      <c r="A64" s="10"/>
      <c r="B64" s="11" t="s">
        <v>31</v>
      </c>
      <c r="C64" s="65"/>
      <c r="D64" s="65"/>
      <c r="E64" s="50"/>
      <c r="F64" s="51"/>
      <c r="G64" s="51"/>
      <c r="H64" s="73"/>
      <c r="I64" s="73"/>
      <c r="J64" s="52"/>
      <c r="K64" s="67"/>
      <c r="L64" s="67"/>
      <c r="M64" s="67"/>
      <c r="N64" s="67"/>
      <c r="O64" s="67"/>
      <c r="P64" s="67"/>
      <c r="Q64" s="67"/>
      <c r="R64" s="52"/>
      <c r="S64" s="67"/>
      <c r="T64" s="67"/>
      <c r="U64" s="67"/>
      <c r="V64" s="67"/>
      <c r="W64" s="67"/>
      <c r="X64" s="67"/>
      <c r="Y64" s="67"/>
      <c r="Z64" s="50"/>
      <c r="AA64" s="67"/>
      <c r="AB64" s="67"/>
      <c r="AC64" s="67"/>
      <c r="AD64" s="67"/>
      <c r="AE64" s="67"/>
      <c r="AF64" s="66"/>
      <c r="AG64" s="66"/>
      <c r="AH64" s="50"/>
      <c r="AI64" s="67"/>
      <c r="AJ64" s="67"/>
      <c r="AK64" s="67"/>
      <c r="AL64" s="67"/>
      <c r="AM64" s="67"/>
      <c r="AN64" s="67"/>
      <c r="AO64" s="67"/>
      <c r="AP64" s="50"/>
      <c r="AQ64" s="67"/>
      <c r="AR64" s="67"/>
      <c r="AS64" s="67"/>
      <c r="AT64" s="67"/>
      <c r="AU64" s="67"/>
      <c r="AV64" s="67"/>
      <c r="AW64" s="67"/>
      <c r="AX64" s="50"/>
      <c r="AY64" s="50"/>
      <c r="AZ64" s="53"/>
      <c r="BA64" s="2" t="s">
        <v>31</v>
      </c>
      <c r="BB64" s="45"/>
    </row>
    <row r="65" spans="1:54" x14ac:dyDescent="0.3">
      <c r="A65" s="10"/>
      <c r="B65" s="11" t="s">
        <v>31</v>
      </c>
      <c r="C65" s="65"/>
      <c r="D65" s="65"/>
      <c r="E65" s="50"/>
      <c r="F65" s="51"/>
      <c r="G65" s="51"/>
      <c r="H65" s="73"/>
      <c r="I65" s="73"/>
      <c r="J65" s="52"/>
      <c r="K65" s="67"/>
      <c r="L65" s="67"/>
      <c r="M65" s="67"/>
      <c r="N65" s="67"/>
      <c r="O65" s="67"/>
      <c r="P65" s="67"/>
      <c r="Q65" s="67"/>
      <c r="R65" s="52"/>
      <c r="S65" s="67"/>
      <c r="T65" s="67"/>
      <c r="U65" s="67"/>
      <c r="V65" s="67"/>
      <c r="W65" s="67"/>
      <c r="X65" s="67"/>
      <c r="Y65" s="67"/>
      <c r="Z65" s="50"/>
      <c r="AA65" s="67"/>
      <c r="AB65" s="67"/>
      <c r="AC65" s="67"/>
      <c r="AD65" s="67"/>
      <c r="AE65" s="67"/>
      <c r="AF65" s="66"/>
      <c r="AG65" s="66"/>
      <c r="AH65" s="50"/>
      <c r="AI65" s="67"/>
      <c r="AJ65" s="67"/>
      <c r="AK65" s="67"/>
      <c r="AL65" s="67"/>
      <c r="AM65" s="67"/>
      <c r="AN65" s="67"/>
      <c r="AO65" s="67"/>
      <c r="AP65" s="50"/>
      <c r="AQ65" s="67"/>
      <c r="AR65" s="67"/>
      <c r="AS65" s="67"/>
      <c r="AT65" s="67"/>
      <c r="AU65" s="67"/>
      <c r="AV65" s="67"/>
      <c r="AW65" s="67"/>
      <c r="AX65" s="50"/>
      <c r="AY65" s="50"/>
      <c r="AZ65" s="53"/>
      <c r="BA65" s="2" t="s">
        <v>31</v>
      </c>
      <c r="BB65" s="45"/>
    </row>
    <row r="66" spans="1:54" x14ac:dyDescent="0.3">
      <c r="A66" s="10"/>
      <c r="B66" s="11" t="s">
        <v>31</v>
      </c>
      <c r="C66" s="65"/>
      <c r="D66" s="65"/>
      <c r="E66" s="50"/>
      <c r="F66" s="51"/>
      <c r="G66" s="51"/>
      <c r="H66" s="73"/>
      <c r="I66" s="73"/>
      <c r="J66" s="52"/>
      <c r="K66" s="67"/>
      <c r="L66" s="67"/>
      <c r="M66" s="67"/>
      <c r="N66" s="67"/>
      <c r="O66" s="67"/>
      <c r="P66" s="67"/>
      <c r="Q66" s="67"/>
      <c r="R66" s="52"/>
      <c r="S66" s="67"/>
      <c r="T66" s="67"/>
      <c r="U66" s="67"/>
      <c r="V66" s="67"/>
      <c r="W66" s="67"/>
      <c r="X66" s="67"/>
      <c r="Y66" s="67"/>
      <c r="Z66" s="50"/>
      <c r="AA66" s="67"/>
      <c r="AB66" s="67"/>
      <c r="AC66" s="67"/>
      <c r="AD66" s="67"/>
      <c r="AE66" s="67"/>
      <c r="AF66" s="66"/>
      <c r="AG66" s="66"/>
      <c r="AH66" s="50"/>
      <c r="AI66" s="67"/>
      <c r="AJ66" s="67"/>
      <c r="AK66" s="67"/>
      <c r="AL66" s="67"/>
      <c r="AM66" s="67"/>
      <c r="AN66" s="67"/>
      <c r="AO66" s="67"/>
      <c r="AP66" s="50"/>
      <c r="AQ66" s="67"/>
      <c r="AR66" s="67"/>
      <c r="AS66" s="67"/>
      <c r="AT66" s="67"/>
      <c r="AU66" s="67"/>
      <c r="AV66" s="67"/>
      <c r="AW66" s="67"/>
      <c r="AX66" s="50"/>
      <c r="AY66" s="50"/>
      <c r="AZ66" s="53"/>
      <c r="BA66" s="2" t="s">
        <v>31</v>
      </c>
      <c r="BB66" s="45"/>
    </row>
    <row r="67" spans="1:54" x14ac:dyDescent="0.3">
      <c r="A67" s="10"/>
      <c r="B67" s="11" t="s">
        <v>31</v>
      </c>
      <c r="C67" s="65"/>
      <c r="D67" s="65"/>
      <c r="E67" s="50"/>
      <c r="F67" s="51"/>
      <c r="G67" s="51"/>
      <c r="H67" s="73"/>
      <c r="I67" s="73"/>
      <c r="J67" s="52"/>
      <c r="K67" s="67"/>
      <c r="L67" s="67"/>
      <c r="M67" s="67"/>
      <c r="N67" s="67"/>
      <c r="O67" s="67"/>
      <c r="P67" s="67"/>
      <c r="Q67" s="67"/>
      <c r="R67" s="52"/>
      <c r="S67" s="67"/>
      <c r="T67" s="67"/>
      <c r="U67" s="67"/>
      <c r="V67" s="67"/>
      <c r="W67" s="67"/>
      <c r="X67" s="67"/>
      <c r="Y67" s="67"/>
      <c r="Z67" s="50"/>
      <c r="AA67" s="67"/>
      <c r="AB67" s="67"/>
      <c r="AC67" s="67"/>
      <c r="AD67" s="67"/>
      <c r="AE67" s="67"/>
      <c r="AF67" s="66"/>
      <c r="AG67" s="66"/>
      <c r="AH67" s="50"/>
      <c r="AI67" s="67"/>
      <c r="AJ67" s="67"/>
      <c r="AK67" s="67"/>
      <c r="AL67" s="67"/>
      <c r="AM67" s="67"/>
      <c r="AN67" s="67"/>
      <c r="AO67" s="67"/>
      <c r="AP67" s="50"/>
      <c r="AQ67" s="67"/>
      <c r="AR67" s="67"/>
      <c r="AS67" s="67"/>
      <c r="AT67" s="67"/>
      <c r="AU67" s="67"/>
      <c r="AV67" s="67"/>
      <c r="AW67" s="67"/>
      <c r="AX67" s="50"/>
      <c r="AY67" s="50"/>
      <c r="AZ67" s="53"/>
      <c r="BA67" s="2" t="s">
        <v>31</v>
      </c>
      <c r="BB67" s="45"/>
    </row>
    <row r="68" spans="1:54" x14ac:dyDescent="0.3">
      <c r="A68" s="10"/>
      <c r="B68" s="11" t="s">
        <v>31</v>
      </c>
      <c r="C68" s="65"/>
      <c r="D68" s="65"/>
      <c r="E68" s="50"/>
      <c r="F68" s="51"/>
      <c r="G68" s="51"/>
      <c r="H68" s="73"/>
      <c r="I68" s="73"/>
      <c r="J68" s="52"/>
      <c r="K68" s="67"/>
      <c r="L68" s="67"/>
      <c r="M68" s="67"/>
      <c r="N68" s="67"/>
      <c r="O68" s="67"/>
      <c r="P68" s="67"/>
      <c r="Q68" s="67"/>
      <c r="R68" s="52"/>
      <c r="S68" s="67"/>
      <c r="T68" s="67"/>
      <c r="U68" s="67"/>
      <c r="V68" s="67"/>
      <c r="W68" s="67"/>
      <c r="X68" s="67"/>
      <c r="Y68" s="67"/>
      <c r="Z68" s="50"/>
      <c r="AA68" s="67"/>
      <c r="AB68" s="67"/>
      <c r="AC68" s="67"/>
      <c r="AD68" s="67"/>
      <c r="AE68" s="67"/>
      <c r="AF68" s="66"/>
      <c r="AG68" s="66"/>
      <c r="AH68" s="50"/>
      <c r="AI68" s="67"/>
      <c r="AJ68" s="67"/>
      <c r="AK68" s="67"/>
      <c r="AL68" s="67"/>
      <c r="AM68" s="67"/>
      <c r="AN68" s="67"/>
      <c r="AO68" s="67"/>
      <c r="AP68" s="50"/>
      <c r="AQ68" s="67"/>
      <c r="AR68" s="67"/>
      <c r="AS68" s="67"/>
      <c r="AT68" s="67"/>
      <c r="AU68" s="67"/>
      <c r="AV68" s="67"/>
      <c r="AW68" s="67"/>
      <c r="AX68" s="50"/>
      <c r="AY68" s="50"/>
      <c r="AZ68" s="53"/>
      <c r="BA68" s="2" t="s">
        <v>31</v>
      </c>
      <c r="BB68" s="45"/>
    </row>
    <row r="69" spans="1:54" x14ac:dyDescent="0.3">
      <c r="A69" s="10"/>
      <c r="B69" s="11" t="s">
        <v>31</v>
      </c>
      <c r="C69" s="65"/>
      <c r="D69" s="65"/>
      <c r="E69" s="50"/>
      <c r="F69" s="51"/>
      <c r="G69" s="51"/>
      <c r="H69" s="73"/>
      <c r="I69" s="73"/>
      <c r="J69" s="52"/>
      <c r="K69" s="67"/>
      <c r="L69" s="67"/>
      <c r="M69" s="67"/>
      <c r="N69" s="67"/>
      <c r="O69" s="67"/>
      <c r="P69" s="67"/>
      <c r="Q69" s="67"/>
      <c r="R69" s="52"/>
      <c r="S69" s="67"/>
      <c r="T69" s="67"/>
      <c r="U69" s="67"/>
      <c r="V69" s="67"/>
      <c r="W69" s="67"/>
      <c r="X69" s="67"/>
      <c r="Y69" s="67"/>
      <c r="Z69" s="50"/>
      <c r="AA69" s="67"/>
      <c r="AB69" s="67"/>
      <c r="AC69" s="67"/>
      <c r="AD69" s="67"/>
      <c r="AE69" s="67"/>
      <c r="AF69" s="66"/>
      <c r="AG69" s="66"/>
      <c r="AH69" s="50"/>
      <c r="AI69" s="67"/>
      <c r="AJ69" s="67"/>
      <c r="AK69" s="67"/>
      <c r="AL69" s="67"/>
      <c r="AM69" s="67"/>
      <c r="AN69" s="67"/>
      <c r="AO69" s="67"/>
      <c r="AP69" s="50"/>
      <c r="AQ69" s="67"/>
      <c r="AR69" s="67"/>
      <c r="AS69" s="67"/>
      <c r="AT69" s="67"/>
      <c r="AU69" s="67"/>
      <c r="AV69" s="67"/>
      <c r="AW69" s="67"/>
      <c r="AX69" s="50"/>
      <c r="AY69" s="50"/>
      <c r="AZ69" s="53"/>
      <c r="BA69" s="2" t="s">
        <v>31</v>
      </c>
      <c r="BB69" s="45"/>
    </row>
    <row r="70" spans="1:54" x14ac:dyDescent="0.3">
      <c r="A70" s="10"/>
      <c r="B70" s="11" t="s">
        <v>31</v>
      </c>
      <c r="C70" s="65"/>
      <c r="D70" s="65"/>
      <c r="E70" s="50"/>
      <c r="F70" s="51"/>
      <c r="G70" s="51"/>
      <c r="H70" s="73"/>
      <c r="I70" s="73"/>
      <c r="J70" s="52"/>
      <c r="K70" s="67"/>
      <c r="L70" s="67"/>
      <c r="M70" s="67"/>
      <c r="N70" s="67"/>
      <c r="O70" s="67"/>
      <c r="P70" s="67"/>
      <c r="Q70" s="67"/>
      <c r="R70" s="52"/>
      <c r="S70" s="67"/>
      <c r="T70" s="67"/>
      <c r="U70" s="67"/>
      <c r="V70" s="67"/>
      <c r="W70" s="67"/>
      <c r="X70" s="67"/>
      <c r="Y70" s="67"/>
      <c r="Z70" s="50"/>
      <c r="AA70" s="67"/>
      <c r="AB70" s="67"/>
      <c r="AC70" s="67"/>
      <c r="AD70" s="67"/>
      <c r="AE70" s="67"/>
      <c r="AF70" s="66"/>
      <c r="AG70" s="66"/>
      <c r="AH70" s="50"/>
      <c r="AI70" s="67"/>
      <c r="AJ70" s="67"/>
      <c r="AK70" s="67"/>
      <c r="AL70" s="67"/>
      <c r="AM70" s="67"/>
      <c r="AN70" s="67"/>
      <c r="AO70" s="67"/>
      <c r="AP70" s="50"/>
      <c r="AQ70" s="67"/>
      <c r="AR70" s="67"/>
      <c r="AS70" s="67"/>
      <c r="AT70" s="67"/>
      <c r="AU70" s="67"/>
      <c r="AV70" s="67"/>
      <c r="AW70" s="67"/>
      <c r="AX70" s="50"/>
      <c r="AY70" s="50"/>
      <c r="AZ70" s="53"/>
      <c r="BA70" s="2" t="s">
        <v>31</v>
      </c>
      <c r="BB70" s="45"/>
    </row>
    <row r="71" spans="1:54" x14ac:dyDescent="0.3">
      <c r="A71" s="10"/>
      <c r="B71" s="11" t="s">
        <v>31</v>
      </c>
      <c r="C71" s="65"/>
      <c r="D71" s="65"/>
      <c r="E71" s="50"/>
      <c r="F71" s="51"/>
      <c r="G71" s="51"/>
      <c r="H71" s="73"/>
      <c r="I71" s="73"/>
      <c r="J71" s="52"/>
      <c r="K71" s="67"/>
      <c r="L71" s="67"/>
      <c r="M71" s="67"/>
      <c r="N71" s="67"/>
      <c r="O71" s="67"/>
      <c r="P71" s="67"/>
      <c r="Q71" s="67"/>
      <c r="R71" s="52"/>
      <c r="S71" s="67"/>
      <c r="T71" s="67"/>
      <c r="U71" s="67"/>
      <c r="V71" s="67"/>
      <c r="W71" s="67"/>
      <c r="X71" s="67"/>
      <c r="Y71" s="67"/>
      <c r="Z71" s="50"/>
      <c r="AA71" s="67"/>
      <c r="AB71" s="67"/>
      <c r="AC71" s="67"/>
      <c r="AD71" s="67"/>
      <c r="AE71" s="67"/>
      <c r="AF71" s="66"/>
      <c r="AG71" s="66"/>
      <c r="AH71" s="50"/>
      <c r="AI71" s="67"/>
      <c r="AJ71" s="67"/>
      <c r="AK71" s="67"/>
      <c r="AL71" s="67"/>
      <c r="AM71" s="67"/>
      <c r="AN71" s="67"/>
      <c r="AO71" s="67"/>
      <c r="AP71" s="50"/>
      <c r="AQ71" s="67"/>
      <c r="AR71" s="67"/>
      <c r="AS71" s="67"/>
      <c r="AT71" s="67"/>
      <c r="AU71" s="67"/>
      <c r="AV71" s="67"/>
      <c r="AW71" s="67"/>
      <c r="AX71" s="50"/>
      <c r="AY71" s="50"/>
      <c r="AZ71" s="53"/>
      <c r="BA71" s="2" t="s">
        <v>31</v>
      </c>
      <c r="BB71" s="45"/>
    </row>
    <row r="72" spans="1:54" x14ac:dyDescent="0.3">
      <c r="A72" s="10"/>
      <c r="B72" s="11" t="s">
        <v>31</v>
      </c>
      <c r="C72" s="65"/>
      <c r="D72" s="65"/>
      <c r="E72" s="50"/>
      <c r="F72" s="51"/>
      <c r="G72" s="51"/>
      <c r="H72" s="73"/>
      <c r="I72" s="73"/>
      <c r="J72" s="52"/>
      <c r="K72" s="67"/>
      <c r="L72" s="67"/>
      <c r="M72" s="67"/>
      <c r="N72" s="67"/>
      <c r="O72" s="67"/>
      <c r="P72" s="67"/>
      <c r="Q72" s="67"/>
      <c r="R72" s="52"/>
      <c r="S72" s="67"/>
      <c r="T72" s="67"/>
      <c r="U72" s="67"/>
      <c r="V72" s="67"/>
      <c r="W72" s="67"/>
      <c r="X72" s="67"/>
      <c r="Y72" s="67"/>
      <c r="Z72" s="50"/>
      <c r="AA72" s="67"/>
      <c r="AB72" s="67"/>
      <c r="AC72" s="67"/>
      <c r="AD72" s="67"/>
      <c r="AE72" s="67"/>
      <c r="AF72" s="66"/>
      <c r="AG72" s="66"/>
      <c r="AH72" s="50"/>
      <c r="AI72" s="67"/>
      <c r="AJ72" s="67"/>
      <c r="AK72" s="67"/>
      <c r="AL72" s="67"/>
      <c r="AM72" s="67"/>
      <c r="AN72" s="67"/>
      <c r="AO72" s="67"/>
      <c r="AP72" s="50"/>
      <c r="AQ72" s="67"/>
      <c r="AR72" s="67"/>
      <c r="AS72" s="67"/>
      <c r="AT72" s="67"/>
      <c r="AU72" s="67"/>
      <c r="AV72" s="67"/>
      <c r="AW72" s="67"/>
      <c r="AX72" s="50"/>
      <c r="AY72" s="50"/>
      <c r="AZ72" s="53"/>
      <c r="BA72" s="2" t="s">
        <v>31</v>
      </c>
      <c r="BB72" s="45"/>
    </row>
    <row r="73" spans="1:54" x14ac:dyDescent="0.3">
      <c r="A73" s="10"/>
      <c r="B73" s="11" t="s">
        <v>31</v>
      </c>
      <c r="C73" s="65"/>
      <c r="D73" s="65"/>
      <c r="E73" s="50"/>
      <c r="F73" s="51"/>
      <c r="G73" s="51"/>
      <c r="H73" s="73"/>
      <c r="I73" s="73"/>
      <c r="J73" s="52"/>
      <c r="K73" s="67"/>
      <c r="L73" s="67"/>
      <c r="M73" s="67"/>
      <c r="N73" s="67"/>
      <c r="O73" s="67"/>
      <c r="P73" s="67"/>
      <c r="Q73" s="67"/>
      <c r="R73" s="52"/>
      <c r="S73" s="67"/>
      <c r="T73" s="67"/>
      <c r="U73" s="67"/>
      <c r="V73" s="67"/>
      <c r="W73" s="67"/>
      <c r="X73" s="67"/>
      <c r="Y73" s="67"/>
      <c r="Z73" s="50"/>
      <c r="AA73" s="67"/>
      <c r="AB73" s="67"/>
      <c r="AC73" s="67"/>
      <c r="AD73" s="67"/>
      <c r="AE73" s="67"/>
      <c r="AF73" s="66"/>
      <c r="AG73" s="66"/>
      <c r="AH73" s="50"/>
      <c r="AI73" s="67"/>
      <c r="AJ73" s="67"/>
      <c r="AK73" s="67"/>
      <c r="AL73" s="67"/>
      <c r="AM73" s="67"/>
      <c r="AN73" s="67"/>
      <c r="AO73" s="67"/>
      <c r="AP73" s="50"/>
      <c r="AQ73" s="67"/>
      <c r="AR73" s="67"/>
      <c r="AS73" s="67"/>
      <c r="AT73" s="67"/>
      <c r="AU73" s="67"/>
      <c r="AV73" s="67"/>
      <c r="AW73" s="67"/>
      <c r="AX73" s="50"/>
      <c r="AY73" s="50"/>
      <c r="AZ73" s="53"/>
      <c r="BA73" s="2" t="s">
        <v>31</v>
      </c>
      <c r="BB73" s="45"/>
    </row>
    <row r="74" spans="1:54" x14ac:dyDescent="0.3">
      <c r="A74" s="10"/>
      <c r="B74" s="11" t="s">
        <v>31</v>
      </c>
      <c r="C74" s="65"/>
      <c r="D74" s="65"/>
      <c r="E74" s="50"/>
      <c r="F74" s="51"/>
      <c r="G74" s="51"/>
      <c r="H74" s="73"/>
      <c r="I74" s="73"/>
      <c r="J74" s="52"/>
      <c r="K74" s="67"/>
      <c r="L74" s="67"/>
      <c r="M74" s="67"/>
      <c r="N74" s="67"/>
      <c r="O74" s="67"/>
      <c r="P74" s="67"/>
      <c r="Q74" s="67"/>
      <c r="R74" s="52"/>
      <c r="S74" s="67"/>
      <c r="T74" s="67"/>
      <c r="U74" s="67"/>
      <c r="V74" s="67"/>
      <c r="W74" s="67"/>
      <c r="X74" s="67"/>
      <c r="Y74" s="67"/>
      <c r="Z74" s="50"/>
      <c r="AA74" s="67"/>
      <c r="AB74" s="67"/>
      <c r="AC74" s="67"/>
      <c r="AD74" s="67"/>
      <c r="AE74" s="67"/>
      <c r="AF74" s="66"/>
      <c r="AG74" s="66"/>
      <c r="AH74" s="50"/>
      <c r="AI74" s="67"/>
      <c r="AJ74" s="67"/>
      <c r="AK74" s="67"/>
      <c r="AL74" s="67"/>
      <c r="AM74" s="67"/>
      <c r="AN74" s="67"/>
      <c r="AO74" s="67"/>
      <c r="AP74" s="50"/>
      <c r="AQ74" s="67"/>
      <c r="AR74" s="67"/>
      <c r="AS74" s="67"/>
      <c r="AT74" s="67"/>
      <c r="AU74" s="67"/>
      <c r="AV74" s="67"/>
      <c r="AW74" s="67"/>
      <c r="AX74" s="50"/>
      <c r="AY74" s="50"/>
      <c r="AZ74" s="53"/>
      <c r="BA74" s="2" t="s">
        <v>31</v>
      </c>
      <c r="BB74" s="45"/>
    </row>
    <row r="75" spans="1:54" x14ac:dyDescent="0.3">
      <c r="A75" s="10"/>
      <c r="B75" s="11" t="s">
        <v>31</v>
      </c>
      <c r="C75" s="65"/>
      <c r="D75" s="65"/>
      <c r="E75" s="50"/>
      <c r="F75" s="51"/>
      <c r="G75" s="51"/>
      <c r="H75" s="73"/>
      <c r="I75" s="73"/>
      <c r="J75" s="52"/>
      <c r="K75" s="67"/>
      <c r="L75" s="67"/>
      <c r="M75" s="67"/>
      <c r="N75" s="67"/>
      <c r="O75" s="67"/>
      <c r="P75" s="67"/>
      <c r="Q75" s="67"/>
      <c r="R75" s="52"/>
      <c r="S75" s="67"/>
      <c r="T75" s="67"/>
      <c r="U75" s="67"/>
      <c r="V75" s="67"/>
      <c r="W75" s="67"/>
      <c r="X75" s="67"/>
      <c r="Y75" s="67"/>
      <c r="Z75" s="50"/>
      <c r="AA75" s="67"/>
      <c r="AB75" s="67"/>
      <c r="AC75" s="67"/>
      <c r="AD75" s="67"/>
      <c r="AE75" s="67"/>
      <c r="AF75" s="66"/>
      <c r="AG75" s="66"/>
      <c r="AH75" s="50"/>
      <c r="AI75" s="67"/>
      <c r="AJ75" s="67"/>
      <c r="AK75" s="67"/>
      <c r="AL75" s="67"/>
      <c r="AM75" s="67"/>
      <c r="AN75" s="67"/>
      <c r="AO75" s="67"/>
      <c r="AP75" s="50"/>
      <c r="AQ75" s="67"/>
      <c r="AR75" s="67"/>
      <c r="AS75" s="67"/>
      <c r="AT75" s="67"/>
      <c r="AU75" s="67"/>
      <c r="AV75" s="67"/>
      <c r="AW75" s="67"/>
      <c r="AX75" s="50"/>
      <c r="AY75" s="50"/>
      <c r="AZ75" s="53"/>
      <c r="BA75" s="2" t="s">
        <v>31</v>
      </c>
      <c r="BB75" s="45"/>
    </row>
    <row r="76" spans="1:54" x14ac:dyDescent="0.3">
      <c r="A76" s="10"/>
      <c r="B76" s="11" t="s">
        <v>31</v>
      </c>
      <c r="C76" s="65"/>
      <c r="D76" s="65"/>
      <c r="E76" s="50"/>
      <c r="F76" s="51"/>
      <c r="G76" s="51"/>
      <c r="H76" s="73"/>
      <c r="I76" s="73"/>
      <c r="J76" s="52"/>
      <c r="K76" s="67"/>
      <c r="L76" s="67"/>
      <c r="M76" s="67"/>
      <c r="N76" s="67"/>
      <c r="O76" s="67"/>
      <c r="P76" s="67"/>
      <c r="Q76" s="67"/>
      <c r="R76" s="52"/>
      <c r="S76" s="67"/>
      <c r="T76" s="67"/>
      <c r="U76" s="67"/>
      <c r="V76" s="67"/>
      <c r="W76" s="67"/>
      <c r="X76" s="67"/>
      <c r="Y76" s="67"/>
      <c r="Z76" s="50"/>
      <c r="AA76" s="67"/>
      <c r="AB76" s="67"/>
      <c r="AC76" s="67"/>
      <c r="AD76" s="67"/>
      <c r="AE76" s="67"/>
      <c r="AF76" s="66"/>
      <c r="AG76" s="66"/>
      <c r="AH76" s="50"/>
      <c r="AI76" s="67"/>
      <c r="AJ76" s="67"/>
      <c r="AK76" s="67"/>
      <c r="AL76" s="67"/>
      <c r="AM76" s="67"/>
      <c r="AN76" s="67"/>
      <c r="AO76" s="67"/>
      <c r="AP76" s="50"/>
      <c r="AQ76" s="67"/>
      <c r="AR76" s="67"/>
      <c r="AS76" s="67"/>
      <c r="AT76" s="67"/>
      <c r="AU76" s="67"/>
      <c r="AV76" s="67"/>
      <c r="AW76" s="67"/>
      <c r="AX76" s="50"/>
      <c r="AY76" s="50"/>
      <c r="AZ76" s="53"/>
      <c r="BA76" s="2" t="s">
        <v>31</v>
      </c>
      <c r="BB76" s="45"/>
    </row>
    <row r="77" spans="1:54" x14ac:dyDescent="0.3">
      <c r="A77" s="10"/>
      <c r="B77" s="11" t="s">
        <v>31</v>
      </c>
      <c r="C77" s="65"/>
      <c r="D77" s="65"/>
      <c r="E77" s="50"/>
      <c r="F77" s="51"/>
      <c r="G77" s="51"/>
      <c r="H77" s="73"/>
      <c r="I77" s="73"/>
      <c r="J77" s="52"/>
      <c r="K77" s="67"/>
      <c r="L77" s="67"/>
      <c r="M77" s="67"/>
      <c r="N77" s="67"/>
      <c r="O77" s="67"/>
      <c r="P77" s="67"/>
      <c r="Q77" s="67"/>
      <c r="R77" s="52"/>
      <c r="S77" s="67"/>
      <c r="T77" s="67"/>
      <c r="U77" s="67"/>
      <c r="V77" s="67"/>
      <c r="W77" s="67"/>
      <c r="X77" s="67"/>
      <c r="Y77" s="67"/>
      <c r="Z77" s="50"/>
      <c r="AA77" s="67"/>
      <c r="AB77" s="67"/>
      <c r="AC77" s="67"/>
      <c r="AD77" s="67"/>
      <c r="AE77" s="67"/>
      <c r="AF77" s="66"/>
      <c r="AG77" s="66"/>
      <c r="AH77" s="50"/>
      <c r="AI77" s="67"/>
      <c r="AJ77" s="67"/>
      <c r="AK77" s="67"/>
      <c r="AL77" s="67"/>
      <c r="AM77" s="67"/>
      <c r="AN77" s="67"/>
      <c r="AO77" s="67"/>
      <c r="AP77" s="50"/>
      <c r="AQ77" s="67"/>
      <c r="AR77" s="67"/>
      <c r="AS77" s="67"/>
      <c r="AT77" s="67"/>
      <c r="AU77" s="67"/>
      <c r="AV77" s="67"/>
      <c r="AW77" s="67"/>
      <c r="AX77" s="50"/>
      <c r="AY77" s="50"/>
      <c r="AZ77" s="53"/>
      <c r="BA77" s="2" t="s">
        <v>31</v>
      </c>
      <c r="BB77" s="45"/>
    </row>
    <row r="78" spans="1:54" x14ac:dyDescent="0.3">
      <c r="A78" s="10"/>
      <c r="B78" s="11" t="s">
        <v>31</v>
      </c>
      <c r="C78" s="65"/>
      <c r="D78" s="65"/>
      <c r="E78" s="50"/>
      <c r="F78" s="51"/>
      <c r="G78" s="51"/>
      <c r="H78" s="73"/>
      <c r="I78" s="73"/>
      <c r="J78" s="52"/>
      <c r="K78" s="67"/>
      <c r="L78" s="67"/>
      <c r="M78" s="67"/>
      <c r="N78" s="67"/>
      <c r="O78" s="67"/>
      <c r="P78" s="67"/>
      <c r="Q78" s="67"/>
      <c r="R78" s="52"/>
      <c r="S78" s="67"/>
      <c r="T78" s="67"/>
      <c r="U78" s="67"/>
      <c r="V78" s="67"/>
      <c r="W78" s="67"/>
      <c r="X78" s="67"/>
      <c r="Y78" s="67"/>
      <c r="Z78" s="50"/>
      <c r="AA78" s="67"/>
      <c r="AB78" s="67"/>
      <c r="AC78" s="67"/>
      <c r="AD78" s="67"/>
      <c r="AE78" s="67"/>
      <c r="AF78" s="66"/>
      <c r="AG78" s="66"/>
      <c r="AH78" s="50"/>
      <c r="AI78" s="67"/>
      <c r="AJ78" s="67"/>
      <c r="AK78" s="67"/>
      <c r="AL78" s="67"/>
      <c r="AM78" s="67"/>
      <c r="AN78" s="67"/>
      <c r="AO78" s="67"/>
      <c r="AP78" s="50"/>
      <c r="AQ78" s="67"/>
      <c r="AR78" s="67"/>
      <c r="AS78" s="67"/>
      <c r="AT78" s="67"/>
      <c r="AU78" s="67"/>
      <c r="AV78" s="67"/>
      <c r="AW78" s="67"/>
      <c r="AX78" s="50"/>
      <c r="AY78" s="50"/>
      <c r="AZ78" s="53"/>
      <c r="BA78" s="2" t="s">
        <v>31</v>
      </c>
      <c r="BB78" s="45"/>
    </row>
    <row r="79" spans="1:54" x14ac:dyDescent="0.3">
      <c r="A79" s="10"/>
      <c r="B79" s="11" t="s">
        <v>31</v>
      </c>
      <c r="C79" s="65"/>
      <c r="D79" s="65"/>
      <c r="E79" s="50"/>
      <c r="F79" s="51"/>
      <c r="G79" s="51"/>
      <c r="H79" s="73"/>
      <c r="I79" s="73"/>
      <c r="J79" s="52"/>
      <c r="K79" s="67"/>
      <c r="L79" s="67"/>
      <c r="M79" s="67"/>
      <c r="N79" s="67"/>
      <c r="O79" s="67"/>
      <c r="P79" s="67"/>
      <c r="Q79" s="67"/>
      <c r="R79" s="52"/>
      <c r="S79" s="67"/>
      <c r="T79" s="67"/>
      <c r="U79" s="67"/>
      <c r="V79" s="67"/>
      <c r="W79" s="67"/>
      <c r="X79" s="67"/>
      <c r="Y79" s="67"/>
      <c r="Z79" s="50"/>
      <c r="AA79" s="67"/>
      <c r="AB79" s="67"/>
      <c r="AC79" s="67"/>
      <c r="AD79" s="67"/>
      <c r="AE79" s="67"/>
      <c r="AF79" s="66"/>
      <c r="AG79" s="66"/>
      <c r="AH79" s="50"/>
      <c r="AI79" s="67"/>
      <c r="AJ79" s="67"/>
      <c r="AK79" s="67"/>
      <c r="AL79" s="67"/>
      <c r="AM79" s="67"/>
      <c r="AN79" s="67"/>
      <c r="AO79" s="67"/>
      <c r="AP79" s="50"/>
      <c r="AQ79" s="67"/>
      <c r="AR79" s="67"/>
      <c r="AS79" s="67"/>
      <c r="AT79" s="67"/>
      <c r="AU79" s="67"/>
      <c r="AV79" s="67"/>
      <c r="AW79" s="67"/>
      <c r="AX79" s="50"/>
      <c r="AY79" s="50"/>
      <c r="AZ79" s="53"/>
      <c r="BA79" s="2" t="s">
        <v>31</v>
      </c>
      <c r="BB79" s="45"/>
    </row>
    <row r="80" spans="1:54" x14ac:dyDescent="0.3">
      <c r="A80" s="10"/>
      <c r="B80" s="11" t="s">
        <v>31</v>
      </c>
      <c r="C80" s="65"/>
      <c r="D80" s="65"/>
      <c r="E80" s="50"/>
      <c r="F80" s="51"/>
      <c r="G80" s="51"/>
      <c r="H80" s="73"/>
      <c r="I80" s="73"/>
      <c r="J80" s="52"/>
      <c r="K80" s="67"/>
      <c r="L80" s="67"/>
      <c r="M80" s="67"/>
      <c r="N80" s="67"/>
      <c r="O80" s="67"/>
      <c r="P80" s="67"/>
      <c r="Q80" s="67"/>
      <c r="R80" s="52"/>
      <c r="S80" s="67"/>
      <c r="T80" s="67"/>
      <c r="U80" s="67"/>
      <c r="V80" s="67"/>
      <c r="W80" s="67"/>
      <c r="X80" s="67"/>
      <c r="Y80" s="67"/>
      <c r="Z80" s="50"/>
      <c r="AA80" s="67"/>
      <c r="AB80" s="67"/>
      <c r="AC80" s="67"/>
      <c r="AD80" s="67"/>
      <c r="AE80" s="67"/>
      <c r="AF80" s="66"/>
      <c r="AG80" s="66"/>
      <c r="AH80" s="50"/>
      <c r="AI80" s="67"/>
      <c r="AJ80" s="67"/>
      <c r="AK80" s="67"/>
      <c r="AL80" s="67"/>
      <c r="AM80" s="67"/>
      <c r="AN80" s="67"/>
      <c r="AO80" s="67"/>
      <c r="AP80" s="50"/>
      <c r="AQ80" s="67"/>
      <c r="AR80" s="67"/>
      <c r="AS80" s="67"/>
      <c r="AT80" s="67"/>
      <c r="AU80" s="67"/>
      <c r="AV80" s="67"/>
      <c r="AW80" s="67"/>
      <c r="AX80" s="50"/>
      <c r="AY80" s="50"/>
      <c r="AZ80" s="53"/>
      <c r="BA80" s="2" t="s">
        <v>31</v>
      </c>
      <c r="BB80" s="45"/>
    </row>
    <row r="81" spans="1:54" x14ac:dyDescent="0.3">
      <c r="A81" s="10"/>
      <c r="B81" s="11" t="s">
        <v>31</v>
      </c>
      <c r="C81" s="65"/>
      <c r="D81" s="65"/>
      <c r="E81" s="50"/>
      <c r="F81" s="51"/>
      <c r="G81" s="51"/>
      <c r="H81" s="73"/>
      <c r="I81" s="73"/>
      <c r="J81" s="52"/>
      <c r="K81" s="67"/>
      <c r="L81" s="67"/>
      <c r="M81" s="67"/>
      <c r="N81" s="67"/>
      <c r="O81" s="67"/>
      <c r="P81" s="67"/>
      <c r="Q81" s="67"/>
      <c r="R81" s="52"/>
      <c r="S81" s="67"/>
      <c r="T81" s="67"/>
      <c r="U81" s="67"/>
      <c r="V81" s="67"/>
      <c r="W81" s="67"/>
      <c r="X81" s="67"/>
      <c r="Y81" s="67"/>
      <c r="Z81" s="50"/>
      <c r="AA81" s="67"/>
      <c r="AB81" s="67"/>
      <c r="AC81" s="67"/>
      <c r="AD81" s="67"/>
      <c r="AE81" s="67"/>
      <c r="AF81" s="66"/>
      <c r="AG81" s="66"/>
      <c r="AH81" s="50"/>
      <c r="AI81" s="67"/>
      <c r="AJ81" s="67"/>
      <c r="AK81" s="67"/>
      <c r="AL81" s="67"/>
      <c r="AM81" s="67"/>
      <c r="AN81" s="67"/>
      <c r="AO81" s="67"/>
      <c r="AP81" s="50"/>
      <c r="AQ81" s="67"/>
      <c r="AR81" s="67"/>
      <c r="AS81" s="67"/>
      <c r="AT81" s="67"/>
      <c r="AU81" s="67"/>
      <c r="AV81" s="67"/>
      <c r="AW81" s="67"/>
      <c r="AX81" s="50"/>
      <c r="AY81" s="50"/>
      <c r="AZ81" s="53"/>
      <c r="BA81" s="2" t="s">
        <v>31</v>
      </c>
      <c r="BB81" s="45"/>
    </row>
    <row r="82" spans="1:54" x14ac:dyDescent="0.3">
      <c r="A82" s="10"/>
      <c r="B82" s="11" t="s">
        <v>31</v>
      </c>
      <c r="C82" s="65"/>
      <c r="D82" s="65"/>
      <c r="E82" s="50"/>
      <c r="F82" s="51"/>
      <c r="G82" s="51"/>
      <c r="H82" s="73"/>
      <c r="I82" s="73"/>
      <c r="J82" s="52"/>
      <c r="K82" s="67"/>
      <c r="L82" s="67"/>
      <c r="M82" s="67"/>
      <c r="N82" s="67"/>
      <c r="O82" s="67"/>
      <c r="P82" s="67"/>
      <c r="Q82" s="67"/>
      <c r="R82" s="52"/>
      <c r="S82" s="67"/>
      <c r="T82" s="67"/>
      <c r="U82" s="67"/>
      <c r="V82" s="67"/>
      <c r="W82" s="67"/>
      <c r="X82" s="67"/>
      <c r="Y82" s="67"/>
      <c r="Z82" s="50"/>
      <c r="AA82" s="67"/>
      <c r="AB82" s="67"/>
      <c r="AC82" s="67"/>
      <c r="AD82" s="67"/>
      <c r="AE82" s="67"/>
      <c r="AF82" s="66"/>
      <c r="AG82" s="66"/>
      <c r="AH82" s="50"/>
      <c r="AI82" s="67"/>
      <c r="AJ82" s="67"/>
      <c r="AK82" s="67"/>
      <c r="AL82" s="67"/>
      <c r="AM82" s="67"/>
      <c r="AN82" s="67"/>
      <c r="AO82" s="67"/>
      <c r="AP82" s="50"/>
      <c r="AQ82" s="67"/>
      <c r="AR82" s="67"/>
      <c r="AS82" s="67"/>
      <c r="AT82" s="67"/>
      <c r="AU82" s="67"/>
      <c r="AV82" s="67"/>
      <c r="AW82" s="67"/>
      <c r="AX82" s="50"/>
      <c r="AY82" s="50"/>
      <c r="AZ82" s="53"/>
      <c r="BA82" s="2" t="s">
        <v>31</v>
      </c>
      <c r="BB82" s="45"/>
    </row>
    <row r="83" spans="1:54" x14ac:dyDescent="0.3">
      <c r="A83" s="10"/>
      <c r="B83" s="11" t="s">
        <v>31</v>
      </c>
      <c r="C83" s="65"/>
      <c r="D83" s="65"/>
      <c r="E83" s="50"/>
      <c r="F83" s="51"/>
      <c r="G83" s="51"/>
      <c r="H83" s="73"/>
      <c r="I83" s="73"/>
      <c r="J83" s="52"/>
      <c r="K83" s="67"/>
      <c r="L83" s="67"/>
      <c r="M83" s="67"/>
      <c r="N83" s="67"/>
      <c r="O83" s="67"/>
      <c r="P83" s="67"/>
      <c r="Q83" s="67"/>
      <c r="R83" s="52"/>
      <c r="S83" s="67"/>
      <c r="T83" s="67"/>
      <c r="U83" s="67"/>
      <c r="V83" s="67"/>
      <c r="W83" s="67"/>
      <c r="X83" s="67"/>
      <c r="Y83" s="67"/>
      <c r="Z83" s="50"/>
      <c r="AA83" s="67"/>
      <c r="AB83" s="67"/>
      <c r="AC83" s="67"/>
      <c r="AD83" s="67"/>
      <c r="AE83" s="67"/>
      <c r="AF83" s="66"/>
      <c r="AG83" s="66"/>
      <c r="AH83" s="50"/>
      <c r="AI83" s="67"/>
      <c r="AJ83" s="67"/>
      <c r="AK83" s="67"/>
      <c r="AL83" s="67"/>
      <c r="AM83" s="67"/>
      <c r="AN83" s="67"/>
      <c r="AO83" s="67"/>
      <c r="AP83" s="50"/>
      <c r="AQ83" s="67"/>
      <c r="AR83" s="67"/>
      <c r="AS83" s="67"/>
      <c r="AT83" s="67"/>
      <c r="AU83" s="67"/>
      <c r="AV83" s="67"/>
      <c r="AW83" s="67"/>
      <c r="AX83" s="50"/>
      <c r="AY83" s="50"/>
      <c r="AZ83" s="53"/>
      <c r="BA83" s="2" t="s">
        <v>31</v>
      </c>
      <c r="BB83" s="45"/>
    </row>
    <row r="84" spans="1:54" x14ac:dyDescent="0.3">
      <c r="A84" s="10"/>
      <c r="B84" s="11" t="s">
        <v>31</v>
      </c>
      <c r="C84" s="65"/>
      <c r="D84" s="65"/>
      <c r="E84" s="50"/>
      <c r="F84" s="51"/>
      <c r="G84" s="51"/>
      <c r="H84" s="73"/>
      <c r="I84" s="73"/>
      <c r="J84" s="52"/>
      <c r="K84" s="67"/>
      <c r="L84" s="67"/>
      <c r="M84" s="67"/>
      <c r="N84" s="67"/>
      <c r="O84" s="67"/>
      <c r="P84" s="67"/>
      <c r="Q84" s="67"/>
      <c r="R84" s="52"/>
      <c r="S84" s="67"/>
      <c r="T84" s="67"/>
      <c r="U84" s="67"/>
      <c r="V84" s="67"/>
      <c r="W84" s="67"/>
      <c r="X84" s="67"/>
      <c r="Y84" s="67"/>
      <c r="Z84" s="50"/>
      <c r="AA84" s="67"/>
      <c r="AB84" s="67"/>
      <c r="AC84" s="67"/>
      <c r="AD84" s="67"/>
      <c r="AE84" s="67"/>
      <c r="AF84" s="66"/>
      <c r="AG84" s="66"/>
      <c r="AH84" s="50"/>
      <c r="AI84" s="67"/>
      <c r="AJ84" s="67"/>
      <c r="AK84" s="67"/>
      <c r="AL84" s="67"/>
      <c r="AM84" s="67"/>
      <c r="AN84" s="67"/>
      <c r="AO84" s="67"/>
      <c r="AP84" s="50"/>
      <c r="AQ84" s="67"/>
      <c r="AR84" s="67"/>
      <c r="AS84" s="67"/>
      <c r="AT84" s="67"/>
      <c r="AU84" s="67"/>
      <c r="AV84" s="67"/>
      <c r="AW84" s="67"/>
      <c r="AX84" s="50"/>
      <c r="AY84" s="50"/>
      <c r="AZ84" s="53"/>
      <c r="BA84" s="2" t="s">
        <v>31</v>
      </c>
      <c r="BB84" s="45"/>
    </row>
    <row r="85" spans="1:54" x14ac:dyDescent="0.3">
      <c r="A85" s="10"/>
      <c r="B85" s="11" t="s">
        <v>31</v>
      </c>
      <c r="C85" s="65"/>
      <c r="D85" s="65"/>
      <c r="E85" s="50"/>
      <c r="F85" s="51"/>
      <c r="G85" s="51"/>
      <c r="H85" s="73"/>
      <c r="I85" s="73"/>
      <c r="J85" s="52"/>
      <c r="K85" s="67"/>
      <c r="L85" s="67"/>
      <c r="M85" s="67"/>
      <c r="N85" s="67"/>
      <c r="O85" s="67"/>
      <c r="P85" s="67"/>
      <c r="Q85" s="67"/>
      <c r="R85" s="52"/>
      <c r="S85" s="67"/>
      <c r="T85" s="67"/>
      <c r="U85" s="67"/>
      <c r="V85" s="67"/>
      <c r="W85" s="67"/>
      <c r="X85" s="67"/>
      <c r="Y85" s="67"/>
      <c r="Z85" s="50"/>
      <c r="AA85" s="67"/>
      <c r="AB85" s="67"/>
      <c r="AC85" s="67"/>
      <c r="AD85" s="67"/>
      <c r="AE85" s="67"/>
      <c r="AF85" s="66"/>
      <c r="AG85" s="66"/>
      <c r="AH85" s="50"/>
      <c r="AI85" s="67"/>
      <c r="AJ85" s="67"/>
      <c r="AK85" s="67"/>
      <c r="AL85" s="67"/>
      <c r="AM85" s="67"/>
      <c r="AN85" s="67"/>
      <c r="AO85" s="67"/>
      <c r="AP85" s="50"/>
      <c r="AQ85" s="67"/>
      <c r="AR85" s="67"/>
      <c r="AS85" s="67"/>
      <c r="AT85" s="67"/>
      <c r="AU85" s="67"/>
      <c r="AV85" s="67"/>
      <c r="AW85" s="67"/>
      <c r="AX85" s="50"/>
      <c r="AY85" s="50"/>
      <c r="AZ85" s="53"/>
      <c r="BA85" s="2" t="s">
        <v>31</v>
      </c>
      <c r="BB85" s="45"/>
    </row>
    <row r="86" spans="1:54" x14ac:dyDescent="0.3">
      <c r="A86" s="10"/>
      <c r="B86" s="11" t="s">
        <v>31</v>
      </c>
      <c r="C86" s="65"/>
      <c r="D86" s="65"/>
      <c r="E86" s="50"/>
      <c r="F86" s="51"/>
      <c r="G86" s="51"/>
      <c r="H86" s="73"/>
      <c r="I86" s="73"/>
      <c r="J86" s="52"/>
      <c r="K86" s="67"/>
      <c r="L86" s="67"/>
      <c r="M86" s="67"/>
      <c r="N86" s="67"/>
      <c r="O86" s="67"/>
      <c r="P86" s="67"/>
      <c r="Q86" s="67"/>
      <c r="R86" s="52"/>
      <c r="S86" s="67"/>
      <c r="T86" s="67"/>
      <c r="U86" s="67"/>
      <c r="V86" s="67"/>
      <c r="W86" s="67"/>
      <c r="X86" s="67"/>
      <c r="Y86" s="67"/>
      <c r="Z86" s="50"/>
      <c r="AA86" s="67"/>
      <c r="AB86" s="67"/>
      <c r="AC86" s="67"/>
      <c r="AD86" s="67"/>
      <c r="AE86" s="67"/>
      <c r="AF86" s="66"/>
      <c r="AG86" s="66"/>
      <c r="AH86" s="50"/>
      <c r="AI86" s="67"/>
      <c r="AJ86" s="67"/>
      <c r="AK86" s="67"/>
      <c r="AL86" s="67"/>
      <c r="AM86" s="67"/>
      <c r="AN86" s="67"/>
      <c r="AO86" s="67"/>
      <c r="AP86" s="50"/>
      <c r="AQ86" s="67"/>
      <c r="AR86" s="67"/>
      <c r="AS86" s="67"/>
      <c r="AT86" s="67"/>
      <c r="AU86" s="67"/>
      <c r="AV86" s="67"/>
      <c r="AW86" s="67"/>
      <c r="AX86" s="50"/>
      <c r="AY86" s="50"/>
      <c r="AZ86" s="53"/>
      <c r="BA86" s="2" t="s">
        <v>31</v>
      </c>
      <c r="BB86" s="45"/>
    </row>
    <row r="87" spans="1:54" x14ac:dyDescent="0.3">
      <c r="A87" s="10"/>
      <c r="B87" s="11" t="s">
        <v>31</v>
      </c>
      <c r="C87" s="65"/>
      <c r="D87" s="65"/>
      <c r="E87" s="50"/>
      <c r="F87" s="51"/>
      <c r="G87" s="51"/>
      <c r="H87" s="73"/>
      <c r="I87" s="73"/>
      <c r="J87" s="52"/>
      <c r="K87" s="67"/>
      <c r="L87" s="67"/>
      <c r="M87" s="67"/>
      <c r="N87" s="67"/>
      <c r="O87" s="67"/>
      <c r="P87" s="67"/>
      <c r="Q87" s="67"/>
      <c r="R87" s="52"/>
      <c r="S87" s="67"/>
      <c r="T87" s="67"/>
      <c r="U87" s="67"/>
      <c r="V87" s="67"/>
      <c r="W87" s="67"/>
      <c r="X87" s="67"/>
      <c r="Y87" s="67"/>
      <c r="Z87" s="50"/>
      <c r="AA87" s="67"/>
      <c r="AB87" s="67"/>
      <c r="AC87" s="67"/>
      <c r="AD87" s="67"/>
      <c r="AE87" s="67"/>
      <c r="AF87" s="66"/>
      <c r="AG87" s="66"/>
      <c r="AH87" s="50"/>
      <c r="AI87" s="67"/>
      <c r="AJ87" s="67"/>
      <c r="AK87" s="67"/>
      <c r="AL87" s="67"/>
      <c r="AM87" s="67"/>
      <c r="AN87" s="67"/>
      <c r="AO87" s="67"/>
      <c r="AP87" s="50"/>
      <c r="AQ87" s="67"/>
      <c r="AR87" s="67"/>
      <c r="AS87" s="67"/>
      <c r="AT87" s="67"/>
      <c r="AU87" s="67"/>
      <c r="AV87" s="67"/>
      <c r="AW87" s="67"/>
      <c r="AX87" s="50"/>
      <c r="AY87" s="50"/>
      <c r="AZ87" s="53"/>
      <c r="BA87" s="2" t="s">
        <v>31</v>
      </c>
      <c r="BB87" s="45"/>
    </row>
    <row r="88" spans="1:54" x14ac:dyDescent="0.3">
      <c r="A88" s="10"/>
      <c r="B88" s="11" t="s">
        <v>31</v>
      </c>
      <c r="C88" s="65"/>
      <c r="D88" s="65"/>
      <c r="E88" s="50"/>
      <c r="F88" s="51"/>
      <c r="G88" s="51"/>
      <c r="H88" s="73"/>
      <c r="I88" s="73"/>
      <c r="J88" s="52"/>
      <c r="K88" s="67"/>
      <c r="L88" s="67"/>
      <c r="M88" s="67"/>
      <c r="N88" s="67"/>
      <c r="O88" s="67"/>
      <c r="P88" s="67"/>
      <c r="Q88" s="67"/>
      <c r="R88" s="52"/>
      <c r="S88" s="67"/>
      <c r="T88" s="67"/>
      <c r="U88" s="67"/>
      <c r="V88" s="67"/>
      <c r="W88" s="67"/>
      <c r="X88" s="67"/>
      <c r="Y88" s="67"/>
      <c r="Z88" s="50"/>
      <c r="AA88" s="67"/>
      <c r="AB88" s="67"/>
      <c r="AC88" s="67"/>
      <c r="AD88" s="67"/>
      <c r="AE88" s="67"/>
      <c r="AF88" s="66"/>
      <c r="AG88" s="66"/>
      <c r="AH88" s="50"/>
      <c r="AI88" s="67"/>
      <c r="AJ88" s="67"/>
      <c r="AK88" s="67"/>
      <c r="AL88" s="67"/>
      <c r="AM88" s="67"/>
      <c r="AN88" s="67"/>
      <c r="AO88" s="67"/>
      <c r="AP88" s="50"/>
      <c r="AQ88" s="67"/>
      <c r="AR88" s="67"/>
      <c r="AS88" s="67"/>
      <c r="AT88" s="67"/>
      <c r="AU88" s="67"/>
      <c r="AV88" s="67"/>
      <c r="AW88" s="67"/>
      <c r="AX88" s="50"/>
      <c r="AY88" s="50"/>
      <c r="AZ88" s="53"/>
      <c r="BA88" s="2" t="s">
        <v>31</v>
      </c>
      <c r="BB88" s="45"/>
    </row>
    <row r="89" spans="1:54" x14ac:dyDescent="0.3">
      <c r="A89" s="10"/>
      <c r="B89" s="11" t="s">
        <v>31</v>
      </c>
      <c r="C89" s="65"/>
      <c r="D89" s="65"/>
      <c r="E89" s="50"/>
      <c r="F89" s="51"/>
      <c r="G89" s="51"/>
      <c r="H89" s="73"/>
      <c r="I89" s="73"/>
      <c r="J89" s="52"/>
      <c r="K89" s="67"/>
      <c r="L89" s="67"/>
      <c r="M89" s="67"/>
      <c r="N89" s="67"/>
      <c r="O89" s="67"/>
      <c r="P89" s="67"/>
      <c r="Q89" s="67"/>
      <c r="R89" s="52"/>
      <c r="S89" s="67"/>
      <c r="T89" s="67"/>
      <c r="U89" s="67"/>
      <c r="V89" s="67"/>
      <c r="W89" s="67"/>
      <c r="X89" s="67"/>
      <c r="Y89" s="67"/>
      <c r="Z89" s="50"/>
      <c r="AA89" s="67"/>
      <c r="AB89" s="67"/>
      <c r="AC89" s="67"/>
      <c r="AD89" s="67"/>
      <c r="AE89" s="67"/>
      <c r="AF89" s="66"/>
      <c r="AG89" s="66"/>
      <c r="AH89" s="50"/>
      <c r="AI89" s="67"/>
      <c r="AJ89" s="67"/>
      <c r="AK89" s="67"/>
      <c r="AL89" s="67"/>
      <c r="AM89" s="67"/>
      <c r="AN89" s="67"/>
      <c r="AO89" s="67"/>
      <c r="AP89" s="50"/>
      <c r="AQ89" s="67"/>
      <c r="AR89" s="67"/>
      <c r="AS89" s="67"/>
      <c r="AT89" s="67"/>
      <c r="AU89" s="67"/>
      <c r="AV89" s="67"/>
      <c r="AW89" s="67"/>
      <c r="AX89" s="50"/>
      <c r="AY89" s="50"/>
      <c r="AZ89" s="53"/>
      <c r="BA89" s="2" t="s">
        <v>31</v>
      </c>
      <c r="BB89" s="45"/>
    </row>
    <row r="90" spans="1:54" x14ac:dyDescent="0.3">
      <c r="A90" s="10"/>
      <c r="B90" s="11" t="s">
        <v>31</v>
      </c>
      <c r="C90" s="65"/>
      <c r="D90" s="65"/>
      <c r="E90" s="50"/>
      <c r="F90" s="51"/>
      <c r="G90" s="51"/>
      <c r="H90" s="73"/>
      <c r="I90" s="73"/>
      <c r="J90" s="52"/>
      <c r="K90" s="67"/>
      <c r="L90" s="67"/>
      <c r="M90" s="67"/>
      <c r="N90" s="67"/>
      <c r="O90" s="67"/>
      <c r="P90" s="67"/>
      <c r="Q90" s="67"/>
      <c r="R90" s="52"/>
      <c r="S90" s="67"/>
      <c r="T90" s="67"/>
      <c r="U90" s="67"/>
      <c r="V90" s="67"/>
      <c r="W90" s="67"/>
      <c r="X90" s="67"/>
      <c r="Y90" s="67"/>
      <c r="Z90" s="50"/>
      <c r="AA90" s="67"/>
      <c r="AB90" s="67"/>
      <c r="AC90" s="67"/>
      <c r="AD90" s="67"/>
      <c r="AE90" s="67"/>
      <c r="AF90" s="66"/>
      <c r="AG90" s="66"/>
      <c r="AH90" s="50"/>
      <c r="AI90" s="67"/>
      <c r="AJ90" s="67"/>
      <c r="AK90" s="67"/>
      <c r="AL90" s="67"/>
      <c r="AM90" s="67"/>
      <c r="AN90" s="67"/>
      <c r="AO90" s="67"/>
      <c r="AP90" s="50"/>
      <c r="AQ90" s="67"/>
      <c r="AR90" s="67"/>
      <c r="AS90" s="67"/>
      <c r="AT90" s="67"/>
      <c r="AU90" s="67"/>
      <c r="AV90" s="67"/>
      <c r="AW90" s="67"/>
      <c r="AX90" s="50"/>
      <c r="AY90" s="50"/>
      <c r="AZ90" s="53"/>
      <c r="BA90" s="2" t="s">
        <v>31</v>
      </c>
      <c r="BB90" s="45"/>
    </row>
    <row r="91" spans="1:54" x14ac:dyDescent="0.3">
      <c r="A91" s="10"/>
      <c r="B91" s="11" t="s">
        <v>31</v>
      </c>
      <c r="C91" s="65"/>
      <c r="D91" s="65"/>
      <c r="E91" s="50"/>
      <c r="F91" s="51"/>
      <c r="G91" s="51"/>
      <c r="H91" s="73"/>
      <c r="I91" s="73"/>
      <c r="J91" s="52"/>
      <c r="K91" s="67"/>
      <c r="L91" s="67"/>
      <c r="M91" s="67"/>
      <c r="N91" s="67"/>
      <c r="O91" s="67"/>
      <c r="P91" s="67"/>
      <c r="Q91" s="67"/>
      <c r="R91" s="52"/>
      <c r="S91" s="67"/>
      <c r="T91" s="67"/>
      <c r="U91" s="67"/>
      <c r="V91" s="67"/>
      <c r="W91" s="67"/>
      <c r="X91" s="67"/>
      <c r="Y91" s="67"/>
      <c r="Z91" s="50"/>
      <c r="AA91" s="67"/>
      <c r="AB91" s="67"/>
      <c r="AC91" s="67"/>
      <c r="AD91" s="67"/>
      <c r="AE91" s="67"/>
      <c r="AF91" s="66"/>
      <c r="AG91" s="66"/>
      <c r="AH91" s="50"/>
      <c r="AI91" s="67"/>
      <c r="AJ91" s="67"/>
      <c r="AK91" s="67"/>
      <c r="AL91" s="67"/>
      <c r="AM91" s="67"/>
      <c r="AN91" s="67"/>
      <c r="AO91" s="67"/>
      <c r="AP91" s="50"/>
      <c r="AQ91" s="67"/>
      <c r="AR91" s="67"/>
      <c r="AS91" s="67"/>
      <c r="AT91" s="67"/>
      <c r="AU91" s="67"/>
      <c r="AV91" s="67"/>
      <c r="AW91" s="67"/>
      <c r="AX91" s="50"/>
      <c r="AY91" s="50"/>
      <c r="AZ91" s="53"/>
      <c r="BA91" s="2" t="s">
        <v>31</v>
      </c>
      <c r="BB91" s="45"/>
    </row>
    <row r="92" spans="1:54" x14ac:dyDescent="0.3">
      <c r="A92" s="10"/>
      <c r="B92" s="11" t="s">
        <v>31</v>
      </c>
      <c r="C92" s="65"/>
      <c r="D92" s="65"/>
      <c r="E92" s="50"/>
      <c r="F92" s="51"/>
      <c r="G92" s="51"/>
      <c r="H92" s="73"/>
      <c r="I92" s="73"/>
      <c r="J92" s="52"/>
      <c r="K92" s="67"/>
      <c r="L92" s="67"/>
      <c r="M92" s="67"/>
      <c r="N92" s="67"/>
      <c r="O92" s="67"/>
      <c r="P92" s="67"/>
      <c r="Q92" s="67"/>
      <c r="R92" s="52"/>
      <c r="S92" s="67"/>
      <c r="T92" s="67"/>
      <c r="U92" s="67"/>
      <c r="V92" s="67"/>
      <c r="W92" s="67"/>
      <c r="X92" s="67"/>
      <c r="Y92" s="67"/>
      <c r="Z92" s="50"/>
      <c r="AA92" s="67"/>
      <c r="AB92" s="67"/>
      <c r="AC92" s="67"/>
      <c r="AD92" s="67"/>
      <c r="AE92" s="67"/>
      <c r="AF92" s="66"/>
      <c r="AG92" s="66"/>
      <c r="AH92" s="50"/>
      <c r="AI92" s="67"/>
      <c r="AJ92" s="67"/>
      <c r="AK92" s="67"/>
      <c r="AL92" s="67"/>
      <c r="AM92" s="67"/>
      <c r="AN92" s="67"/>
      <c r="AO92" s="67"/>
      <c r="AP92" s="50"/>
      <c r="AQ92" s="67"/>
      <c r="AR92" s="67"/>
      <c r="AS92" s="67"/>
      <c r="AT92" s="67"/>
      <c r="AU92" s="67"/>
      <c r="AV92" s="67"/>
      <c r="AW92" s="67"/>
      <c r="AX92" s="50"/>
      <c r="AY92" s="50"/>
      <c r="AZ92" s="53"/>
      <c r="BA92" s="2" t="s">
        <v>31</v>
      </c>
      <c r="BB92" s="45"/>
    </row>
    <row r="93" spans="1:54" x14ac:dyDescent="0.3">
      <c r="A93" s="10"/>
      <c r="B93" s="11" t="s">
        <v>31</v>
      </c>
      <c r="C93" s="65"/>
      <c r="D93" s="65"/>
      <c r="E93" s="50"/>
      <c r="F93" s="51"/>
      <c r="G93" s="51"/>
      <c r="H93" s="73"/>
      <c r="I93" s="73"/>
      <c r="J93" s="52"/>
      <c r="K93" s="67"/>
      <c r="L93" s="67"/>
      <c r="M93" s="67"/>
      <c r="N93" s="67"/>
      <c r="O93" s="67"/>
      <c r="P93" s="67"/>
      <c r="Q93" s="67"/>
      <c r="R93" s="52"/>
      <c r="S93" s="67"/>
      <c r="T93" s="67"/>
      <c r="U93" s="67"/>
      <c r="V93" s="67"/>
      <c r="W93" s="67"/>
      <c r="X93" s="67"/>
      <c r="Y93" s="67"/>
      <c r="Z93" s="50"/>
      <c r="AA93" s="67"/>
      <c r="AB93" s="67"/>
      <c r="AC93" s="67"/>
      <c r="AD93" s="67"/>
      <c r="AE93" s="67"/>
      <c r="AF93" s="66"/>
      <c r="AG93" s="66"/>
      <c r="AH93" s="50"/>
      <c r="AI93" s="67"/>
      <c r="AJ93" s="67"/>
      <c r="AK93" s="67"/>
      <c r="AL93" s="67"/>
      <c r="AM93" s="67"/>
      <c r="AN93" s="67"/>
      <c r="AO93" s="67"/>
      <c r="AP93" s="50"/>
      <c r="AQ93" s="67"/>
      <c r="AR93" s="67"/>
      <c r="AS93" s="67"/>
      <c r="AT93" s="67"/>
      <c r="AU93" s="67"/>
      <c r="AV93" s="67"/>
      <c r="AW93" s="67"/>
      <c r="AX93" s="50"/>
      <c r="AY93" s="50"/>
      <c r="AZ93" s="53"/>
      <c r="BA93" s="2" t="s">
        <v>31</v>
      </c>
      <c r="BB93" s="45"/>
    </row>
    <row r="94" spans="1:54" x14ac:dyDescent="0.3">
      <c r="A94" s="10"/>
      <c r="B94" s="11" t="s">
        <v>31</v>
      </c>
      <c r="C94" s="65"/>
      <c r="D94" s="65"/>
      <c r="E94" s="50"/>
      <c r="F94" s="51"/>
      <c r="G94" s="51"/>
      <c r="H94" s="73"/>
      <c r="I94" s="73"/>
      <c r="J94" s="52"/>
      <c r="K94" s="67"/>
      <c r="L94" s="67"/>
      <c r="M94" s="67"/>
      <c r="N94" s="67"/>
      <c r="O94" s="67"/>
      <c r="P94" s="67"/>
      <c r="Q94" s="67"/>
      <c r="R94" s="52"/>
      <c r="S94" s="67"/>
      <c r="T94" s="67"/>
      <c r="U94" s="67"/>
      <c r="V94" s="67"/>
      <c r="W94" s="67"/>
      <c r="X94" s="67"/>
      <c r="Y94" s="67"/>
      <c r="Z94" s="50"/>
      <c r="AA94" s="67"/>
      <c r="AB94" s="67"/>
      <c r="AC94" s="67"/>
      <c r="AD94" s="67"/>
      <c r="AE94" s="67"/>
      <c r="AF94" s="66"/>
      <c r="AG94" s="66"/>
      <c r="AH94" s="50"/>
      <c r="AI94" s="67"/>
      <c r="AJ94" s="67"/>
      <c r="AK94" s="67"/>
      <c r="AL94" s="67"/>
      <c r="AM94" s="67"/>
      <c r="AN94" s="67"/>
      <c r="AO94" s="67"/>
      <c r="AP94" s="50"/>
      <c r="AQ94" s="67"/>
      <c r="AR94" s="67"/>
      <c r="AS94" s="67"/>
      <c r="AT94" s="67"/>
      <c r="AU94" s="67"/>
      <c r="AV94" s="67"/>
      <c r="AW94" s="67"/>
      <c r="AX94" s="50"/>
      <c r="AY94" s="50"/>
      <c r="AZ94" s="53"/>
      <c r="BA94" s="2" t="s">
        <v>31</v>
      </c>
      <c r="BB94" s="45"/>
    </row>
    <row r="95" spans="1:54" x14ac:dyDescent="0.3">
      <c r="A95" s="10"/>
      <c r="B95" s="11" t="s">
        <v>31</v>
      </c>
      <c r="C95" s="65"/>
      <c r="D95" s="65"/>
      <c r="E95" s="50"/>
      <c r="F95" s="51"/>
      <c r="G95" s="51"/>
      <c r="H95" s="73"/>
      <c r="I95" s="73"/>
      <c r="J95" s="52"/>
      <c r="K95" s="67"/>
      <c r="L95" s="67"/>
      <c r="M95" s="67"/>
      <c r="N95" s="67"/>
      <c r="O95" s="67"/>
      <c r="P95" s="67"/>
      <c r="Q95" s="67"/>
      <c r="R95" s="52"/>
      <c r="S95" s="67"/>
      <c r="T95" s="67"/>
      <c r="U95" s="67"/>
      <c r="V95" s="67"/>
      <c r="W95" s="67"/>
      <c r="X95" s="67"/>
      <c r="Y95" s="67"/>
      <c r="Z95" s="50"/>
      <c r="AA95" s="67"/>
      <c r="AB95" s="67"/>
      <c r="AC95" s="67"/>
      <c r="AD95" s="67"/>
      <c r="AE95" s="67"/>
      <c r="AF95" s="66"/>
      <c r="AG95" s="66"/>
      <c r="AH95" s="50"/>
      <c r="AI95" s="67"/>
      <c r="AJ95" s="67"/>
      <c r="AK95" s="67"/>
      <c r="AL95" s="67"/>
      <c r="AM95" s="67"/>
      <c r="AN95" s="67"/>
      <c r="AO95" s="67"/>
      <c r="AP95" s="50"/>
      <c r="AQ95" s="67"/>
      <c r="AR95" s="67"/>
      <c r="AS95" s="67"/>
      <c r="AT95" s="67"/>
      <c r="AU95" s="67"/>
      <c r="AV95" s="67"/>
      <c r="AW95" s="67"/>
      <c r="AX95" s="50"/>
      <c r="AY95" s="50"/>
      <c r="AZ95" s="53"/>
      <c r="BA95" s="2" t="s">
        <v>31</v>
      </c>
      <c r="BB95" s="45"/>
    </row>
    <row r="96" spans="1:54" x14ac:dyDescent="0.3">
      <c r="A96" s="10"/>
      <c r="B96" s="11" t="s">
        <v>31</v>
      </c>
      <c r="C96" s="65"/>
      <c r="D96" s="65"/>
      <c r="E96" s="50"/>
      <c r="F96" s="51"/>
      <c r="G96" s="51"/>
      <c r="H96" s="73"/>
      <c r="I96" s="73"/>
      <c r="J96" s="52"/>
      <c r="K96" s="67"/>
      <c r="L96" s="67"/>
      <c r="M96" s="67"/>
      <c r="N96" s="67"/>
      <c r="O96" s="67"/>
      <c r="P96" s="67"/>
      <c r="Q96" s="67"/>
      <c r="R96" s="52"/>
      <c r="S96" s="67"/>
      <c r="T96" s="67"/>
      <c r="U96" s="67"/>
      <c r="V96" s="67"/>
      <c r="W96" s="67"/>
      <c r="X96" s="67"/>
      <c r="Y96" s="67"/>
      <c r="Z96" s="50"/>
      <c r="AA96" s="67"/>
      <c r="AB96" s="67"/>
      <c r="AC96" s="67"/>
      <c r="AD96" s="67"/>
      <c r="AE96" s="67"/>
      <c r="AF96" s="66"/>
      <c r="AG96" s="66"/>
      <c r="AH96" s="50"/>
      <c r="AI96" s="67"/>
      <c r="AJ96" s="67"/>
      <c r="AK96" s="67"/>
      <c r="AL96" s="67"/>
      <c r="AM96" s="67"/>
      <c r="AN96" s="67"/>
      <c r="AO96" s="67"/>
      <c r="AP96" s="50"/>
      <c r="AQ96" s="67"/>
      <c r="AR96" s="67"/>
      <c r="AS96" s="67"/>
      <c r="AT96" s="67"/>
      <c r="AU96" s="67"/>
      <c r="AV96" s="67"/>
      <c r="AW96" s="67"/>
      <c r="AX96" s="50"/>
      <c r="AY96" s="50"/>
      <c r="AZ96" s="53"/>
      <c r="BA96" s="2" t="s">
        <v>31</v>
      </c>
      <c r="BB96" s="45"/>
    </row>
    <row r="97" spans="1:54" x14ac:dyDescent="0.3">
      <c r="A97" s="10"/>
      <c r="B97" s="11" t="s">
        <v>31</v>
      </c>
      <c r="C97" s="65"/>
      <c r="D97" s="65"/>
      <c r="E97" s="50"/>
      <c r="F97" s="51"/>
      <c r="G97" s="51"/>
      <c r="H97" s="73"/>
      <c r="I97" s="73"/>
      <c r="J97" s="52"/>
      <c r="K97" s="67"/>
      <c r="L97" s="67"/>
      <c r="M97" s="67"/>
      <c r="N97" s="67"/>
      <c r="O97" s="67"/>
      <c r="P97" s="67"/>
      <c r="Q97" s="67"/>
      <c r="R97" s="52"/>
      <c r="S97" s="67"/>
      <c r="T97" s="67"/>
      <c r="U97" s="67"/>
      <c r="V97" s="67"/>
      <c r="W97" s="67"/>
      <c r="X97" s="67"/>
      <c r="Y97" s="67"/>
      <c r="Z97" s="50"/>
      <c r="AA97" s="67"/>
      <c r="AB97" s="67"/>
      <c r="AC97" s="67"/>
      <c r="AD97" s="67"/>
      <c r="AE97" s="67"/>
      <c r="AF97" s="66"/>
      <c r="AG97" s="66"/>
      <c r="AH97" s="50"/>
      <c r="AI97" s="67"/>
      <c r="AJ97" s="67"/>
      <c r="AK97" s="67"/>
      <c r="AL97" s="67"/>
      <c r="AM97" s="67"/>
      <c r="AN97" s="67"/>
      <c r="AO97" s="67"/>
      <c r="AP97" s="50"/>
      <c r="AQ97" s="67"/>
      <c r="AR97" s="67"/>
      <c r="AS97" s="67"/>
      <c r="AT97" s="67"/>
      <c r="AU97" s="67"/>
      <c r="AV97" s="67"/>
      <c r="AW97" s="67"/>
      <c r="AX97" s="50"/>
      <c r="AY97" s="50"/>
      <c r="AZ97" s="53"/>
      <c r="BA97" s="2" t="s">
        <v>31</v>
      </c>
      <c r="BB97" s="45"/>
    </row>
    <row r="98" spans="1:54" x14ac:dyDescent="0.3">
      <c r="A98" s="10"/>
      <c r="B98" s="11" t="s">
        <v>31</v>
      </c>
      <c r="C98" s="65"/>
      <c r="D98" s="65"/>
      <c r="E98" s="50"/>
      <c r="F98" s="51"/>
      <c r="G98" s="51"/>
      <c r="H98" s="73"/>
      <c r="I98" s="73"/>
      <c r="J98" s="52"/>
      <c r="K98" s="67"/>
      <c r="L98" s="67"/>
      <c r="M98" s="67"/>
      <c r="N98" s="67"/>
      <c r="O98" s="67"/>
      <c r="P98" s="67"/>
      <c r="Q98" s="67"/>
      <c r="R98" s="52"/>
      <c r="S98" s="67"/>
      <c r="T98" s="67"/>
      <c r="U98" s="67"/>
      <c r="V98" s="67"/>
      <c r="W98" s="67"/>
      <c r="X98" s="67"/>
      <c r="Y98" s="67"/>
      <c r="Z98" s="50"/>
      <c r="AA98" s="67"/>
      <c r="AB98" s="67"/>
      <c r="AC98" s="67"/>
      <c r="AD98" s="67"/>
      <c r="AE98" s="67"/>
      <c r="AF98" s="66"/>
      <c r="AG98" s="66"/>
      <c r="AH98" s="50"/>
      <c r="AI98" s="67"/>
      <c r="AJ98" s="67"/>
      <c r="AK98" s="67"/>
      <c r="AL98" s="67"/>
      <c r="AM98" s="67"/>
      <c r="AN98" s="67"/>
      <c r="AO98" s="67"/>
      <c r="AP98" s="50"/>
      <c r="AQ98" s="67"/>
      <c r="AR98" s="67"/>
      <c r="AS98" s="67"/>
      <c r="AT98" s="67"/>
      <c r="AU98" s="67"/>
      <c r="AV98" s="67"/>
      <c r="AW98" s="67"/>
      <c r="AX98" s="50"/>
      <c r="AY98" s="50"/>
      <c r="AZ98" s="53"/>
      <c r="BA98" s="2" t="s">
        <v>31</v>
      </c>
      <c r="BB98" s="45"/>
    </row>
    <row r="99" spans="1:54" x14ac:dyDescent="0.3">
      <c r="A99" s="10"/>
      <c r="B99" s="11" t="s">
        <v>31</v>
      </c>
      <c r="C99" s="65"/>
      <c r="D99" s="65"/>
      <c r="E99" s="50"/>
      <c r="F99" s="51"/>
      <c r="G99" s="51"/>
      <c r="H99" s="73"/>
      <c r="I99" s="73"/>
      <c r="J99" s="52"/>
      <c r="K99" s="67"/>
      <c r="L99" s="67"/>
      <c r="M99" s="67"/>
      <c r="N99" s="67"/>
      <c r="O99" s="67"/>
      <c r="P99" s="67"/>
      <c r="Q99" s="67"/>
      <c r="R99" s="52"/>
      <c r="S99" s="67"/>
      <c r="T99" s="67"/>
      <c r="U99" s="67"/>
      <c r="V99" s="67"/>
      <c r="W99" s="67"/>
      <c r="X99" s="67"/>
      <c r="Y99" s="67"/>
      <c r="Z99" s="50"/>
      <c r="AA99" s="67"/>
      <c r="AB99" s="67"/>
      <c r="AC99" s="67"/>
      <c r="AD99" s="67"/>
      <c r="AE99" s="67"/>
      <c r="AF99" s="66"/>
      <c r="AG99" s="66"/>
      <c r="AH99" s="50"/>
      <c r="AI99" s="67"/>
      <c r="AJ99" s="67"/>
      <c r="AK99" s="67"/>
      <c r="AL99" s="67"/>
      <c r="AM99" s="67"/>
      <c r="AN99" s="67"/>
      <c r="AO99" s="67"/>
      <c r="AP99" s="50"/>
      <c r="AQ99" s="67"/>
      <c r="AR99" s="67"/>
      <c r="AS99" s="67"/>
      <c r="AT99" s="67"/>
      <c r="AU99" s="67"/>
      <c r="AV99" s="67"/>
      <c r="AW99" s="67"/>
      <c r="AX99" s="50"/>
      <c r="AY99" s="50"/>
      <c r="AZ99" s="53"/>
      <c r="BA99" s="2" t="s">
        <v>31</v>
      </c>
      <c r="BB99" s="45"/>
    </row>
    <row r="100" spans="1:54" x14ac:dyDescent="0.3">
      <c r="A100" s="10"/>
      <c r="B100" s="11" t="s">
        <v>31</v>
      </c>
      <c r="C100" s="65"/>
      <c r="D100" s="65"/>
      <c r="E100" s="50"/>
      <c r="F100" s="51"/>
      <c r="G100" s="51"/>
      <c r="H100" s="73"/>
      <c r="I100" s="73"/>
      <c r="J100" s="52"/>
      <c r="K100" s="67"/>
      <c r="L100" s="67"/>
      <c r="M100" s="67"/>
      <c r="N100" s="67"/>
      <c r="O100" s="67"/>
      <c r="P100" s="67"/>
      <c r="Q100" s="67"/>
      <c r="R100" s="52"/>
      <c r="S100" s="67"/>
      <c r="T100" s="67"/>
      <c r="U100" s="67"/>
      <c r="V100" s="67"/>
      <c r="W100" s="67"/>
      <c r="X100" s="67"/>
      <c r="Y100" s="67"/>
      <c r="Z100" s="50"/>
      <c r="AA100" s="67"/>
      <c r="AB100" s="67"/>
      <c r="AC100" s="67"/>
      <c r="AD100" s="67"/>
      <c r="AE100" s="67"/>
      <c r="AF100" s="66"/>
      <c r="AG100" s="66"/>
      <c r="AH100" s="50"/>
      <c r="AI100" s="67"/>
      <c r="AJ100" s="67"/>
      <c r="AK100" s="67"/>
      <c r="AL100" s="67"/>
      <c r="AM100" s="67"/>
      <c r="AN100" s="67"/>
      <c r="AO100" s="67"/>
      <c r="AP100" s="50"/>
      <c r="AQ100" s="67"/>
      <c r="AR100" s="67"/>
      <c r="AS100" s="67"/>
      <c r="AT100" s="67"/>
      <c r="AU100" s="67"/>
      <c r="AV100" s="67"/>
      <c r="AW100" s="67"/>
      <c r="AX100" s="50"/>
      <c r="AY100" s="50"/>
      <c r="AZ100" s="53"/>
      <c r="BA100" s="2" t="s">
        <v>31</v>
      </c>
      <c r="BB100" s="45"/>
    </row>
    <row r="101" spans="1:54" x14ac:dyDescent="0.3">
      <c r="C101" s="62"/>
      <c r="D101" s="62"/>
      <c r="E101" s="23"/>
      <c r="F101" s="24"/>
      <c r="G101" s="24"/>
      <c r="H101" s="73"/>
      <c r="I101" s="73"/>
      <c r="J101" s="43"/>
      <c r="K101" s="60"/>
      <c r="L101" s="60"/>
      <c r="M101" s="60"/>
      <c r="N101" s="60"/>
      <c r="O101" s="60"/>
      <c r="P101" s="60"/>
      <c r="Q101" s="60"/>
      <c r="R101" s="43"/>
      <c r="S101" s="60"/>
      <c r="T101" s="60"/>
      <c r="U101" s="60"/>
      <c r="V101" s="60"/>
      <c r="W101" s="60"/>
      <c r="X101" s="60"/>
      <c r="Y101" s="60"/>
      <c r="Z101" s="23"/>
      <c r="AA101" s="60"/>
      <c r="AB101" s="60"/>
      <c r="AC101" s="60"/>
      <c r="AD101" s="60"/>
      <c r="AE101" s="60"/>
      <c r="AF101" s="59"/>
      <c r="AG101" s="59"/>
      <c r="AH101" s="23"/>
      <c r="AI101" s="60"/>
      <c r="AJ101" s="60"/>
      <c r="AK101" s="60"/>
      <c r="AL101" s="60"/>
      <c r="AM101" s="60"/>
      <c r="AN101" s="60"/>
      <c r="AO101" s="60"/>
      <c r="AP101" s="23"/>
      <c r="AQ101" s="60"/>
      <c r="AR101" s="60"/>
      <c r="AS101" s="60"/>
      <c r="AT101" s="60"/>
      <c r="AU101" s="60"/>
      <c r="AV101" s="60"/>
      <c r="AW101" s="60"/>
      <c r="AX101" s="23"/>
      <c r="AY101" s="23"/>
      <c r="AZ101" s="48"/>
    </row>
    <row r="102" spans="1:54" x14ac:dyDescent="0.3">
      <c r="C102" s="58"/>
      <c r="D102" s="58"/>
      <c r="G102" s="24"/>
      <c r="H102" s="74"/>
      <c r="I102" s="74"/>
      <c r="AF102" s="29"/>
      <c r="AG102" s="29"/>
      <c r="AH102" s="29"/>
    </row>
    <row r="103" spans="1:54" x14ac:dyDescent="0.3">
      <c r="C103" s="58"/>
      <c r="D103" s="58"/>
      <c r="G103" s="24"/>
      <c r="H103" s="74"/>
      <c r="I103" s="74"/>
      <c r="AF103" s="29"/>
      <c r="AG103" s="29"/>
      <c r="AH103" s="29"/>
    </row>
    <row r="104" spans="1:54" x14ac:dyDescent="0.3">
      <c r="C104" s="58"/>
      <c r="D104" s="58"/>
      <c r="G104" s="24"/>
      <c r="H104" s="74"/>
      <c r="I104" s="74"/>
      <c r="AF104" s="29"/>
      <c r="AG104" s="29"/>
      <c r="AH104" s="29"/>
    </row>
    <row r="105" spans="1:54" x14ac:dyDescent="0.3">
      <c r="C105" s="58"/>
      <c r="D105" s="58"/>
      <c r="G105" s="24"/>
      <c r="H105" s="74"/>
      <c r="I105" s="74"/>
      <c r="AF105" s="29"/>
      <c r="AG105" s="29"/>
      <c r="AH105" s="29"/>
    </row>
    <row r="106" spans="1:54" x14ac:dyDescent="0.3">
      <c r="C106" s="58"/>
      <c r="D106" s="58"/>
      <c r="H106" s="74"/>
      <c r="I106" s="74"/>
      <c r="AF106" s="29"/>
      <c r="AG106" s="29"/>
      <c r="AH106" s="29"/>
    </row>
    <row r="107" spans="1:54" x14ac:dyDescent="0.3">
      <c r="C107" s="58"/>
      <c r="D107" s="58"/>
      <c r="H107" s="74"/>
      <c r="I107" s="74"/>
      <c r="AF107" s="29"/>
      <c r="AG107" s="29"/>
      <c r="AH107" s="29"/>
    </row>
    <row r="108" spans="1:54" x14ac:dyDescent="0.3">
      <c r="C108" s="58"/>
      <c r="D108" s="58"/>
      <c r="H108" s="74"/>
      <c r="I108" s="74"/>
      <c r="AF108" s="29"/>
      <c r="AG108" s="29"/>
      <c r="AH108" s="29"/>
    </row>
    <row r="109" spans="1:54" x14ac:dyDescent="0.3">
      <c r="C109" s="58"/>
      <c r="D109" s="58"/>
      <c r="H109" s="74"/>
      <c r="I109" s="74"/>
      <c r="AF109" s="29"/>
      <c r="AG109" s="29"/>
      <c r="AH109" s="29"/>
    </row>
    <row r="110" spans="1:54" x14ac:dyDescent="0.3">
      <c r="C110" s="58"/>
      <c r="D110" s="58"/>
      <c r="H110" s="74"/>
      <c r="I110" s="74"/>
      <c r="AF110" s="29"/>
      <c r="AG110" s="29"/>
      <c r="AH110" s="29"/>
    </row>
    <row r="111" spans="1:54" x14ac:dyDescent="0.3">
      <c r="C111" s="58"/>
      <c r="D111" s="58"/>
      <c r="H111" s="74"/>
      <c r="I111" s="74"/>
      <c r="AF111" s="29"/>
      <c r="AG111" s="29"/>
      <c r="AH111" s="29"/>
    </row>
    <row r="112" spans="1:54" x14ac:dyDescent="0.3">
      <c r="C112" s="58"/>
      <c r="D112" s="58"/>
      <c r="H112" s="74"/>
      <c r="I112" s="74"/>
      <c r="AF112" s="29"/>
      <c r="AG112" s="29"/>
      <c r="AH112" s="29"/>
    </row>
    <row r="113" spans="3:34" x14ac:dyDescent="0.3">
      <c r="C113" s="58"/>
      <c r="D113" s="58"/>
      <c r="H113" s="74"/>
      <c r="I113" s="74"/>
      <c r="AF113" s="29"/>
      <c r="AG113" s="29"/>
      <c r="AH113" s="29"/>
    </row>
    <row r="114" spans="3:34" x14ac:dyDescent="0.3">
      <c r="C114" s="58"/>
      <c r="D114" s="58"/>
      <c r="H114" s="74"/>
      <c r="I114" s="74"/>
      <c r="AF114" s="29"/>
      <c r="AG114" s="29"/>
      <c r="AH114" s="29"/>
    </row>
    <row r="115" spans="3:34" x14ac:dyDescent="0.3">
      <c r="C115" s="58"/>
      <c r="D115" s="58"/>
      <c r="H115" s="74"/>
      <c r="I115" s="74"/>
      <c r="AF115" s="29"/>
      <c r="AG115" s="29"/>
      <c r="AH115" s="29"/>
    </row>
    <row r="116" spans="3:34" x14ac:dyDescent="0.3">
      <c r="C116" s="58"/>
      <c r="D116" s="58"/>
      <c r="H116" s="74"/>
      <c r="I116" s="74"/>
      <c r="AF116" s="29"/>
      <c r="AG116" s="29"/>
      <c r="AH116" s="29"/>
    </row>
    <row r="117" spans="3:34" x14ac:dyDescent="0.3">
      <c r="C117" s="58"/>
      <c r="D117" s="58"/>
      <c r="H117" s="74"/>
      <c r="I117" s="74"/>
      <c r="AF117" s="29"/>
      <c r="AG117" s="29"/>
      <c r="AH117" s="29"/>
    </row>
    <row r="118" spans="3:34" x14ac:dyDescent="0.3">
      <c r="C118" s="58"/>
      <c r="D118" s="58"/>
      <c r="H118" s="74"/>
      <c r="I118" s="74"/>
      <c r="AF118" s="29"/>
      <c r="AG118" s="29"/>
      <c r="AH118" s="29"/>
    </row>
    <row r="119" spans="3:34" x14ac:dyDescent="0.3">
      <c r="C119" s="58"/>
      <c r="D119" s="58"/>
      <c r="H119" s="74"/>
      <c r="I119" s="74"/>
      <c r="AF119" s="29"/>
      <c r="AG119" s="29"/>
      <c r="AH119" s="29"/>
    </row>
    <row r="120" spans="3:34" x14ac:dyDescent="0.3">
      <c r="C120" s="58"/>
      <c r="D120" s="58"/>
      <c r="H120" s="74"/>
      <c r="I120" s="74"/>
      <c r="AF120" s="29"/>
      <c r="AG120" s="29"/>
      <c r="AH120" s="29"/>
    </row>
    <row r="121" spans="3:34" x14ac:dyDescent="0.3">
      <c r="C121" s="58"/>
      <c r="D121" s="58"/>
      <c r="H121" s="74"/>
      <c r="I121" s="74"/>
      <c r="AF121" s="29"/>
      <c r="AG121" s="29"/>
      <c r="AH121" s="29"/>
    </row>
    <row r="122" spans="3:34" x14ac:dyDescent="0.3">
      <c r="C122" s="58"/>
      <c r="D122" s="58"/>
      <c r="H122" s="74"/>
      <c r="I122" s="74"/>
      <c r="AF122" s="29"/>
      <c r="AG122" s="29"/>
      <c r="AH122" s="29"/>
    </row>
    <row r="123" spans="3:34" x14ac:dyDescent="0.3">
      <c r="C123" s="58"/>
      <c r="D123" s="58"/>
      <c r="H123" s="74"/>
      <c r="I123" s="74"/>
      <c r="AF123" s="29"/>
      <c r="AG123" s="29"/>
      <c r="AH123" s="29"/>
    </row>
    <row r="124" spans="3:34" x14ac:dyDescent="0.3">
      <c r="C124" s="58"/>
      <c r="D124" s="58"/>
      <c r="H124" s="74"/>
      <c r="I124" s="74"/>
      <c r="AF124" s="29"/>
      <c r="AG124" s="29"/>
      <c r="AH124" s="29"/>
    </row>
    <row r="125" spans="3:34" x14ac:dyDescent="0.3">
      <c r="C125" s="58"/>
      <c r="D125" s="58"/>
      <c r="H125" s="74"/>
      <c r="I125" s="74"/>
      <c r="AF125" s="29"/>
      <c r="AG125" s="29"/>
      <c r="AH125" s="29"/>
    </row>
    <row r="126" spans="3:34" x14ac:dyDescent="0.3">
      <c r="C126" s="58"/>
      <c r="D126" s="58"/>
      <c r="H126" s="74"/>
      <c r="I126" s="74"/>
      <c r="AF126" s="29"/>
      <c r="AG126" s="29"/>
      <c r="AH126" s="29"/>
    </row>
    <row r="127" spans="3:34" x14ac:dyDescent="0.3">
      <c r="C127" s="58"/>
      <c r="D127" s="58"/>
      <c r="H127" s="74"/>
      <c r="I127" s="74"/>
      <c r="AF127" s="29"/>
      <c r="AG127" s="29"/>
      <c r="AH127" s="29"/>
    </row>
    <row r="128" spans="3:34" x14ac:dyDescent="0.3">
      <c r="C128" s="58"/>
      <c r="D128" s="58"/>
      <c r="H128" s="74"/>
      <c r="I128" s="74"/>
      <c r="AF128" s="29"/>
      <c r="AG128" s="29"/>
      <c r="AH128" s="29"/>
    </row>
    <row r="129" spans="3:34" x14ac:dyDescent="0.3">
      <c r="C129" s="58"/>
      <c r="D129" s="58"/>
      <c r="H129" s="74"/>
      <c r="I129" s="74"/>
      <c r="AF129" s="29"/>
      <c r="AG129" s="29"/>
      <c r="AH129" s="29"/>
    </row>
    <row r="130" spans="3:34" x14ac:dyDescent="0.3">
      <c r="C130" s="58"/>
      <c r="D130" s="58"/>
      <c r="H130" s="74"/>
      <c r="I130" s="74"/>
      <c r="AF130" s="29"/>
      <c r="AG130" s="29"/>
      <c r="AH130" s="29"/>
    </row>
    <row r="131" spans="3:34" x14ac:dyDescent="0.3">
      <c r="C131" s="58"/>
      <c r="D131" s="58"/>
      <c r="H131" s="74"/>
      <c r="I131" s="74"/>
      <c r="AF131" s="29"/>
      <c r="AG131" s="29"/>
      <c r="AH131" s="29"/>
    </row>
    <row r="132" spans="3:34" x14ac:dyDescent="0.3">
      <c r="C132" s="58"/>
      <c r="D132" s="58"/>
      <c r="H132" s="74"/>
      <c r="I132" s="74"/>
      <c r="AF132" s="29"/>
      <c r="AG132" s="29"/>
      <c r="AH132" s="29"/>
    </row>
    <row r="133" spans="3:34" x14ac:dyDescent="0.3">
      <c r="C133" s="58"/>
      <c r="D133" s="58"/>
      <c r="H133" s="74"/>
      <c r="I133" s="74"/>
      <c r="AF133" s="29"/>
      <c r="AG133" s="29"/>
      <c r="AH133" s="29"/>
    </row>
    <row r="134" spans="3:34" x14ac:dyDescent="0.3">
      <c r="C134" s="58"/>
      <c r="D134" s="58"/>
      <c r="H134" s="74"/>
      <c r="I134" s="74"/>
      <c r="AF134" s="29"/>
      <c r="AG134" s="29"/>
      <c r="AH134" s="29"/>
    </row>
    <row r="135" spans="3:34" x14ac:dyDescent="0.3">
      <c r="C135" s="58"/>
      <c r="D135" s="58"/>
      <c r="H135" s="74"/>
      <c r="I135" s="74"/>
      <c r="AF135" s="29"/>
      <c r="AG135" s="29"/>
      <c r="AH135" s="29"/>
    </row>
    <row r="136" spans="3:34" x14ac:dyDescent="0.3">
      <c r="C136" s="58"/>
      <c r="D136" s="58"/>
      <c r="H136" s="74"/>
      <c r="I136" s="74"/>
      <c r="AF136" s="29"/>
      <c r="AG136" s="29"/>
      <c r="AH136" s="29"/>
    </row>
    <row r="137" spans="3:34" x14ac:dyDescent="0.3">
      <c r="C137" s="58"/>
      <c r="D137" s="58"/>
      <c r="H137" s="74"/>
      <c r="I137" s="74"/>
      <c r="AF137" s="29"/>
      <c r="AG137" s="29"/>
      <c r="AH137" s="29"/>
    </row>
    <row r="138" spans="3:34" x14ac:dyDescent="0.3">
      <c r="C138" s="58"/>
      <c r="D138" s="58"/>
      <c r="H138" s="74"/>
      <c r="I138" s="74"/>
      <c r="AF138" s="29"/>
      <c r="AG138" s="29"/>
      <c r="AH138" s="29"/>
    </row>
    <row r="139" spans="3:34" x14ac:dyDescent="0.3">
      <c r="C139" s="58"/>
      <c r="D139" s="58"/>
      <c r="H139" s="74"/>
      <c r="I139" s="74"/>
      <c r="AF139" s="29"/>
      <c r="AG139" s="29"/>
      <c r="AH139" s="29"/>
    </row>
    <row r="140" spans="3:34" x14ac:dyDescent="0.3">
      <c r="C140" s="58"/>
      <c r="D140" s="58"/>
      <c r="H140" s="74"/>
      <c r="I140" s="74"/>
      <c r="AF140" s="29"/>
      <c r="AG140" s="29"/>
      <c r="AH140" s="29"/>
    </row>
    <row r="141" spans="3:34" x14ac:dyDescent="0.3">
      <c r="C141" s="58"/>
      <c r="D141" s="58"/>
      <c r="H141" s="74"/>
      <c r="I141" s="74"/>
      <c r="AF141" s="29"/>
      <c r="AG141" s="29"/>
      <c r="AH141" s="29"/>
    </row>
    <row r="142" spans="3:34" x14ac:dyDescent="0.3">
      <c r="C142" s="58"/>
      <c r="D142" s="58"/>
      <c r="H142" s="74"/>
      <c r="I142" s="74"/>
      <c r="AF142" s="29"/>
      <c r="AG142" s="29"/>
      <c r="AH142" s="29"/>
    </row>
    <row r="143" spans="3:34" x14ac:dyDescent="0.3">
      <c r="C143" s="58"/>
      <c r="D143" s="58"/>
      <c r="H143" s="74"/>
      <c r="I143" s="74"/>
      <c r="AF143" s="29"/>
      <c r="AG143" s="29"/>
      <c r="AH143" s="29"/>
    </row>
    <row r="144" spans="3:34" x14ac:dyDescent="0.3">
      <c r="C144" s="58"/>
      <c r="D144" s="58"/>
      <c r="H144" s="74"/>
      <c r="I144" s="74"/>
      <c r="AF144" s="29"/>
      <c r="AG144" s="29"/>
      <c r="AH144" s="29"/>
    </row>
    <row r="145" spans="3:34" x14ac:dyDescent="0.3">
      <c r="C145" s="58"/>
      <c r="D145" s="58"/>
      <c r="H145" s="74"/>
      <c r="I145" s="74"/>
      <c r="AF145" s="29"/>
      <c r="AG145" s="29"/>
      <c r="AH145" s="29"/>
    </row>
    <row r="146" spans="3:34" x14ac:dyDescent="0.3">
      <c r="C146" s="58"/>
      <c r="D146" s="58"/>
      <c r="H146" s="74"/>
      <c r="I146" s="74"/>
      <c r="AF146" s="29"/>
      <c r="AG146" s="29"/>
      <c r="AH146" s="29"/>
    </row>
    <row r="147" spans="3:34" x14ac:dyDescent="0.3">
      <c r="C147" s="58"/>
      <c r="D147" s="58"/>
      <c r="H147" s="74"/>
      <c r="I147" s="74"/>
      <c r="AF147" s="29"/>
      <c r="AG147" s="29"/>
      <c r="AH147" s="29"/>
    </row>
    <row r="148" spans="3:34" x14ac:dyDescent="0.3">
      <c r="C148" s="58"/>
      <c r="D148" s="58"/>
      <c r="H148" s="74"/>
      <c r="I148" s="74"/>
      <c r="AF148" s="29"/>
      <c r="AG148" s="29"/>
      <c r="AH148" s="29"/>
    </row>
    <row r="149" spans="3:34" x14ac:dyDescent="0.3">
      <c r="C149" s="58"/>
      <c r="D149" s="58"/>
      <c r="H149" s="74"/>
      <c r="I149" s="74"/>
      <c r="AF149" s="29"/>
      <c r="AG149" s="29"/>
      <c r="AH149" s="29"/>
    </row>
    <row r="150" spans="3:34" x14ac:dyDescent="0.3">
      <c r="C150" s="58"/>
      <c r="D150" s="58"/>
      <c r="H150" s="74"/>
      <c r="I150" s="74"/>
      <c r="AF150" s="29"/>
      <c r="AG150" s="29"/>
      <c r="AH150" s="29"/>
    </row>
    <row r="151" spans="3:34" x14ac:dyDescent="0.3">
      <c r="C151" s="58"/>
      <c r="D151" s="58"/>
      <c r="H151" s="74"/>
      <c r="I151" s="74"/>
      <c r="AF151" s="29"/>
      <c r="AG151" s="29"/>
      <c r="AH151" s="29"/>
    </row>
    <row r="152" spans="3:34" x14ac:dyDescent="0.3">
      <c r="C152" s="58"/>
      <c r="D152" s="58"/>
      <c r="H152" s="74"/>
      <c r="I152" s="74"/>
      <c r="AF152" s="29"/>
      <c r="AG152" s="29"/>
      <c r="AH152" s="29"/>
    </row>
    <row r="153" spans="3:34" x14ac:dyDescent="0.3">
      <c r="C153" s="58"/>
      <c r="D153" s="58"/>
      <c r="AF153" s="29"/>
      <c r="AG153" s="29"/>
      <c r="AH153" s="29"/>
    </row>
    <row r="154" spans="3:34" x14ac:dyDescent="0.3">
      <c r="C154" s="58"/>
      <c r="D154" s="58"/>
      <c r="AF154" s="29"/>
      <c r="AG154" s="29"/>
      <c r="AH154" s="29"/>
    </row>
    <row r="155" spans="3:34" x14ac:dyDescent="0.3">
      <c r="C155" s="58"/>
      <c r="D155" s="58"/>
      <c r="AF155" s="29"/>
      <c r="AG155" s="29"/>
      <c r="AH155" s="29"/>
    </row>
    <row r="156" spans="3:34" x14ac:dyDescent="0.3">
      <c r="C156" s="58"/>
      <c r="D156" s="58"/>
      <c r="AF156" s="29"/>
      <c r="AG156" s="29"/>
      <c r="AH156" s="29"/>
    </row>
    <row r="157" spans="3:34" x14ac:dyDescent="0.3">
      <c r="C157" s="58"/>
      <c r="D157" s="58"/>
      <c r="AF157" s="29"/>
      <c r="AG157" s="29"/>
      <c r="AH157" s="29"/>
    </row>
    <row r="158" spans="3:34" x14ac:dyDescent="0.3">
      <c r="C158" s="58"/>
      <c r="D158" s="58"/>
      <c r="AF158" s="29"/>
      <c r="AG158" s="29"/>
      <c r="AH158" s="29"/>
    </row>
    <row r="159" spans="3:34" x14ac:dyDescent="0.3">
      <c r="C159" s="58"/>
      <c r="D159" s="58"/>
      <c r="AF159" s="29"/>
      <c r="AG159" s="29"/>
      <c r="AH159" s="29"/>
    </row>
    <row r="160" spans="3:34" x14ac:dyDescent="0.3">
      <c r="C160" s="58"/>
      <c r="D160" s="58"/>
      <c r="AF160" s="29"/>
      <c r="AG160" s="29"/>
      <c r="AH160" s="29"/>
    </row>
    <row r="161" spans="3:34" x14ac:dyDescent="0.3">
      <c r="C161" s="58"/>
      <c r="D161" s="58"/>
      <c r="AF161" s="29"/>
      <c r="AG161" s="29"/>
      <c r="AH161" s="29"/>
    </row>
    <row r="162" spans="3:34" x14ac:dyDescent="0.3">
      <c r="C162" s="58"/>
      <c r="D162" s="58"/>
      <c r="AF162" s="29"/>
      <c r="AG162" s="29"/>
      <c r="AH162" s="29"/>
    </row>
    <row r="163" spans="3:34" x14ac:dyDescent="0.3">
      <c r="C163" s="58"/>
      <c r="D163" s="58"/>
      <c r="AF163" s="29"/>
      <c r="AG163" s="29"/>
      <c r="AH163" s="29"/>
    </row>
    <row r="164" spans="3:34" x14ac:dyDescent="0.3">
      <c r="C164" s="58"/>
      <c r="D164" s="58"/>
      <c r="AF164" s="29"/>
      <c r="AG164" s="29"/>
      <c r="AH164" s="29"/>
    </row>
    <row r="165" spans="3:34" x14ac:dyDescent="0.3">
      <c r="C165" s="58"/>
      <c r="D165" s="58"/>
      <c r="AF165" s="29"/>
      <c r="AG165" s="29"/>
      <c r="AH165" s="29"/>
    </row>
    <row r="166" spans="3:34" x14ac:dyDescent="0.3">
      <c r="C166" s="58"/>
      <c r="D166" s="58"/>
      <c r="AF166" s="29"/>
      <c r="AG166" s="29"/>
      <c r="AH166" s="29"/>
    </row>
    <row r="167" spans="3:34" x14ac:dyDescent="0.3">
      <c r="C167" s="58"/>
      <c r="D167" s="58"/>
      <c r="AF167" s="29"/>
      <c r="AG167" s="29"/>
      <c r="AH167" s="29"/>
    </row>
    <row r="168" spans="3:34" x14ac:dyDescent="0.3">
      <c r="C168" s="58"/>
      <c r="D168" s="58"/>
      <c r="AF168" s="29"/>
      <c r="AG168" s="29"/>
      <c r="AH168" s="29"/>
    </row>
    <row r="169" spans="3:34" x14ac:dyDescent="0.3">
      <c r="C169" s="58"/>
      <c r="D169" s="58"/>
      <c r="AF169" s="29"/>
      <c r="AG169" s="29"/>
      <c r="AH169" s="29"/>
    </row>
    <row r="170" spans="3:34" x14ac:dyDescent="0.3">
      <c r="C170" s="58"/>
      <c r="D170" s="58"/>
      <c r="AF170" s="29"/>
      <c r="AG170" s="29"/>
      <c r="AH170" s="29"/>
    </row>
    <row r="171" spans="3:34" x14ac:dyDescent="0.3">
      <c r="C171" s="58"/>
      <c r="D171" s="58"/>
      <c r="AF171" s="29"/>
      <c r="AG171" s="29"/>
      <c r="AH171" s="29"/>
    </row>
    <row r="172" spans="3:34" x14ac:dyDescent="0.3">
      <c r="C172" s="58"/>
      <c r="D172" s="58"/>
      <c r="AF172" s="29"/>
      <c r="AG172" s="29"/>
      <c r="AH172" s="29"/>
    </row>
    <row r="173" spans="3:34" x14ac:dyDescent="0.3">
      <c r="C173" s="58"/>
      <c r="D173" s="58"/>
      <c r="AF173" s="29"/>
      <c r="AG173" s="29"/>
      <c r="AH173" s="29"/>
    </row>
    <row r="174" spans="3:34" x14ac:dyDescent="0.3">
      <c r="C174" s="58"/>
      <c r="D174" s="58"/>
      <c r="AF174" s="29"/>
      <c r="AG174" s="29"/>
      <c r="AH174" s="29"/>
    </row>
    <row r="175" spans="3:34" x14ac:dyDescent="0.3">
      <c r="C175" s="58"/>
      <c r="D175" s="58"/>
      <c r="AF175" s="29"/>
      <c r="AG175" s="29"/>
      <c r="AH175" s="29"/>
    </row>
    <row r="176" spans="3:34" x14ac:dyDescent="0.3">
      <c r="C176" s="58"/>
      <c r="D176" s="58"/>
      <c r="AF176" s="29"/>
      <c r="AG176" s="29"/>
      <c r="AH176" s="29"/>
    </row>
    <row r="177" spans="3:34" x14ac:dyDescent="0.3">
      <c r="C177" s="58"/>
      <c r="D177" s="58"/>
      <c r="AF177" s="29"/>
      <c r="AG177" s="29"/>
      <c r="AH177" s="29"/>
    </row>
    <row r="178" spans="3:34" x14ac:dyDescent="0.3">
      <c r="C178" s="58"/>
      <c r="D178" s="58"/>
      <c r="AF178" s="29"/>
      <c r="AG178" s="29"/>
      <c r="AH178" s="29"/>
    </row>
    <row r="179" spans="3:34" x14ac:dyDescent="0.3">
      <c r="C179" s="58"/>
      <c r="D179" s="58"/>
      <c r="AF179" s="29"/>
      <c r="AG179" s="29"/>
      <c r="AH179" s="29"/>
    </row>
    <row r="180" spans="3:34" x14ac:dyDescent="0.3">
      <c r="C180" s="58"/>
      <c r="D180" s="58"/>
      <c r="AF180" s="29"/>
      <c r="AG180" s="29"/>
      <c r="AH180" s="29"/>
    </row>
    <row r="181" spans="3:34" x14ac:dyDescent="0.3">
      <c r="C181" s="58"/>
      <c r="D181" s="58"/>
      <c r="AF181" s="29"/>
      <c r="AG181" s="29"/>
      <c r="AH181" s="29"/>
    </row>
    <row r="182" spans="3:34" x14ac:dyDescent="0.3">
      <c r="C182" s="58"/>
      <c r="D182" s="58"/>
      <c r="AF182" s="29"/>
      <c r="AG182" s="29"/>
      <c r="AH182" s="29"/>
    </row>
    <row r="183" spans="3:34" x14ac:dyDescent="0.3">
      <c r="C183" s="58"/>
      <c r="D183" s="58"/>
      <c r="AF183" s="29"/>
      <c r="AG183" s="29"/>
      <c r="AH183" s="29"/>
    </row>
    <row r="184" spans="3:34" x14ac:dyDescent="0.3">
      <c r="C184" s="58"/>
      <c r="D184" s="58"/>
      <c r="AF184" s="29"/>
      <c r="AG184" s="29"/>
      <c r="AH184" s="29"/>
    </row>
    <row r="185" spans="3:34" x14ac:dyDescent="0.3">
      <c r="C185" s="58"/>
      <c r="D185" s="58"/>
      <c r="AF185" s="29"/>
      <c r="AG185" s="29"/>
      <c r="AH185" s="29"/>
    </row>
    <row r="186" spans="3:34" x14ac:dyDescent="0.3">
      <c r="C186" s="58"/>
      <c r="D186" s="58"/>
      <c r="AF186" s="29"/>
      <c r="AG186" s="29"/>
      <c r="AH186" s="29"/>
    </row>
    <row r="187" spans="3:34" x14ac:dyDescent="0.3">
      <c r="C187" s="58"/>
      <c r="D187" s="58"/>
      <c r="AF187" s="29"/>
      <c r="AG187" s="29"/>
      <c r="AH187" s="29"/>
    </row>
    <row r="188" spans="3:34" x14ac:dyDescent="0.3">
      <c r="C188" s="58"/>
      <c r="D188" s="58"/>
      <c r="AF188" s="29"/>
      <c r="AG188" s="29"/>
      <c r="AH188" s="29"/>
    </row>
    <row r="189" spans="3:34" x14ac:dyDescent="0.3">
      <c r="C189" s="58"/>
      <c r="D189" s="58"/>
      <c r="AF189" s="29"/>
      <c r="AG189" s="29"/>
      <c r="AH189" s="29"/>
    </row>
    <row r="190" spans="3:34" x14ac:dyDescent="0.3">
      <c r="C190" s="58"/>
      <c r="D190" s="58"/>
      <c r="AF190" s="29"/>
      <c r="AG190" s="29"/>
      <c r="AH190" s="29"/>
    </row>
    <row r="191" spans="3:34" x14ac:dyDescent="0.3">
      <c r="C191" s="58"/>
      <c r="D191" s="58"/>
      <c r="AF191" s="29"/>
      <c r="AG191" s="29"/>
      <c r="AH191" s="29"/>
    </row>
    <row r="192" spans="3:34" x14ac:dyDescent="0.3">
      <c r="C192" s="58"/>
      <c r="D192" s="58"/>
      <c r="AF192" s="29"/>
      <c r="AG192" s="29"/>
      <c r="AH192" s="29"/>
    </row>
    <row r="193" spans="3:34" x14ac:dyDescent="0.3">
      <c r="C193" s="58"/>
      <c r="D193" s="58"/>
      <c r="AF193" s="29"/>
      <c r="AG193" s="29"/>
      <c r="AH193" s="29"/>
    </row>
    <row r="194" spans="3:34" x14ac:dyDescent="0.3">
      <c r="C194" s="58"/>
      <c r="D194" s="58"/>
      <c r="AF194" s="29"/>
      <c r="AG194" s="29"/>
      <c r="AH194" s="29"/>
    </row>
    <row r="195" spans="3:34" x14ac:dyDescent="0.3">
      <c r="C195" s="58"/>
      <c r="D195" s="58"/>
      <c r="AF195" s="29"/>
      <c r="AG195" s="29"/>
      <c r="AH195" s="29"/>
    </row>
    <row r="196" spans="3:34" x14ac:dyDescent="0.3">
      <c r="C196" s="58"/>
      <c r="D196" s="58"/>
      <c r="AF196" s="29"/>
      <c r="AG196" s="29"/>
      <c r="AH196" s="29"/>
    </row>
    <row r="197" spans="3:34" x14ac:dyDescent="0.3">
      <c r="C197" s="58"/>
      <c r="D197" s="58"/>
      <c r="AF197" s="29"/>
      <c r="AG197" s="29"/>
      <c r="AH197" s="29"/>
    </row>
    <row r="198" spans="3:34" x14ac:dyDescent="0.3">
      <c r="C198" s="58"/>
      <c r="D198" s="58"/>
      <c r="AF198" s="29"/>
      <c r="AG198" s="29"/>
      <c r="AH198" s="29"/>
    </row>
    <row r="199" spans="3:34" x14ac:dyDescent="0.3">
      <c r="C199" s="58"/>
      <c r="D199" s="58"/>
      <c r="AF199" s="29"/>
      <c r="AG199" s="29"/>
      <c r="AH199" s="29"/>
    </row>
    <row r="200" spans="3:34" x14ac:dyDescent="0.3">
      <c r="C200" s="58"/>
      <c r="D200" s="58"/>
      <c r="AF200" s="29"/>
      <c r="AG200" s="29"/>
      <c r="AH200" s="29"/>
    </row>
    <row r="201" spans="3:34" x14ac:dyDescent="0.3">
      <c r="C201" s="58"/>
      <c r="D201" s="58"/>
      <c r="AF201" s="29"/>
      <c r="AG201" s="29"/>
      <c r="AH201" s="29"/>
    </row>
    <row r="202" spans="3:34" x14ac:dyDescent="0.3">
      <c r="C202" s="58"/>
      <c r="D202" s="58"/>
      <c r="AF202" s="29"/>
      <c r="AG202" s="29"/>
      <c r="AH202" s="29"/>
    </row>
    <row r="203" spans="3:34" x14ac:dyDescent="0.3">
      <c r="C203" s="58"/>
      <c r="D203" s="58"/>
      <c r="AF203" s="29"/>
      <c r="AG203" s="29"/>
      <c r="AH203" s="29"/>
    </row>
    <row r="204" spans="3:34" x14ac:dyDescent="0.3">
      <c r="C204" s="58"/>
      <c r="D204" s="58"/>
      <c r="AF204" s="29"/>
      <c r="AG204" s="29"/>
      <c r="AH204" s="29"/>
    </row>
    <row r="205" spans="3:34" x14ac:dyDescent="0.3">
      <c r="C205" s="58"/>
      <c r="D205" s="58"/>
      <c r="AF205" s="29"/>
      <c r="AG205" s="29"/>
      <c r="AH205" s="29"/>
    </row>
    <row r="206" spans="3:34" x14ac:dyDescent="0.3">
      <c r="C206" s="58"/>
      <c r="D206" s="58"/>
      <c r="AF206" s="29"/>
      <c r="AG206" s="29"/>
      <c r="AH206" s="29"/>
    </row>
    <row r="207" spans="3:34" x14ac:dyDescent="0.3">
      <c r="C207" s="58"/>
      <c r="D207" s="58"/>
      <c r="AF207" s="29"/>
      <c r="AG207" s="29"/>
      <c r="AH207" s="29"/>
    </row>
    <row r="208" spans="3:34" x14ac:dyDescent="0.3">
      <c r="C208" s="58"/>
      <c r="D208" s="58"/>
      <c r="AF208" s="29"/>
      <c r="AG208" s="29"/>
      <c r="AH208" s="29"/>
    </row>
    <row r="209" spans="3:34" x14ac:dyDescent="0.3">
      <c r="C209" s="58"/>
      <c r="D209" s="58"/>
      <c r="AF209" s="29"/>
      <c r="AG209" s="29"/>
      <c r="AH209" s="29"/>
    </row>
    <row r="210" spans="3:34" x14ac:dyDescent="0.3">
      <c r="C210" s="58"/>
      <c r="D210" s="58"/>
      <c r="AF210" s="29"/>
      <c r="AG210" s="29"/>
      <c r="AH210" s="29"/>
    </row>
    <row r="211" spans="3:34" x14ac:dyDescent="0.3">
      <c r="C211" s="58"/>
      <c r="D211" s="58"/>
      <c r="AF211" s="29"/>
      <c r="AG211" s="29"/>
      <c r="AH211" s="29"/>
    </row>
    <row r="212" spans="3:34" x14ac:dyDescent="0.3">
      <c r="C212" s="58"/>
      <c r="D212" s="58"/>
      <c r="AF212" s="29"/>
      <c r="AG212" s="29"/>
      <c r="AH212" s="29"/>
    </row>
    <row r="213" spans="3:34" x14ac:dyDescent="0.3">
      <c r="C213" s="58"/>
      <c r="D213" s="58"/>
      <c r="AF213" s="29"/>
      <c r="AG213" s="29"/>
      <c r="AH213" s="29"/>
    </row>
    <row r="214" spans="3:34" x14ac:dyDescent="0.3">
      <c r="C214" s="58"/>
      <c r="D214" s="58"/>
      <c r="AF214" s="29"/>
      <c r="AG214" s="29"/>
      <c r="AH214" s="29"/>
    </row>
    <row r="215" spans="3:34" x14ac:dyDescent="0.3">
      <c r="C215" s="58"/>
      <c r="D215" s="58"/>
      <c r="AF215" s="29"/>
      <c r="AG215" s="29"/>
      <c r="AH215" s="29"/>
    </row>
    <row r="216" spans="3:34" x14ac:dyDescent="0.3">
      <c r="C216" s="58"/>
      <c r="D216" s="58"/>
      <c r="AF216" s="29"/>
      <c r="AG216" s="29"/>
      <c r="AH216" s="29"/>
    </row>
    <row r="217" spans="3:34" x14ac:dyDescent="0.3">
      <c r="C217" s="58"/>
      <c r="D217" s="58"/>
      <c r="AF217" s="29"/>
      <c r="AG217" s="29"/>
      <c r="AH217" s="29"/>
    </row>
    <row r="218" spans="3:34" x14ac:dyDescent="0.3">
      <c r="C218" s="58"/>
      <c r="D218" s="58"/>
      <c r="AF218" s="29"/>
      <c r="AG218" s="29"/>
      <c r="AH218" s="29"/>
    </row>
    <row r="219" spans="3:34" x14ac:dyDescent="0.3">
      <c r="C219" s="58"/>
      <c r="D219" s="58"/>
      <c r="AF219" s="29"/>
      <c r="AG219" s="29"/>
      <c r="AH219" s="29"/>
    </row>
    <row r="220" spans="3:34" x14ac:dyDescent="0.3">
      <c r="C220" s="58"/>
      <c r="D220" s="58"/>
      <c r="AF220" s="29"/>
      <c r="AG220" s="29"/>
      <c r="AH220" s="29"/>
    </row>
    <row r="221" spans="3:34" x14ac:dyDescent="0.3">
      <c r="C221" s="58"/>
      <c r="D221" s="58"/>
      <c r="AF221" s="29"/>
      <c r="AG221" s="29"/>
      <c r="AH221" s="29"/>
    </row>
    <row r="222" spans="3:34" x14ac:dyDescent="0.3">
      <c r="C222" s="58"/>
      <c r="D222" s="58"/>
      <c r="AF222" s="29"/>
      <c r="AG222" s="29"/>
      <c r="AH222" s="29"/>
    </row>
    <row r="223" spans="3:34" x14ac:dyDescent="0.3">
      <c r="C223" s="58"/>
      <c r="D223" s="58"/>
      <c r="AF223" s="29"/>
      <c r="AG223" s="29"/>
      <c r="AH223" s="29"/>
    </row>
    <row r="224" spans="3:34" x14ac:dyDescent="0.3">
      <c r="C224" s="58"/>
      <c r="D224" s="58"/>
      <c r="AF224" s="29"/>
      <c r="AG224" s="29"/>
      <c r="AH224" s="29"/>
    </row>
    <row r="225" spans="3:34" x14ac:dyDescent="0.3">
      <c r="C225" s="58"/>
      <c r="D225" s="58"/>
      <c r="AF225" s="29"/>
      <c r="AG225" s="29"/>
      <c r="AH225" s="29"/>
    </row>
    <row r="226" spans="3:34" x14ac:dyDescent="0.3">
      <c r="C226" s="58"/>
      <c r="D226" s="58"/>
      <c r="AF226" s="29"/>
      <c r="AG226" s="29"/>
      <c r="AH226" s="29"/>
    </row>
    <row r="227" spans="3:34" x14ac:dyDescent="0.3">
      <c r="C227" s="58"/>
      <c r="D227" s="58"/>
      <c r="AF227" s="29"/>
      <c r="AG227" s="29"/>
      <c r="AH227" s="29"/>
    </row>
    <row r="228" spans="3:34" x14ac:dyDescent="0.3">
      <c r="C228" s="58"/>
      <c r="D228" s="58"/>
      <c r="AF228" s="29"/>
      <c r="AG228" s="29"/>
      <c r="AH228" s="29"/>
    </row>
    <row r="229" spans="3:34" x14ac:dyDescent="0.3">
      <c r="C229" s="58"/>
      <c r="D229" s="58"/>
      <c r="AF229" s="29"/>
      <c r="AG229" s="29"/>
      <c r="AH229" s="29"/>
    </row>
    <row r="230" spans="3:34" x14ac:dyDescent="0.3">
      <c r="C230" s="58"/>
      <c r="D230" s="58"/>
      <c r="AF230" s="29"/>
      <c r="AG230" s="29"/>
      <c r="AH230" s="29"/>
    </row>
    <row r="231" spans="3:34" x14ac:dyDescent="0.3">
      <c r="C231" s="58"/>
      <c r="D231" s="58"/>
      <c r="AF231" s="29"/>
      <c r="AG231" s="29"/>
      <c r="AH231" s="29"/>
    </row>
    <row r="232" spans="3:34" x14ac:dyDescent="0.3">
      <c r="C232" s="58"/>
      <c r="D232" s="58"/>
      <c r="AF232" s="29"/>
      <c r="AG232" s="29"/>
      <c r="AH232" s="29"/>
    </row>
    <row r="233" spans="3:34" x14ac:dyDescent="0.3">
      <c r="C233" s="58"/>
      <c r="D233" s="58"/>
      <c r="AF233" s="29"/>
      <c r="AG233" s="29"/>
      <c r="AH233" s="29"/>
    </row>
    <row r="234" spans="3:34" x14ac:dyDescent="0.3">
      <c r="C234" s="58"/>
      <c r="D234" s="58"/>
      <c r="AF234" s="29"/>
      <c r="AG234" s="29"/>
      <c r="AH234" s="29"/>
    </row>
    <row r="235" spans="3:34" x14ac:dyDescent="0.3">
      <c r="C235" s="58"/>
      <c r="D235" s="58"/>
      <c r="AF235" s="29"/>
      <c r="AG235" s="29"/>
      <c r="AH235" s="29"/>
    </row>
    <row r="236" spans="3:34" x14ac:dyDescent="0.3">
      <c r="C236" s="58"/>
      <c r="D236" s="58"/>
      <c r="AF236" s="29"/>
      <c r="AG236" s="29"/>
      <c r="AH236" s="29"/>
    </row>
    <row r="237" spans="3:34" x14ac:dyDescent="0.3">
      <c r="C237" s="58"/>
      <c r="D237" s="58"/>
      <c r="AF237" s="29"/>
      <c r="AG237" s="29"/>
      <c r="AH237" s="29"/>
    </row>
    <row r="238" spans="3:34" x14ac:dyDescent="0.3">
      <c r="C238" s="58"/>
      <c r="D238" s="58"/>
      <c r="AF238" s="29"/>
      <c r="AG238" s="29"/>
      <c r="AH238" s="29"/>
    </row>
    <row r="239" spans="3:34" x14ac:dyDescent="0.3">
      <c r="C239" s="58"/>
      <c r="D239" s="58"/>
      <c r="AF239" s="29"/>
      <c r="AG239" s="29"/>
      <c r="AH239" s="29"/>
    </row>
    <row r="240" spans="3:34" x14ac:dyDescent="0.3">
      <c r="C240" s="58"/>
      <c r="D240" s="58"/>
      <c r="AF240" s="29"/>
      <c r="AG240" s="29"/>
      <c r="AH240" s="29"/>
    </row>
    <row r="241" spans="3:34" x14ac:dyDescent="0.3">
      <c r="C241" s="58"/>
      <c r="D241" s="58"/>
      <c r="AF241" s="29"/>
      <c r="AG241" s="29"/>
      <c r="AH241" s="29"/>
    </row>
    <row r="242" spans="3:34" x14ac:dyDescent="0.3">
      <c r="C242" s="58"/>
      <c r="D242" s="58"/>
    </row>
    <row r="243" spans="3:34" x14ac:dyDescent="0.3">
      <c r="C243" s="58"/>
      <c r="D243" s="58"/>
    </row>
    <row r="244" spans="3:34" x14ac:dyDescent="0.3">
      <c r="C244" s="58"/>
      <c r="D244" s="58"/>
    </row>
    <row r="245" spans="3:34" x14ac:dyDescent="0.3">
      <c r="C245" s="58"/>
      <c r="D245" s="58"/>
    </row>
    <row r="246" spans="3:34" x14ac:dyDescent="0.3">
      <c r="C246" s="58"/>
      <c r="D246" s="58"/>
    </row>
    <row r="247" spans="3:34" x14ac:dyDescent="0.3">
      <c r="C247" s="58"/>
      <c r="D247" s="58"/>
    </row>
    <row r="248" spans="3:34" x14ac:dyDescent="0.3">
      <c r="C248" s="58"/>
      <c r="D248" s="58"/>
    </row>
    <row r="249" spans="3:34" x14ac:dyDescent="0.3">
      <c r="C249" s="58"/>
      <c r="D249" s="58"/>
    </row>
    <row r="250" spans="3:34" x14ac:dyDescent="0.3">
      <c r="C250" s="58"/>
      <c r="D250" s="58"/>
    </row>
    <row r="251" spans="3:34" x14ac:dyDescent="0.3">
      <c r="C251" s="58"/>
      <c r="D251" s="58"/>
    </row>
    <row r="252" spans="3:34" x14ac:dyDescent="0.3">
      <c r="C252" s="58"/>
      <c r="D252" s="58"/>
    </row>
    <row r="253" spans="3:34" x14ac:dyDescent="0.3">
      <c r="C253" s="58"/>
      <c r="D253" s="58"/>
    </row>
    <row r="254" spans="3:34" x14ac:dyDescent="0.3">
      <c r="C254" s="58"/>
      <c r="D254" s="58"/>
    </row>
    <row r="255" spans="3:34" x14ac:dyDescent="0.3">
      <c r="C255" s="58"/>
      <c r="D255" s="58"/>
    </row>
    <row r="256" spans="3:34" x14ac:dyDescent="0.3">
      <c r="C256" s="58"/>
      <c r="D256" s="58"/>
    </row>
    <row r="257" spans="3:4" x14ac:dyDescent="0.3">
      <c r="C257" s="58"/>
      <c r="D257" s="58"/>
    </row>
    <row r="258" spans="3:4" x14ac:dyDescent="0.3">
      <c r="C258" s="58"/>
      <c r="D258" s="58"/>
    </row>
    <row r="259" spans="3:4" x14ac:dyDescent="0.3">
      <c r="C259" s="58"/>
      <c r="D259" s="58"/>
    </row>
    <row r="260" spans="3:4" x14ac:dyDescent="0.3">
      <c r="C260" s="58"/>
      <c r="D260" s="58"/>
    </row>
    <row r="261" spans="3:4" x14ac:dyDescent="0.3">
      <c r="C261" s="58"/>
      <c r="D261" s="58"/>
    </row>
    <row r="262" spans="3:4" x14ac:dyDescent="0.3">
      <c r="C262" s="58"/>
      <c r="D262" s="58"/>
    </row>
    <row r="263" spans="3:4" x14ac:dyDescent="0.3">
      <c r="C263" s="58"/>
      <c r="D263" s="58"/>
    </row>
    <row r="264" spans="3:4" x14ac:dyDescent="0.3">
      <c r="C264" s="58"/>
      <c r="D264" s="58"/>
    </row>
    <row r="265" spans="3:4" x14ac:dyDescent="0.3">
      <c r="C265" s="58"/>
      <c r="D265" s="58"/>
    </row>
    <row r="266" spans="3:4" x14ac:dyDescent="0.3">
      <c r="C266" s="58"/>
      <c r="D266" s="58"/>
    </row>
    <row r="267" spans="3:4" x14ac:dyDescent="0.3">
      <c r="C267" s="58"/>
      <c r="D267" s="58"/>
    </row>
    <row r="268" spans="3:4" x14ac:dyDescent="0.3">
      <c r="C268" s="58"/>
      <c r="D268" s="58"/>
    </row>
    <row r="269" spans="3:4" x14ac:dyDescent="0.3">
      <c r="C269" s="58"/>
      <c r="D269" s="58"/>
    </row>
    <row r="270" spans="3:4" x14ac:dyDescent="0.3">
      <c r="C270" s="58"/>
      <c r="D270" s="58"/>
    </row>
    <row r="271" spans="3:4" x14ac:dyDescent="0.3">
      <c r="C271" s="58"/>
      <c r="D271" s="58"/>
    </row>
    <row r="272" spans="3:4" x14ac:dyDescent="0.3">
      <c r="C272" s="58"/>
      <c r="D272" s="58"/>
    </row>
    <row r="273" spans="3:4" x14ac:dyDescent="0.3">
      <c r="C273" s="58"/>
      <c r="D273" s="58"/>
    </row>
    <row r="274" spans="3:4" x14ac:dyDescent="0.3">
      <c r="C274" s="58"/>
      <c r="D274" s="58"/>
    </row>
    <row r="275" spans="3:4" x14ac:dyDescent="0.3">
      <c r="C275" s="58"/>
      <c r="D275" s="58"/>
    </row>
    <row r="276" spans="3:4" x14ac:dyDescent="0.3">
      <c r="C276" s="58"/>
      <c r="D276" s="58"/>
    </row>
    <row r="277" spans="3:4" x14ac:dyDescent="0.3">
      <c r="C277" s="58"/>
      <c r="D277" s="58"/>
    </row>
    <row r="278" spans="3:4" x14ac:dyDescent="0.3">
      <c r="C278" s="58"/>
      <c r="D278" s="58"/>
    </row>
    <row r="279" spans="3:4" x14ac:dyDescent="0.3">
      <c r="C279" s="58"/>
      <c r="D279" s="58"/>
    </row>
    <row r="280" spans="3:4" x14ac:dyDescent="0.3">
      <c r="C280" s="58"/>
      <c r="D280" s="58"/>
    </row>
    <row r="281" spans="3:4" x14ac:dyDescent="0.3">
      <c r="C281" s="58"/>
      <c r="D281" s="58"/>
    </row>
    <row r="282" spans="3:4" x14ac:dyDescent="0.3">
      <c r="C282" s="58"/>
      <c r="D282" s="58"/>
    </row>
    <row r="283" spans="3:4" x14ac:dyDescent="0.3">
      <c r="C283" s="58"/>
      <c r="D283" s="58"/>
    </row>
    <row r="284" spans="3:4" x14ac:dyDescent="0.3">
      <c r="C284" s="58"/>
      <c r="D284" s="58"/>
    </row>
    <row r="285" spans="3:4" x14ac:dyDescent="0.3">
      <c r="C285" s="58"/>
      <c r="D285" s="58"/>
    </row>
    <row r="286" spans="3:4" x14ac:dyDescent="0.3">
      <c r="C286" s="58"/>
      <c r="D286" s="58"/>
    </row>
    <row r="287" spans="3:4" x14ac:dyDescent="0.3">
      <c r="C287" s="58"/>
      <c r="D287" s="58"/>
    </row>
    <row r="288" spans="3:4" x14ac:dyDescent="0.3">
      <c r="C288" s="58"/>
      <c r="D288" s="58"/>
    </row>
    <row r="289" spans="3:4" x14ac:dyDescent="0.3">
      <c r="C289" s="58"/>
      <c r="D289" s="58"/>
    </row>
    <row r="290" spans="3:4" x14ac:dyDescent="0.3">
      <c r="C290" s="58"/>
      <c r="D290" s="58"/>
    </row>
    <row r="291" spans="3:4" x14ac:dyDescent="0.3">
      <c r="C291" s="58"/>
      <c r="D291" s="58"/>
    </row>
    <row r="292" spans="3:4" x14ac:dyDescent="0.3">
      <c r="C292" s="58"/>
      <c r="D292" s="58"/>
    </row>
    <row r="293" spans="3:4" x14ac:dyDescent="0.3">
      <c r="C293" s="58"/>
      <c r="D293" s="58"/>
    </row>
    <row r="294" spans="3:4" x14ac:dyDescent="0.3">
      <c r="C294" s="58"/>
      <c r="D294" s="58"/>
    </row>
    <row r="295" spans="3:4" x14ac:dyDescent="0.3">
      <c r="C295" s="58"/>
      <c r="D295" s="58"/>
    </row>
    <row r="296" spans="3:4" x14ac:dyDescent="0.3">
      <c r="C296" s="58"/>
      <c r="D296" s="58"/>
    </row>
    <row r="297" spans="3:4" x14ac:dyDescent="0.3">
      <c r="C297" s="58"/>
      <c r="D297" s="58"/>
    </row>
    <row r="298" spans="3:4" x14ac:dyDescent="0.3">
      <c r="C298" s="58"/>
      <c r="D298" s="58"/>
    </row>
    <row r="299" spans="3:4" x14ac:dyDescent="0.3">
      <c r="C299" s="58"/>
      <c r="D299" s="58"/>
    </row>
    <row r="300" spans="3:4" x14ac:dyDescent="0.3">
      <c r="C300" s="58"/>
      <c r="D300" s="58"/>
    </row>
    <row r="301" spans="3:4" x14ac:dyDescent="0.3">
      <c r="C301" s="58"/>
      <c r="D301" s="58"/>
    </row>
    <row r="302" spans="3:4" x14ac:dyDescent="0.3">
      <c r="C302" s="58"/>
      <c r="D302" s="58"/>
    </row>
    <row r="303" spans="3:4" x14ac:dyDescent="0.3">
      <c r="C303" s="58"/>
      <c r="D303" s="58"/>
    </row>
    <row r="304" spans="3:4" x14ac:dyDescent="0.3">
      <c r="C304" s="58"/>
      <c r="D304" s="58"/>
    </row>
    <row r="305" spans="3:4" x14ac:dyDescent="0.3">
      <c r="C305" s="58"/>
      <c r="D305" s="58"/>
    </row>
    <row r="306" spans="3:4" x14ac:dyDescent="0.3">
      <c r="C306" s="58"/>
      <c r="D306" s="58"/>
    </row>
    <row r="307" spans="3:4" x14ac:dyDescent="0.3">
      <c r="C307" s="58"/>
      <c r="D307" s="58"/>
    </row>
    <row r="308" spans="3:4" x14ac:dyDescent="0.3">
      <c r="C308" s="58"/>
      <c r="D308" s="58"/>
    </row>
    <row r="309" spans="3:4" x14ac:dyDescent="0.3">
      <c r="C309" s="58"/>
      <c r="D309" s="58"/>
    </row>
    <row r="310" spans="3:4" x14ac:dyDescent="0.3">
      <c r="C310" s="58"/>
      <c r="D310" s="58"/>
    </row>
    <row r="311" spans="3:4" x14ac:dyDescent="0.3">
      <c r="C311" s="58"/>
      <c r="D311" s="58"/>
    </row>
    <row r="312" spans="3:4" x14ac:dyDescent="0.3">
      <c r="C312" s="58"/>
      <c r="D312" s="58"/>
    </row>
    <row r="313" spans="3:4" x14ac:dyDescent="0.3">
      <c r="C313" s="58"/>
      <c r="D313" s="58"/>
    </row>
    <row r="314" spans="3:4" x14ac:dyDescent="0.3">
      <c r="C314" s="58"/>
      <c r="D314" s="58"/>
    </row>
    <row r="315" spans="3:4" x14ac:dyDescent="0.3">
      <c r="C315" s="58"/>
      <c r="D315" s="58"/>
    </row>
    <row r="316" spans="3:4" x14ac:dyDescent="0.3">
      <c r="C316" s="58"/>
      <c r="D316" s="58"/>
    </row>
    <row r="317" spans="3:4" x14ac:dyDescent="0.3">
      <c r="C317" s="58"/>
      <c r="D317" s="58"/>
    </row>
    <row r="318" spans="3:4" x14ac:dyDescent="0.3">
      <c r="C318" s="58"/>
      <c r="D318" s="58"/>
    </row>
    <row r="319" spans="3:4" x14ac:dyDescent="0.3">
      <c r="C319" s="58"/>
      <c r="D319" s="58"/>
    </row>
    <row r="320" spans="3:4" x14ac:dyDescent="0.3">
      <c r="C320" s="58"/>
      <c r="D320" s="58"/>
    </row>
    <row r="321" spans="3:4" x14ac:dyDescent="0.3">
      <c r="C321" s="58"/>
      <c r="D321" s="58"/>
    </row>
    <row r="322" spans="3:4" x14ac:dyDescent="0.3">
      <c r="C322" s="58"/>
      <c r="D322" s="58"/>
    </row>
    <row r="323" spans="3:4" x14ac:dyDescent="0.3">
      <c r="C323" s="58"/>
      <c r="D323" s="58"/>
    </row>
    <row r="324" spans="3:4" x14ac:dyDescent="0.3">
      <c r="C324" s="58"/>
      <c r="D324" s="58"/>
    </row>
    <row r="325" spans="3:4" x14ac:dyDescent="0.3">
      <c r="C325" s="58"/>
      <c r="D325" s="58"/>
    </row>
    <row r="326" spans="3:4" x14ac:dyDescent="0.3">
      <c r="C326" s="58"/>
      <c r="D326" s="58"/>
    </row>
    <row r="327" spans="3:4" x14ac:dyDescent="0.3">
      <c r="C327" s="58"/>
      <c r="D327" s="58"/>
    </row>
    <row r="328" spans="3:4" x14ac:dyDescent="0.3">
      <c r="C328" s="58"/>
      <c r="D328" s="58"/>
    </row>
    <row r="329" spans="3:4" x14ac:dyDescent="0.3">
      <c r="C329" s="58"/>
      <c r="D329" s="58"/>
    </row>
    <row r="330" spans="3:4" x14ac:dyDescent="0.3">
      <c r="C330" s="58"/>
      <c r="D330" s="58"/>
    </row>
    <row r="331" spans="3:4" x14ac:dyDescent="0.3">
      <c r="C331" s="58"/>
      <c r="D331" s="58"/>
    </row>
    <row r="332" spans="3:4" x14ac:dyDescent="0.3">
      <c r="C332" s="58"/>
      <c r="D332" s="58"/>
    </row>
    <row r="333" spans="3:4" x14ac:dyDescent="0.3">
      <c r="C333" s="58"/>
      <c r="D333" s="58"/>
    </row>
    <row r="334" spans="3:4" x14ac:dyDescent="0.3">
      <c r="C334" s="58"/>
      <c r="D334" s="58"/>
    </row>
    <row r="335" spans="3:4" x14ac:dyDescent="0.3">
      <c r="C335" s="58"/>
      <c r="D335" s="58"/>
    </row>
    <row r="336" spans="3:4" x14ac:dyDescent="0.3">
      <c r="C336" s="58"/>
      <c r="D336" s="58"/>
    </row>
    <row r="337" spans="3:4" x14ac:dyDescent="0.3">
      <c r="C337" s="58"/>
      <c r="D337" s="58"/>
    </row>
    <row r="338" spans="3:4" x14ac:dyDescent="0.3">
      <c r="C338" s="58"/>
      <c r="D338" s="58"/>
    </row>
    <row r="339" spans="3:4" x14ac:dyDescent="0.3">
      <c r="C339" s="58"/>
      <c r="D339" s="58"/>
    </row>
    <row r="340" spans="3:4" x14ac:dyDescent="0.3">
      <c r="C340" s="58"/>
      <c r="D340" s="58"/>
    </row>
    <row r="341" spans="3:4" x14ac:dyDescent="0.3">
      <c r="C341" s="58"/>
      <c r="D341" s="58"/>
    </row>
    <row r="342" spans="3:4" x14ac:dyDescent="0.3">
      <c r="C342" s="58"/>
      <c r="D342" s="58"/>
    </row>
    <row r="343" spans="3:4" x14ac:dyDescent="0.3">
      <c r="C343" s="58"/>
      <c r="D343" s="58"/>
    </row>
    <row r="344" spans="3:4" x14ac:dyDescent="0.3">
      <c r="C344" s="58"/>
      <c r="D344" s="58"/>
    </row>
    <row r="345" spans="3:4" x14ac:dyDescent="0.3">
      <c r="C345" s="58"/>
      <c r="D345" s="58"/>
    </row>
    <row r="346" spans="3:4" x14ac:dyDescent="0.3">
      <c r="C346" s="58"/>
      <c r="D346" s="58"/>
    </row>
    <row r="347" spans="3:4" x14ac:dyDescent="0.3">
      <c r="C347" s="58"/>
      <c r="D347" s="58"/>
    </row>
    <row r="348" spans="3:4" x14ac:dyDescent="0.3">
      <c r="C348" s="58"/>
      <c r="D348" s="58"/>
    </row>
    <row r="349" spans="3:4" x14ac:dyDescent="0.3">
      <c r="C349" s="58"/>
      <c r="D349" s="58"/>
    </row>
    <row r="350" spans="3:4" x14ac:dyDescent="0.3">
      <c r="C350" s="58"/>
      <c r="D350" s="58"/>
    </row>
    <row r="351" spans="3:4" x14ac:dyDescent="0.3">
      <c r="C351" s="58"/>
      <c r="D351" s="58"/>
    </row>
    <row r="352" spans="3:4" x14ac:dyDescent="0.3">
      <c r="C352" s="58"/>
      <c r="D352" s="58"/>
    </row>
    <row r="353" spans="3:4" x14ac:dyDescent="0.3">
      <c r="C353" s="58"/>
      <c r="D353" s="58"/>
    </row>
    <row r="354" spans="3:4" x14ac:dyDescent="0.3">
      <c r="C354" s="58"/>
      <c r="D354" s="58"/>
    </row>
    <row r="355" spans="3:4" x14ac:dyDescent="0.3">
      <c r="C355" s="58"/>
      <c r="D355" s="58"/>
    </row>
    <row r="356" spans="3:4" x14ac:dyDescent="0.3">
      <c r="C356" s="58"/>
      <c r="D356" s="58"/>
    </row>
    <row r="357" spans="3:4" x14ac:dyDescent="0.3">
      <c r="C357" s="58"/>
      <c r="D357" s="58"/>
    </row>
    <row r="358" spans="3:4" x14ac:dyDescent="0.3">
      <c r="C358" s="58"/>
      <c r="D358" s="58"/>
    </row>
    <row r="359" spans="3:4" x14ac:dyDescent="0.3">
      <c r="C359" s="58"/>
      <c r="D359" s="58"/>
    </row>
    <row r="360" spans="3:4" x14ac:dyDescent="0.3">
      <c r="C360" s="58"/>
      <c r="D360" s="58"/>
    </row>
    <row r="361" spans="3:4" x14ac:dyDescent="0.3">
      <c r="C361" s="58"/>
      <c r="D361" s="58"/>
    </row>
    <row r="362" spans="3:4" x14ac:dyDescent="0.3">
      <c r="C362" s="58"/>
      <c r="D362" s="58"/>
    </row>
    <row r="363" spans="3:4" x14ac:dyDescent="0.3">
      <c r="C363" s="58"/>
      <c r="D363" s="58"/>
    </row>
    <row r="364" spans="3:4" x14ac:dyDescent="0.3">
      <c r="C364" s="58"/>
      <c r="D364" s="58"/>
    </row>
    <row r="365" spans="3:4" x14ac:dyDescent="0.3">
      <c r="C365" s="58"/>
      <c r="D365" s="58"/>
    </row>
    <row r="366" spans="3:4" x14ac:dyDescent="0.3">
      <c r="C366" s="58"/>
      <c r="D366" s="58"/>
    </row>
    <row r="367" spans="3:4" x14ac:dyDescent="0.3">
      <c r="C367" s="58"/>
      <c r="D367" s="58"/>
    </row>
    <row r="368" spans="3:4" x14ac:dyDescent="0.3">
      <c r="C368" s="58"/>
      <c r="D368" s="58"/>
    </row>
    <row r="369" spans="3:4" x14ac:dyDescent="0.3">
      <c r="C369" s="58"/>
      <c r="D369" s="58"/>
    </row>
    <row r="370" spans="3:4" x14ac:dyDescent="0.3">
      <c r="C370" s="58"/>
      <c r="D370" s="58"/>
    </row>
    <row r="371" spans="3:4" x14ac:dyDescent="0.3">
      <c r="C371" s="58"/>
      <c r="D371" s="58"/>
    </row>
    <row r="372" spans="3:4" x14ac:dyDescent="0.3">
      <c r="C372" s="58"/>
      <c r="D372" s="58"/>
    </row>
    <row r="373" spans="3:4" x14ac:dyDescent="0.3">
      <c r="C373" s="58"/>
      <c r="D373" s="58"/>
    </row>
    <row r="374" spans="3:4" x14ac:dyDescent="0.3">
      <c r="C374" s="58"/>
      <c r="D374" s="58"/>
    </row>
    <row r="375" spans="3:4" x14ac:dyDescent="0.3">
      <c r="C375" s="58"/>
      <c r="D375" s="58"/>
    </row>
    <row r="376" spans="3:4" x14ac:dyDescent="0.3">
      <c r="C376" s="58"/>
      <c r="D376" s="58"/>
    </row>
    <row r="377" spans="3:4" x14ac:dyDescent="0.3">
      <c r="C377" s="58"/>
      <c r="D377" s="58"/>
    </row>
    <row r="378" spans="3:4" x14ac:dyDescent="0.3">
      <c r="C378" s="58"/>
      <c r="D378" s="58"/>
    </row>
    <row r="379" spans="3:4" x14ac:dyDescent="0.3">
      <c r="C379" s="58"/>
      <c r="D379" s="58"/>
    </row>
    <row r="380" spans="3:4" x14ac:dyDescent="0.3">
      <c r="C380" s="58"/>
      <c r="D380" s="58"/>
    </row>
    <row r="381" spans="3:4" x14ac:dyDescent="0.3">
      <c r="C381" s="58"/>
      <c r="D381" s="58"/>
    </row>
    <row r="382" spans="3:4" x14ac:dyDescent="0.3">
      <c r="C382" s="58"/>
      <c r="D382" s="58"/>
    </row>
    <row r="383" spans="3:4" x14ac:dyDescent="0.3">
      <c r="C383" s="58"/>
      <c r="D383" s="58"/>
    </row>
    <row r="384" spans="3:4" x14ac:dyDescent="0.3">
      <c r="C384" s="58"/>
      <c r="D384" s="58"/>
    </row>
    <row r="385" spans="3:4" x14ac:dyDescent="0.3">
      <c r="C385" s="58"/>
      <c r="D385" s="58"/>
    </row>
    <row r="386" spans="3:4" x14ac:dyDescent="0.3">
      <c r="C386" s="58"/>
      <c r="D386" s="58"/>
    </row>
    <row r="387" spans="3:4" x14ac:dyDescent="0.3">
      <c r="C387" s="58"/>
      <c r="D387" s="58"/>
    </row>
    <row r="388" spans="3:4" x14ac:dyDescent="0.3">
      <c r="C388" s="58"/>
      <c r="D388" s="58"/>
    </row>
    <row r="389" spans="3:4" x14ac:dyDescent="0.3">
      <c r="C389" s="58"/>
      <c r="D389" s="58"/>
    </row>
    <row r="390" spans="3:4" x14ac:dyDescent="0.3">
      <c r="C390" s="58"/>
      <c r="D390" s="58"/>
    </row>
    <row r="391" spans="3:4" x14ac:dyDescent="0.3">
      <c r="C391" s="58"/>
      <c r="D391" s="58"/>
    </row>
    <row r="392" spans="3:4" x14ac:dyDescent="0.3">
      <c r="C392" s="58"/>
      <c r="D392" s="58"/>
    </row>
    <row r="393" spans="3:4" x14ac:dyDescent="0.3">
      <c r="C393" s="58"/>
      <c r="D393" s="58"/>
    </row>
    <row r="394" spans="3:4" x14ac:dyDescent="0.3">
      <c r="C394" s="58"/>
      <c r="D394" s="58"/>
    </row>
    <row r="395" spans="3:4" x14ac:dyDescent="0.3">
      <c r="C395" s="58"/>
      <c r="D395" s="58"/>
    </row>
    <row r="396" spans="3:4" x14ac:dyDescent="0.3">
      <c r="C396" s="58"/>
      <c r="D396" s="58"/>
    </row>
    <row r="397" spans="3:4" x14ac:dyDescent="0.3">
      <c r="C397" s="58"/>
      <c r="D397" s="58"/>
    </row>
    <row r="398" spans="3:4" x14ac:dyDescent="0.3">
      <c r="C398" s="58"/>
      <c r="D398" s="58"/>
    </row>
    <row r="399" spans="3:4" x14ac:dyDescent="0.3">
      <c r="C399" s="58"/>
      <c r="D399" s="58"/>
    </row>
    <row r="400" spans="3:4" x14ac:dyDescent="0.3">
      <c r="C400" s="58"/>
      <c r="D400" s="58"/>
    </row>
    <row r="401" spans="3:4" x14ac:dyDescent="0.3">
      <c r="C401" s="58"/>
      <c r="D401" s="58"/>
    </row>
    <row r="402" spans="3:4" x14ac:dyDescent="0.3">
      <c r="C402" s="58"/>
      <c r="D402" s="58"/>
    </row>
    <row r="403" spans="3:4" x14ac:dyDescent="0.3">
      <c r="C403" s="58"/>
      <c r="D403" s="58"/>
    </row>
    <row r="404" spans="3:4" x14ac:dyDescent="0.3">
      <c r="C404" s="58"/>
      <c r="D404" s="58"/>
    </row>
    <row r="405" spans="3:4" x14ac:dyDescent="0.3">
      <c r="C405" s="58"/>
      <c r="D405" s="58"/>
    </row>
    <row r="406" spans="3:4" x14ac:dyDescent="0.3">
      <c r="C406" s="58"/>
      <c r="D406" s="58"/>
    </row>
    <row r="407" spans="3:4" x14ac:dyDescent="0.3">
      <c r="C407" s="58"/>
      <c r="D407" s="58"/>
    </row>
    <row r="408" spans="3:4" x14ac:dyDescent="0.3">
      <c r="C408" s="58"/>
      <c r="D408" s="58"/>
    </row>
    <row r="409" spans="3:4" x14ac:dyDescent="0.3">
      <c r="C409" s="58"/>
      <c r="D409" s="58"/>
    </row>
    <row r="410" spans="3:4" x14ac:dyDescent="0.3">
      <c r="C410" s="58"/>
      <c r="D410" s="58"/>
    </row>
    <row r="411" spans="3:4" x14ac:dyDescent="0.3">
      <c r="C411" s="58"/>
      <c r="D411" s="58"/>
    </row>
    <row r="412" spans="3:4" x14ac:dyDescent="0.3">
      <c r="C412" s="58"/>
      <c r="D412" s="58"/>
    </row>
    <row r="413" spans="3:4" x14ac:dyDescent="0.3">
      <c r="C413" s="58"/>
      <c r="D413" s="58"/>
    </row>
    <row r="414" spans="3:4" x14ac:dyDescent="0.3">
      <c r="C414" s="58"/>
      <c r="D414" s="58"/>
    </row>
    <row r="415" spans="3:4" x14ac:dyDescent="0.3">
      <c r="C415" s="58"/>
      <c r="D415" s="58"/>
    </row>
    <row r="416" spans="3:4" x14ac:dyDescent="0.3">
      <c r="C416" s="58"/>
      <c r="D416" s="58"/>
    </row>
    <row r="417" spans="3:4" x14ac:dyDescent="0.3">
      <c r="C417" s="58"/>
      <c r="D417" s="58"/>
    </row>
    <row r="418" spans="3:4" x14ac:dyDescent="0.3">
      <c r="C418" s="58"/>
      <c r="D418" s="58"/>
    </row>
    <row r="419" spans="3:4" x14ac:dyDescent="0.3">
      <c r="C419" s="58"/>
      <c r="D419" s="58"/>
    </row>
    <row r="420" spans="3:4" x14ac:dyDescent="0.3">
      <c r="C420" s="58"/>
      <c r="D420" s="58"/>
    </row>
    <row r="421" spans="3:4" x14ac:dyDescent="0.3">
      <c r="C421" s="58"/>
      <c r="D421" s="58"/>
    </row>
    <row r="422" spans="3:4" x14ac:dyDescent="0.3">
      <c r="C422" s="58"/>
      <c r="D422" s="58"/>
    </row>
    <row r="423" spans="3:4" x14ac:dyDescent="0.3">
      <c r="C423" s="58"/>
      <c r="D423" s="58"/>
    </row>
    <row r="424" spans="3:4" x14ac:dyDescent="0.3">
      <c r="C424" s="58"/>
      <c r="D424" s="58"/>
    </row>
    <row r="425" spans="3:4" x14ac:dyDescent="0.3">
      <c r="C425" s="58"/>
      <c r="D425" s="58"/>
    </row>
    <row r="426" spans="3:4" x14ac:dyDescent="0.3">
      <c r="C426" s="58"/>
      <c r="D426" s="58"/>
    </row>
    <row r="427" spans="3:4" x14ac:dyDescent="0.3">
      <c r="C427" s="58"/>
      <c r="D427" s="58"/>
    </row>
    <row r="428" spans="3:4" x14ac:dyDescent="0.3">
      <c r="C428" s="58"/>
      <c r="D428" s="58"/>
    </row>
    <row r="429" spans="3:4" x14ac:dyDescent="0.3">
      <c r="C429" s="58"/>
      <c r="D429" s="58"/>
    </row>
    <row r="430" spans="3:4" x14ac:dyDescent="0.3">
      <c r="C430" s="58"/>
      <c r="D430" s="58"/>
    </row>
    <row r="431" spans="3:4" x14ac:dyDescent="0.3">
      <c r="C431" s="58"/>
      <c r="D431" s="58"/>
    </row>
    <row r="432" spans="3:4" x14ac:dyDescent="0.3">
      <c r="C432" s="58"/>
      <c r="D432" s="58"/>
    </row>
    <row r="433" spans="3:4" x14ac:dyDescent="0.3">
      <c r="C433" s="58"/>
      <c r="D433" s="58"/>
    </row>
    <row r="434" spans="3:4" x14ac:dyDescent="0.3">
      <c r="C434" s="58"/>
      <c r="D434" s="58"/>
    </row>
    <row r="435" spans="3:4" x14ac:dyDescent="0.3">
      <c r="C435" s="58"/>
      <c r="D435" s="58"/>
    </row>
    <row r="436" spans="3:4" x14ac:dyDescent="0.3">
      <c r="C436" s="58"/>
      <c r="D436" s="58"/>
    </row>
    <row r="437" spans="3:4" x14ac:dyDescent="0.3">
      <c r="C437" s="58"/>
      <c r="D437" s="58"/>
    </row>
    <row r="438" spans="3:4" x14ac:dyDescent="0.3">
      <c r="C438" s="58"/>
      <c r="D438" s="58"/>
    </row>
    <row r="439" spans="3:4" x14ac:dyDescent="0.3">
      <c r="C439" s="58"/>
      <c r="D439" s="58"/>
    </row>
    <row r="440" spans="3:4" x14ac:dyDescent="0.3">
      <c r="C440" s="58"/>
      <c r="D440" s="58"/>
    </row>
    <row r="441" spans="3:4" x14ac:dyDescent="0.3">
      <c r="C441" s="58"/>
      <c r="D441" s="58"/>
    </row>
    <row r="442" spans="3:4" x14ac:dyDescent="0.3">
      <c r="C442" s="58"/>
      <c r="D442" s="58"/>
    </row>
    <row r="443" spans="3:4" x14ac:dyDescent="0.3">
      <c r="C443" s="58"/>
      <c r="D443" s="58"/>
    </row>
    <row r="444" spans="3:4" x14ac:dyDescent="0.3">
      <c r="C444" s="58"/>
      <c r="D444" s="58"/>
    </row>
    <row r="445" spans="3:4" x14ac:dyDescent="0.3">
      <c r="C445" s="58"/>
      <c r="D445" s="58"/>
    </row>
    <row r="446" spans="3:4" x14ac:dyDescent="0.3">
      <c r="C446" s="58"/>
      <c r="D446" s="58"/>
    </row>
    <row r="447" spans="3:4" x14ac:dyDescent="0.3">
      <c r="C447" s="58"/>
      <c r="D447" s="58"/>
    </row>
    <row r="448" spans="3:4" x14ac:dyDescent="0.3">
      <c r="C448" s="58"/>
      <c r="D448" s="58"/>
    </row>
    <row r="449" spans="3:4" x14ac:dyDescent="0.3">
      <c r="C449" s="58"/>
      <c r="D449" s="58"/>
    </row>
    <row r="450" spans="3:4" x14ac:dyDescent="0.3">
      <c r="C450" s="58"/>
      <c r="D450" s="58"/>
    </row>
    <row r="451" spans="3:4" x14ac:dyDescent="0.3">
      <c r="C451" s="58"/>
      <c r="D451" s="58"/>
    </row>
    <row r="452" spans="3:4" x14ac:dyDescent="0.3">
      <c r="C452" s="58"/>
      <c r="D452" s="58"/>
    </row>
    <row r="453" spans="3:4" x14ac:dyDescent="0.3">
      <c r="C453" s="58"/>
      <c r="D453" s="58"/>
    </row>
    <row r="454" spans="3:4" x14ac:dyDescent="0.3">
      <c r="C454" s="58"/>
      <c r="D454" s="58"/>
    </row>
    <row r="455" spans="3:4" x14ac:dyDescent="0.3">
      <c r="C455" s="58"/>
      <c r="D455" s="58"/>
    </row>
    <row r="456" spans="3:4" x14ac:dyDescent="0.3">
      <c r="C456" s="58"/>
      <c r="D456" s="58"/>
    </row>
    <row r="457" spans="3:4" x14ac:dyDescent="0.3">
      <c r="C457" s="58"/>
      <c r="D457" s="58"/>
    </row>
    <row r="458" spans="3:4" x14ac:dyDescent="0.3">
      <c r="C458" s="58"/>
      <c r="D458" s="58"/>
    </row>
    <row r="459" spans="3:4" x14ac:dyDescent="0.3">
      <c r="C459" s="58"/>
      <c r="D459" s="58"/>
    </row>
    <row r="460" spans="3:4" x14ac:dyDescent="0.3">
      <c r="C460" s="58"/>
      <c r="D460" s="58"/>
    </row>
    <row r="461" spans="3:4" x14ac:dyDescent="0.3">
      <c r="C461" s="58"/>
      <c r="D461" s="58"/>
    </row>
    <row r="462" spans="3:4" x14ac:dyDescent="0.3">
      <c r="C462" s="58"/>
      <c r="D462" s="58"/>
    </row>
    <row r="463" spans="3:4" x14ac:dyDescent="0.3">
      <c r="C463" s="58"/>
      <c r="D463" s="58"/>
    </row>
    <row r="464" spans="3:4" x14ac:dyDescent="0.3">
      <c r="C464" s="58"/>
      <c r="D464" s="58"/>
    </row>
    <row r="465" spans="3:4" x14ac:dyDescent="0.3">
      <c r="C465" s="58"/>
      <c r="D465" s="58"/>
    </row>
    <row r="466" spans="3:4" x14ac:dyDescent="0.3">
      <c r="C466" s="58"/>
      <c r="D466" s="58"/>
    </row>
    <row r="467" spans="3:4" x14ac:dyDescent="0.3">
      <c r="C467" s="58"/>
      <c r="D467" s="58"/>
    </row>
    <row r="468" spans="3:4" x14ac:dyDescent="0.3">
      <c r="C468" s="58"/>
      <c r="D468" s="58"/>
    </row>
    <row r="469" spans="3:4" x14ac:dyDescent="0.3">
      <c r="C469" s="58"/>
      <c r="D469" s="58"/>
    </row>
    <row r="470" spans="3:4" x14ac:dyDescent="0.3">
      <c r="C470" s="58"/>
      <c r="D470" s="58"/>
    </row>
    <row r="471" spans="3:4" x14ac:dyDescent="0.3">
      <c r="C471" s="58"/>
      <c r="D471" s="58"/>
    </row>
    <row r="472" spans="3:4" x14ac:dyDescent="0.3">
      <c r="C472" s="58"/>
      <c r="D472" s="58"/>
    </row>
    <row r="473" spans="3:4" x14ac:dyDescent="0.3">
      <c r="C473" s="58"/>
      <c r="D473" s="58"/>
    </row>
    <row r="474" spans="3:4" x14ac:dyDescent="0.3">
      <c r="C474" s="58"/>
      <c r="D474" s="58"/>
    </row>
    <row r="475" spans="3:4" x14ac:dyDescent="0.3">
      <c r="C475" s="58"/>
      <c r="D475" s="58"/>
    </row>
    <row r="476" spans="3:4" x14ac:dyDescent="0.3">
      <c r="C476" s="58"/>
      <c r="D476" s="58"/>
    </row>
    <row r="477" spans="3:4" x14ac:dyDescent="0.3">
      <c r="C477" s="58"/>
      <c r="D477" s="58"/>
    </row>
    <row r="478" spans="3:4" x14ac:dyDescent="0.3">
      <c r="C478" s="58"/>
      <c r="D478" s="58"/>
    </row>
    <row r="479" spans="3:4" x14ac:dyDescent="0.3">
      <c r="C479" s="58"/>
      <c r="D479" s="58"/>
    </row>
    <row r="480" spans="3:4" x14ac:dyDescent="0.3">
      <c r="C480" s="58"/>
      <c r="D480" s="58"/>
    </row>
    <row r="481" spans="3:4" x14ac:dyDescent="0.3">
      <c r="C481" s="58"/>
      <c r="D481" s="58"/>
    </row>
    <row r="482" spans="3:4" x14ac:dyDescent="0.3">
      <c r="C482" s="58"/>
      <c r="D482" s="58"/>
    </row>
    <row r="483" spans="3:4" x14ac:dyDescent="0.3">
      <c r="C483" s="58"/>
      <c r="D483" s="58"/>
    </row>
    <row r="484" spans="3:4" x14ac:dyDescent="0.3">
      <c r="C484" s="58"/>
      <c r="D484" s="58"/>
    </row>
    <row r="485" spans="3:4" x14ac:dyDescent="0.3">
      <c r="C485" s="58"/>
      <c r="D485" s="58"/>
    </row>
    <row r="486" spans="3:4" x14ac:dyDescent="0.3">
      <c r="C486" s="58"/>
      <c r="D486" s="58"/>
    </row>
    <row r="487" spans="3:4" x14ac:dyDescent="0.3">
      <c r="C487" s="58"/>
      <c r="D487" s="58"/>
    </row>
    <row r="488" spans="3:4" x14ac:dyDescent="0.3">
      <c r="C488" s="58"/>
      <c r="D488" s="58"/>
    </row>
    <row r="489" spans="3:4" x14ac:dyDescent="0.3">
      <c r="C489" s="58"/>
      <c r="D489" s="58"/>
    </row>
    <row r="490" spans="3:4" x14ac:dyDescent="0.3">
      <c r="C490" s="58"/>
      <c r="D490" s="58"/>
    </row>
    <row r="491" spans="3:4" x14ac:dyDescent="0.3">
      <c r="C491" s="58"/>
      <c r="D491" s="58"/>
    </row>
    <row r="492" spans="3:4" x14ac:dyDescent="0.3">
      <c r="C492" s="58"/>
      <c r="D492" s="58"/>
    </row>
    <row r="493" spans="3:4" x14ac:dyDescent="0.3">
      <c r="C493" s="58"/>
      <c r="D493" s="58"/>
    </row>
    <row r="494" spans="3:4" x14ac:dyDescent="0.3">
      <c r="C494" s="58"/>
      <c r="D494" s="58"/>
    </row>
    <row r="495" spans="3:4" x14ac:dyDescent="0.3">
      <c r="C495" s="58"/>
      <c r="D495" s="58"/>
    </row>
    <row r="496" spans="3:4" x14ac:dyDescent="0.3">
      <c r="C496" s="58"/>
      <c r="D496" s="58"/>
    </row>
    <row r="497" spans="3:4" x14ac:dyDescent="0.3">
      <c r="C497" s="58"/>
      <c r="D497" s="58"/>
    </row>
    <row r="498" spans="3:4" x14ac:dyDescent="0.3">
      <c r="C498" s="58"/>
      <c r="D498" s="58"/>
    </row>
    <row r="499" spans="3:4" x14ac:dyDescent="0.3">
      <c r="C499" s="58"/>
      <c r="D499" s="58"/>
    </row>
    <row r="500" spans="3:4" x14ac:dyDescent="0.3">
      <c r="C500" s="58"/>
      <c r="D500" s="58"/>
    </row>
    <row r="501" spans="3:4" x14ac:dyDescent="0.3">
      <c r="C501" s="58"/>
      <c r="D501" s="58"/>
    </row>
    <row r="502" spans="3:4" x14ac:dyDescent="0.3">
      <c r="C502" s="58"/>
      <c r="D502" s="58"/>
    </row>
    <row r="503" spans="3:4" x14ac:dyDescent="0.3">
      <c r="C503" s="58"/>
      <c r="D503" s="58"/>
    </row>
    <row r="504" spans="3:4" x14ac:dyDescent="0.3">
      <c r="C504" s="58"/>
      <c r="D504" s="58"/>
    </row>
    <row r="505" spans="3:4" x14ac:dyDescent="0.3">
      <c r="C505" s="58"/>
      <c r="D505" s="58"/>
    </row>
    <row r="506" spans="3:4" x14ac:dyDescent="0.3">
      <c r="C506" s="58"/>
      <c r="D506" s="58"/>
    </row>
    <row r="507" spans="3:4" x14ac:dyDescent="0.3">
      <c r="C507" s="58"/>
      <c r="D507" s="58"/>
    </row>
    <row r="508" spans="3:4" x14ac:dyDescent="0.3">
      <c r="C508" s="58"/>
      <c r="D508" s="58"/>
    </row>
    <row r="509" spans="3:4" x14ac:dyDescent="0.3">
      <c r="C509" s="58"/>
      <c r="D509" s="58"/>
    </row>
    <row r="510" spans="3:4" x14ac:dyDescent="0.3">
      <c r="C510" s="58"/>
      <c r="D510" s="58"/>
    </row>
    <row r="511" spans="3:4" x14ac:dyDescent="0.3">
      <c r="C511" s="58"/>
      <c r="D511" s="58"/>
    </row>
    <row r="512" spans="3:4" x14ac:dyDescent="0.3">
      <c r="C512" s="58"/>
      <c r="D512" s="58"/>
    </row>
    <row r="513" spans="3:4" x14ac:dyDescent="0.3">
      <c r="C513" s="58"/>
      <c r="D513" s="58"/>
    </row>
    <row r="514" spans="3:4" x14ac:dyDescent="0.3">
      <c r="C514" s="58"/>
      <c r="D514" s="58"/>
    </row>
    <row r="515" spans="3:4" x14ac:dyDescent="0.3">
      <c r="C515" s="58"/>
      <c r="D515" s="58"/>
    </row>
    <row r="516" spans="3:4" x14ac:dyDescent="0.3">
      <c r="C516" s="58"/>
      <c r="D516" s="58"/>
    </row>
    <row r="517" spans="3:4" x14ac:dyDescent="0.3">
      <c r="C517" s="58"/>
      <c r="D517" s="58"/>
    </row>
    <row r="518" spans="3:4" x14ac:dyDescent="0.3">
      <c r="C518" s="58"/>
      <c r="D518" s="58"/>
    </row>
    <row r="519" spans="3:4" x14ac:dyDescent="0.3">
      <c r="C519" s="58"/>
      <c r="D519" s="58"/>
    </row>
    <row r="520" spans="3:4" x14ac:dyDescent="0.3">
      <c r="C520" s="58"/>
      <c r="D520" s="58"/>
    </row>
    <row r="521" spans="3:4" x14ac:dyDescent="0.3">
      <c r="C521" s="58"/>
      <c r="D521" s="58"/>
    </row>
    <row r="522" spans="3:4" x14ac:dyDescent="0.3">
      <c r="C522" s="58"/>
      <c r="D522" s="58"/>
    </row>
    <row r="523" spans="3:4" x14ac:dyDescent="0.3">
      <c r="C523" s="58"/>
      <c r="D523" s="58"/>
    </row>
    <row r="524" spans="3:4" x14ac:dyDescent="0.3">
      <c r="C524" s="58"/>
      <c r="D524" s="58"/>
    </row>
    <row r="525" spans="3:4" x14ac:dyDescent="0.3">
      <c r="C525" s="58"/>
      <c r="D525" s="58"/>
    </row>
    <row r="526" spans="3:4" x14ac:dyDescent="0.3">
      <c r="C526" s="58"/>
      <c r="D526" s="58"/>
    </row>
    <row r="527" spans="3:4" x14ac:dyDescent="0.3">
      <c r="C527" s="58"/>
      <c r="D527" s="58"/>
    </row>
    <row r="528" spans="3:4" x14ac:dyDescent="0.3">
      <c r="C528" s="58"/>
      <c r="D528" s="58"/>
    </row>
    <row r="529" spans="3:4" x14ac:dyDescent="0.3">
      <c r="C529" s="58"/>
      <c r="D529" s="58"/>
    </row>
    <row r="530" spans="3:4" x14ac:dyDescent="0.3">
      <c r="C530" s="58"/>
      <c r="D530" s="58"/>
    </row>
    <row r="531" spans="3:4" x14ac:dyDescent="0.3">
      <c r="C531" s="58"/>
      <c r="D531" s="58"/>
    </row>
    <row r="532" spans="3:4" x14ac:dyDescent="0.3">
      <c r="C532" s="58"/>
      <c r="D532" s="58"/>
    </row>
    <row r="533" spans="3:4" x14ac:dyDescent="0.3">
      <c r="C533" s="58"/>
      <c r="D533" s="58"/>
    </row>
    <row r="534" spans="3:4" x14ac:dyDescent="0.3">
      <c r="C534" s="58"/>
      <c r="D534" s="58"/>
    </row>
    <row r="535" spans="3:4" x14ac:dyDescent="0.3">
      <c r="C535" s="58"/>
      <c r="D535" s="58"/>
    </row>
    <row r="536" spans="3:4" x14ac:dyDescent="0.3">
      <c r="C536" s="58"/>
      <c r="D536" s="58"/>
    </row>
    <row r="537" spans="3:4" x14ac:dyDescent="0.3">
      <c r="C537" s="58"/>
      <c r="D537" s="58"/>
    </row>
    <row r="538" spans="3:4" x14ac:dyDescent="0.3">
      <c r="C538" s="58"/>
      <c r="D538" s="58"/>
    </row>
    <row r="539" spans="3:4" x14ac:dyDescent="0.3">
      <c r="C539" s="58"/>
      <c r="D539" s="58"/>
    </row>
    <row r="540" spans="3:4" x14ac:dyDescent="0.3">
      <c r="C540" s="58"/>
      <c r="D540" s="58"/>
    </row>
    <row r="541" spans="3:4" x14ac:dyDescent="0.3">
      <c r="C541" s="58"/>
      <c r="D541" s="58"/>
    </row>
    <row r="542" spans="3:4" x14ac:dyDescent="0.3">
      <c r="C542" s="58"/>
      <c r="D542" s="58"/>
    </row>
    <row r="543" spans="3:4" x14ac:dyDescent="0.3">
      <c r="C543" s="58"/>
      <c r="D543" s="58"/>
    </row>
    <row r="544" spans="3:4" x14ac:dyDescent="0.3">
      <c r="C544" s="58"/>
      <c r="D544" s="58"/>
    </row>
    <row r="545" spans="3:4" x14ac:dyDescent="0.3">
      <c r="C545" s="58"/>
      <c r="D545" s="58"/>
    </row>
    <row r="546" spans="3:4" x14ac:dyDescent="0.3">
      <c r="C546" s="58"/>
      <c r="D546" s="58"/>
    </row>
    <row r="547" spans="3:4" x14ac:dyDescent="0.3">
      <c r="C547" s="58"/>
      <c r="D547" s="58"/>
    </row>
    <row r="548" spans="3:4" x14ac:dyDescent="0.3">
      <c r="C548" s="58"/>
      <c r="D548" s="58"/>
    </row>
    <row r="549" spans="3:4" x14ac:dyDescent="0.3">
      <c r="C549" s="58"/>
      <c r="D549" s="58"/>
    </row>
    <row r="550" spans="3:4" x14ac:dyDescent="0.3">
      <c r="C550" s="58"/>
      <c r="D550" s="58"/>
    </row>
    <row r="551" spans="3:4" x14ac:dyDescent="0.3">
      <c r="C551" s="58"/>
      <c r="D551" s="58"/>
    </row>
    <row r="552" spans="3:4" x14ac:dyDescent="0.3">
      <c r="C552" s="58"/>
      <c r="D552" s="58"/>
    </row>
    <row r="553" spans="3:4" x14ac:dyDescent="0.3">
      <c r="C553" s="58"/>
      <c r="D553" s="58"/>
    </row>
    <row r="554" spans="3:4" x14ac:dyDescent="0.3">
      <c r="C554" s="58"/>
      <c r="D554" s="58"/>
    </row>
    <row r="555" spans="3:4" x14ac:dyDescent="0.3">
      <c r="C555" s="58"/>
      <c r="D555" s="58"/>
    </row>
    <row r="556" spans="3:4" x14ac:dyDescent="0.3">
      <c r="C556" s="58"/>
      <c r="D556" s="58"/>
    </row>
    <row r="557" spans="3:4" x14ac:dyDescent="0.3">
      <c r="C557" s="58"/>
      <c r="D557" s="58"/>
    </row>
    <row r="558" spans="3:4" x14ac:dyDescent="0.3">
      <c r="C558" s="58"/>
      <c r="D558" s="58"/>
    </row>
    <row r="559" spans="3:4" x14ac:dyDescent="0.3">
      <c r="C559" s="58"/>
      <c r="D559" s="58"/>
    </row>
    <row r="560" spans="3:4" x14ac:dyDescent="0.3">
      <c r="C560" s="58"/>
      <c r="D560" s="58"/>
    </row>
    <row r="561" spans="3:4" x14ac:dyDescent="0.3">
      <c r="C561" s="58"/>
      <c r="D561" s="58"/>
    </row>
    <row r="562" spans="3:4" x14ac:dyDescent="0.3">
      <c r="C562" s="58"/>
      <c r="D562" s="58"/>
    </row>
    <row r="563" spans="3:4" x14ac:dyDescent="0.3">
      <c r="C563" s="58"/>
      <c r="D563" s="58"/>
    </row>
    <row r="564" spans="3:4" x14ac:dyDescent="0.3">
      <c r="C564" s="58"/>
      <c r="D564" s="58"/>
    </row>
    <row r="565" spans="3:4" x14ac:dyDescent="0.3">
      <c r="C565" s="58"/>
      <c r="D565" s="58"/>
    </row>
    <row r="566" spans="3:4" x14ac:dyDescent="0.3">
      <c r="C566" s="58"/>
      <c r="D566" s="58"/>
    </row>
    <row r="567" spans="3:4" x14ac:dyDescent="0.3">
      <c r="C567" s="58"/>
      <c r="D567" s="58"/>
    </row>
    <row r="568" spans="3:4" x14ac:dyDescent="0.3">
      <c r="C568" s="58"/>
      <c r="D568" s="58"/>
    </row>
    <row r="569" spans="3:4" x14ac:dyDescent="0.3">
      <c r="C569" s="58"/>
      <c r="D569" s="58"/>
    </row>
    <row r="570" spans="3:4" x14ac:dyDescent="0.3">
      <c r="C570" s="58"/>
      <c r="D570" s="58"/>
    </row>
    <row r="571" spans="3:4" x14ac:dyDescent="0.3">
      <c r="C571" s="58"/>
      <c r="D571" s="58"/>
    </row>
    <row r="572" spans="3:4" x14ac:dyDescent="0.3">
      <c r="C572" s="58"/>
      <c r="D572" s="58"/>
    </row>
    <row r="573" spans="3:4" x14ac:dyDescent="0.3">
      <c r="C573" s="58"/>
      <c r="D573" s="58"/>
    </row>
    <row r="574" spans="3:4" x14ac:dyDescent="0.3">
      <c r="C574" s="58"/>
      <c r="D574" s="58"/>
    </row>
    <row r="575" spans="3:4" x14ac:dyDescent="0.3">
      <c r="C575" s="58"/>
      <c r="D575" s="58"/>
    </row>
    <row r="576" spans="3:4" x14ac:dyDescent="0.3">
      <c r="C576" s="58"/>
      <c r="D576" s="58"/>
    </row>
    <row r="577" spans="3:4" x14ac:dyDescent="0.3">
      <c r="C577" s="58"/>
      <c r="D577" s="58"/>
    </row>
    <row r="578" spans="3:4" x14ac:dyDescent="0.3">
      <c r="C578" s="58"/>
      <c r="D578" s="58"/>
    </row>
    <row r="579" spans="3:4" x14ac:dyDescent="0.3">
      <c r="C579" s="58"/>
      <c r="D579" s="58"/>
    </row>
    <row r="580" spans="3:4" x14ac:dyDescent="0.3">
      <c r="C580" s="58"/>
      <c r="D580" s="58"/>
    </row>
    <row r="581" spans="3:4" x14ac:dyDescent="0.3">
      <c r="C581" s="58"/>
      <c r="D581" s="58"/>
    </row>
    <row r="582" spans="3:4" x14ac:dyDescent="0.3">
      <c r="C582" s="58"/>
      <c r="D582" s="58"/>
    </row>
    <row r="583" spans="3:4" x14ac:dyDescent="0.3">
      <c r="C583" s="58"/>
      <c r="D583" s="58"/>
    </row>
    <row r="584" spans="3:4" x14ac:dyDescent="0.3">
      <c r="C584" s="58"/>
      <c r="D584" s="58"/>
    </row>
    <row r="585" spans="3:4" x14ac:dyDescent="0.3">
      <c r="C585" s="58"/>
      <c r="D585" s="58"/>
    </row>
    <row r="586" spans="3:4" x14ac:dyDescent="0.3">
      <c r="C586" s="58"/>
      <c r="D586" s="58"/>
    </row>
    <row r="587" spans="3:4" x14ac:dyDescent="0.3">
      <c r="C587" s="58"/>
      <c r="D587" s="58"/>
    </row>
    <row r="588" spans="3:4" x14ac:dyDescent="0.3">
      <c r="C588" s="58"/>
      <c r="D588" s="58"/>
    </row>
    <row r="589" spans="3:4" x14ac:dyDescent="0.3">
      <c r="C589" s="58"/>
      <c r="D589" s="58"/>
    </row>
    <row r="590" spans="3:4" x14ac:dyDescent="0.3">
      <c r="C590" s="58"/>
      <c r="D590" s="58"/>
    </row>
    <row r="591" spans="3:4" x14ac:dyDescent="0.3">
      <c r="C591" s="58"/>
      <c r="D591" s="58"/>
    </row>
    <row r="592" spans="3:4" x14ac:dyDescent="0.3">
      <c r="C592" s="58"/>
      <c r="D592" s="58"/>
    </row>
    <row r="593" spans="3:4" x14ac:dyDescent="0.3">
      <c r="C593" s="58"/>
      <c r="D593" s="58"/>
    </row>
    <row r="594" spans="3:4" x14ac:dyDescent="0.3">
      <c r="C594" s="58"/>
      <c r="D594" s="58"/>
    </row>
    <row r="595" spans="3:4" x14ac:dyDescent="0.3">
      <c r="C595" s="58"/>
      <c r="D595" s="58"/>
    </row>
    <row r="596" spans="3:4" x14ac:dyDescent="0.3">
      <c r="C596" s="58"/>
      <c r="D596" s="58"/>
    </row>
    <row r="597" spans="3:4" x14ac:dyDescent="0.3">
      <c r="C597" s="58"/>
      <c r="D597" s="58"/>
    </row>
    <row r="598" spans="3:4" x14ac:dyDescent="0.3">
      <c r="C598" s="58"/>
      <c r="D598" s="58"/>
    </row>
    <row r="599" spans="3:4" x14ac:dyDescent="0.3">
      <c r="C599" s="58"/>
      <c r="D599" s="58"/>
    </row>
    <row r="600" spans="3:4" x14ac:dyDescent="0.3">
      <c r="C600" s="58"/>
      <c r="D600" s="58"/>
    </row>
    <row r="601" spans="3:4" x14ac:dyDescent="0.3">
      <c r="C601" s="58"/>
      <c r="D601" s="58"/>
    </row>
    <row r="602" spans="3:4" x14ac:dyDescent="0.3">
      <c r="C602" s="58"/>
      <c r="D602" s="58"/>
    </row>
    <row r="603" spans="3:4" x14ac:dyDescent="0.3">
      <c r="C603" s="58"/>
      <c r="D603" s="58"/>
    </row>
    <row r="604" spans="3:4" x14ac:dyDescent="0.3">
      <c r="C604" s="58"/>
      <c r="D604" s="58"/>
    </row>
    <row r="605" spans="3:4" x14ac:dyDescent="0.3">
      <c r="C605" s="58"/>
      <c r="D605" s="58"/>
    </row>
    <row r="606" spans="3:4" x14ac:dyDescent="0.3">
      <c r="C606" s="58"/>
      <c r="D606" s="58"/>
    </row>
    <row r="607" spans="3:4" x14ac:dyDescent="0.3">
      <c r="C607" s="58"/>
      <c r="D607" s="58"/>
    </row>
    <row r="608" spans="3:4" x14ac:dyDescent="0.3">
      <c r="C608" s="58"/>
      <c r="D608" s="58"/>
    </row>
    <row r="609" spans="3:4" x14ac:dyDescent="0.3">
      <c r="C609" s="58"/>
      <c r="D609" s="58"/>
    </row>
    <row r="610" spans="3:4" x14ac:dyDescent="0.3">
      <c r="C610" s="58"/>
      <c r="D610" s="58"/>
    </row>
    <row r="611" spans="3:4" x14ac:dyDescent="0.3">
      <c r="C611" s="58"/>
      <c r="D611" s="58"/>
    </row>
    <row r="612" spans="3:4" x14ac:dyDescent="0.3">
      <c r="C612" s="58"/>
      <c r="D612" s="58"/>
    </row>
    <row r="613" spans="3:4" x14ac:dyDescent="0.3">
      <c r="C613" s="58"/>
      <c r="D613" s="58"/>
    </row>
    <row r="614" spans="3:4" x14ac:dyDescent="0.3">
      <c r="C614" s="58"/>
      <c r="D614" s="58"/>
    </row>
    <row r="615" spans="3:4" x14ac:dyDescent="0.3">
      <c r="C615" s="58"/>
      <c r="D615" s="58"/>
    </row>
    <row r="616" spans="3:4" x14ac:dyDescent="0.3">
      <c r="C616" s="58"/>
      <c r="D616" s="58"/>
    </row>
    <row r="617" spans="3:4" x14ac:dyDescent="0.3">
      <c r="C617" s="58"/>
      <c r="D617" s="58"/>
    </row>
    <row r="618" spans="3:4" x14ac:dyDescent="0.3">
      <c r="C618" s="58"/>
      <c r="D618" s="58"/>
    </row>
    <row r="619" spans="3:4" x14ac:dyDescent="0.3">
      <c r="C619" s="58"/>
      <c r="D619" s="58"/>
    </row>
    <row r="620" spans="3:4" x14ac:dyDescent="0.3">
      <c r="C620" s="58"/>
      <c r="D620" s="58"/>
    </row>
    <row r="621" spans="3:4" x14ac:dyDescent="0.3">
      <c r="C621" s="58"/>
      <c r="D621" s="58"/>
    </row>
    <row r="622" spans="3:4" x14ac:dyDescent="0.3">
      <c r="C622" s="58"/>
      <c r="D622" s="58"/>
    </row>
    <row r="623" spans="3:4" x14ac:dyDescent="0.3">
      <c r="C623" s="58"/>
      <c r="D623" s="58"/>
    </row>
    <row r="624" spans="3:4" x14ac:dyDescent="0.3">
      <c r="C624" s="58"/>
      <c r="D624" s="58"/>
    </row>
    <row r="625" spans="3:4" x14ac:dyDescent="0.3">
      <c r="C625" s="58"/>
      <c r="D625" s="58"/>
    </row>
    <row r="626" spans="3:4" x14ac:dyDescent="0.3">
      <c r="C626" s="58"/>
      <c r="D626" s="58"/>
    </row>
    <row r="627" spans="3:4" x14ac:dyDescent="0.3">
      <c r="C627" s="58"/>
      <c r="D627" s="58"/>
    </row>
    <row r="628" spans="3:4" x14ac:dyDescent="0.3">
      <c r="C628" s="58"/>
      <c r="D628" s="58"/>
    </row>
    <row r="629" spans="3:4" x14ac:dyDescent="0.3">
      <c r="C629" s="58"/>
      <c r="D629" s="58"/>
    </row>
    <row r="630" spans="3:4" x14ac:dyDescent="0.3">
      <c r="C630" s="58"/>
      <c r="D630" s="58"/>
    </row>
    <row r="631" spans="3:4" x14ac:dyDescent="0.3">
      <c r="C631" s="58"/>
      <c r="D631" s="58"/>
    </row>
    <row r="632" spans="3:4" x14ac:dyDescent="0.3">
      <c r="C632" s="58"/>
      <c r="D632" s="58"/>
    </row>
    <row r="633" spans="3:4" x14ac:dyDescent="0.3">
      <c r="C633" s="58"/>
      <c r="D633" s="58"/>
    </row>
    <row r="634" spans="3:4" x14ac:dyDescent="0.3">
      <c r="C634" s="58"/>
      <c r="D634" s="58"/>
    </row>
    <row r="635" spans="3:4" x14ac:dyDescent="0.3">
      <c r="C635" s="58"/>
      <c r="D635" s="58"/>
    </row>
    <row r="636" spans="3:4" x14ac:dyDescent="0.3">
      <c r="C636" s="58"/>
      <c r="D636" s="58"/>
    </row>
    <row r="637" spans="3:4" x14ac:dyDescent="0.3">
      <c r="C637" s="58"/>
      <c r="D637" s="58"/>
    </row>
    <row r="638" spans="3:4" x14ac:dyDescent="0.3">
      <c r="C638" s="58"/>
      <c r="D638" s="58"/>
    </row>
    <row r="639" spans="3:4" x14ac:dyDescent="0.3">
      <c r="C639" s="58"/>
      <c r="D639" s="58"/>
    </row>
    <row r="640" spans="3:4" x14ac:dyDescent="0.3">
      <c r="C640" s="58"/>
      <c r="D640" s="58"/>
    </row>
    <row r="641" spans="3:4" x14ac:dyDescent="0.3">
      <c r="C641" s="58"/>
      <c r="D641" s="58"/>
    </row>
    <row r="642" spans="3:4" x14ac:dyDescent="0.3">
      <c r="C642" s="58"/>
      <c r="D642" s="58"/>
    </row>
    <row r="643" spans="3:4" x14ac:dyDescent="0.3">
      <c r="C643" s="58"/>
      <c r="D643" s="58"/>
    </row>
    <row r="644" spans="3:4" x14ac:dyDescent="0.3">
      <c r="C644" s="58"/>
      <c r="D644" s="58"/>
    </row>
    <row r="645" spans="3:4" x14ac:dyDescent="0.3">
      <c r="C645" s="58"/>
      <c r="D645" s="58"/>
    </row>
    <row r="646" spans="3:4" x14ac:dyDescent="0.3">
      <c r="C646" s="58"/>
      <c r="D646" s="58"/>
    </row>
    <row r="647" spans="3:4" x14ac:dyDescent="0.3">
      <c r="C647" s="58"/>
      <c r="D647" s="58"/>
    </row>
    <row r="648" spans="3:4" x14ac:dyDescent="0.3">
      <c r="C648" s="58"/>
      <c r="D648" s="58"/>
    </row>
    <row r="649" spans="3:4" x14ac:dyDescent="0.3">
      <c r="C649" s="58"/>
      <c r="D649" s="58"/>
    </row>
    <row r="650" spans="3:4" x14ac:dyDescent="0.3">
      <c r="C650" s="58"/>
      <c r="D650" s="58"/>
    </row>
    <row r="651" spans="3:4" x14ac:dyDescent="0.3">
      <c r="C651" s="58"/>
      <c r="D651" s="58"/>
    </row>
    <row r="652" spans="3:4" x14ac:dyDescent="0.3">
      <c r="C652" s="58"/>
      <c r="D652" s="58"/>
    </row>
    <row r="653" spans="3:4" x14ac:dyDescent="0.3">
      <c r="C653" s="58"/>
      <c r="D653" s="58"/>
    </row>
    <row r="654" spans="3:4" x14ac:dyDescent="0.3">
      <c r="C654" s="58"/>
      <c r="D654" s="58"/>
    </row>
    <row r="655" spans="3:4" x14ac:dyDescent="0.3">
      <c r="C655" s="58"/>
      <c r="D655" s="58"/>
    </row>
    <row r="656" spans="3:4" x14ac:dyDescent="0.3">
      <c r="C656" s="58"/>
      <c r="D656" s="58"/>
    </row>
    <row r="657" spans="3:4" x14ac:dyDescent="0.3">
      <c r="C657" s="58"/>
      <c r="D657" s="58"/>
    </row>
    <row r="658" spans="3:4" x14ac:dyDescent="0.3">
      <c r="C658" s="58"/>
      <c r="D658" s="58"/>
    </row>
    <row r="659" spans="3:4" x14ac:dyDescent="0.3">
      <c r="C659" s="58"/>
      <c r="D659" s="58"/>
    </row>
    <row r="660" spans="3:4" x14ac:dyDescent="0.3">
      <c r="C660" s="58"/>
      <c r="D660" s="58"/>
    </row>
    <row r="661" spans="3:4" x14ac:dyDescent="0.3">
      <c r="C661" s="58"/>
      <c r="D661" s="58"/>
    </row>
    <row r="662" spans="3:4" x14ac:dyDescent="0.3">
      <c r="C662" s="58"/>
      <c r="D662" s="58"/>
    </row>
    <row r="663" spans="3:4" x14ac:dyDescent="0.3">
      <c r="C663" s="58"/>
      <c r="D663" s="58"/>
    </row>
    <row r="664" spans="3:4" x14ac:dyDescent="0.3">
      <c r="C664" s="58"/>
      <c r="D664" s="58"/>
    </row>
    <row r="665" spans="3:4" x14ac:dyDescent="0.3">
      <c r="C665" s="58"/>
      <c r="D665" s="58"/>
    </row>
    <row r="666" spans="3:4" x14ac:dyDescent="0.3">
      <c r="C666" s="58"/>
      <c r="D666" s="58"/>
    </row>
    <row r="667" spans="3:4" x14ac:dyDescent="0.3">
      <c r="C667" s="58"/>
      <c r="D667" s="58"/>
    </row>
    <row r="668" spans="3:4" x14ac:dyDescent="0.3">
      <c r="C668" s="58"/>
      <c r="D668" s="58"/>
    </row>
    <row r="669" spans="3:4" x14ac:dyDescent="0.3">
      <c r="C669" s="58"/>
      <c r="D669" s="58"/>
    </row>
    <row r="670" spans="3:4" x14ac:dyDescent="0.3">
      <c r="C670" s="58"/>
      <c r="D670" s="58"/>
    </row>
    <row r="671" spans="3:4" x14ac:dyDescent="0.3">
      <c r="C671" s="58"/>
      <c r="D671" s="58"/>
    </row>
    <row r="672" spans="3:4" x14ac:dyDescent="0.3">
      <c r="C672" s="58"/>
      <c r="D672" s="58"/>
    </row>
    <row r="673" spans="3:4" x14ac:dyDescent="0.3">
      <c r="C673" s="58"/>
      <c r="D673" s="58"/>
    </row>
    <row r="674" spans="3:4" x14ac:dyDescent="0.3">
      <c r="C674" s="58"/>
      <c r="D674" s="58"/>
    </row>
    <row r="675" spans="3:4" x14ac:dyDescent="0.3">
      <c r="C675" s="58"/>
      <c r="D675" s="58"/>
    </row>
    <row r="676" spans="3:4" x14ac:dyDescent="0.3">
      <c r="C676" s="58"/>
      <c r="D676" s="58"/>
    </row>
    <row r="677" spans="3:4" x14ac:dyDescent="0.3">
      <c r="C677" s="58"/>
      <c r="D677" s="58"/>
    </row>
    <row r="678" spans="3:4" x14ac:dyDescent="0.3">
      <c r="C678" s="58"/>
      <c r="D678" s="58"/>
    </row>
    <row r="679" spans="3:4" x14ac:dyDescent="0.3">
      <c r="C679" s="58"/>
      <c r="D679" s="58"/>
    </row>
    <row r="680" spans="3:4" x14ac:dyDescent="0.3">
      <c r="C680" s="58"/>
      <c r="D680" s="58"/>
    </row>
    <row r="681" spans="3:4" x14ac:dyDescent="0.3">
      <c r="C681" s="58"/>
      <c r="D681" s="58"/>
    </row>
    <row r="682" spans="3:4" x14ac:dyDescent="0.3">
      <c r="C682" s="58"/>
      <c r="D682" s="58"/>
    </row>
    <row r="683" spans="3:4" x14ac:dyDescent="0.3">
      <c r="C683" s="58"/>
      <c r="D683" s="58"/>
    </row>
    <row r="684" spans="3:4" x14ac:dyDescent="0.3">
      <c r="C684" s="58"/>
      <c r="D684" s="58"/>
    </row>
    <row r="685" spans="3:4" x14ac:dyDescent="0.3">
      <c r="C685" s="58"/>
      <c r="D685" s="58"/>
    </row>
    <row r="686" spans="3:4" x14ac:dyDescent="0.3">
      <c r="C686" s="58"/>
      <c r="D686" s="58"/>
    </row>
    <row r="687" spans="3:4" x14ac:dyDescent="0.3">
      <c r="C687" s="58"/>
      <c r="D687" s="58"/>
    </row>
    <row r="688" spans="3:4" x14ac:dyDescent="0.3">
      <c r="C688" s="58"/>
      <c r="D688" s="58"/>
    </row>
    <row r="689" spans="3:4" x14ac:dyDescent="0.3">
      <c r="C689" s="58"/>
      <c r="D689" s="58"/>
    </row>
    <row r="690" spans="3:4" x14ac:dyDescent="0.3">
      <c r="C690" s="58"/>
      <c r="D690" s="58"/>
    </row>
    <row r="691" spans="3:4" x14ac:dyDescent="0.3">
      <c r="C691" s="58"/>
      <c r="D691" s="58"/>
    </row>
    <row r="692" spans="3:4" x14ac:dyDescent="0.3">
      <c r="C692" s="58"/>
      <c r="D692" s="58"/>
    </row>
    <row r="693" spans="3:4" x14ac:dyDescent="0.3">
      <c r="C693" s="58"/>
      <c r="D693" s="58"/>
    </row>
    <row r="694" spans="3:4" x14ac:dyDescent="0.3">
      <c r="C694" s="58"/>
      <c r="D694" s="58"/>
    </row>
    <row r="695" spans="3:4" x14ac:dyDescent="0.3">
      <c r="C695" s="58"/>
      <c r="D695" s="58"/>
    </row>
    <row r="696" spans="3:4" x14ac:dyDescent="0.3">
      <c r="C696" s="58"/>
      <c r="D696" s="58"/>
    </row>
    <row r="697" spans="3:4" x14ac:dyDescent="0.3">
      <c r="C697" s="58"/>
      <c r="D697" s="58"/>
    </row>
    <row r="698" spans="3:4" x14ac:dyDescent="0.3">
      <c r="C698" s="58"/>
      <c r="D698" s="58"/>
    </row>
    <row r="699" spans="3:4" x14ac:dyDescent="0.3">
      <c r="C699" s="58"/>
      <c r="D699" s="58"/>
    </row>
    <row r="700" spans="3:4" x14ac:dyDescent="0.3">
      <c r="C700" s="58"/>
      <c r="D700" s="58"/>
    </row>
    <row r="701" spans="3:4" x14ac:dyDescent="0.3">
      <c r="C701" s="58"/>
      <c r="D701" s="58"/>
    </row>
    <row r="702" spans="3:4" x14ac:dyDescent="0.3">
      <c r="C702" s="58"/>
      <c r="D702" s="58"/>
    </row>
    <row r="703" spans="3:4" x14ac:dyDescent="0.3">
      <c r="C703" s="58"/>
      <c r="D703" s="58"/>
    </row>
    <row r="704" spans="3:4" x14ac:dyDescent="0.3">
      <c r="C704" s="58"/>
      <c r="D704" s="58"/>
    </row>
    <row r="705" spans="3:4" x14ac:dyDescent="0.3">
      <c r="C705" s="58"/>
      <c r="D705" s="58"/>
    </row>
    <row r="706" spans="3:4" x14ac:dyDescent="0.3">
      <c r="C706" s="58"/>
      <c r="D706" s="58"/>
    </row>
    <row r="707" spans="3:4" x14ac:dyDescent="0.3">
      <c r="C707" s="58"/>
      <c r="D707" s="58"/>
    </row>
    <row r="708" spans="3:4" x14ac:dyDescent="0.3">
      <c r="C708" s="58"/>
      <c r="D708" s="58"/>
    </row>
    <row r="709" spans="3:4" x14ac:dyDescent="0.3">
      <c r="C709" s="58"/>
      <c r="D709" s="58"/>
    </row>
    <row r="710" spans="3:4" x14ac:dyDescent="0.3">
      <c r="C710" s="58"/>
      <c r="D710" s="58"/>
    </row>
    <row r="711" spans="3:4" x14ac:dyDescent="0.3">
      <c r="C711" s="58"/>
      <c r="D711" s="58"/>
    </row>
    <row r="712" spans="3:4" x14ac:dyDescent="0.3">
      <c r="C712" s="58"/>
      <c r="D712" s="58"/>
    </row>
    <row r="713" spans="3:4" x14ac:dyDescent="0.3">
      <c r="C713" s="58"/>
      <c r="D713" s="58"/>
    </row>
    <row r="714" spans="3:4" x14ac:dyDescent="0.3">
      <c r="C714" s="58"/>
      <c r="D714" s="58"/>
    </row>
    <row r="715" spans="3:4" x14ac:dyDescent="0.3">
      <c r="C715" s="58"/>
      <c r="D715" s="58"/>
    </row>
    <row r="716" spans="3:4" x14ac:dyDescent="0.3">
      <c r="C716" s="58"/>
      <c r="D716" s="58"/>
    </row>
    <row r="717" spans="3:4" x14ac:dyDescent="0.3">
      <c r="C717" s="58"/>
      <c r="D717" s="58"/>
    </row>
    <row r="718" spans="3:4" x14ac:dyDescent="0.3">
      <c r="C718" s="58"/>
      <c r="D718" s="58"/>
    </row>
    <row r="719" spans="3:4" x14ac:dyDescent="0.3">
      <c r="C719" s="58"/>
      <c r="D719" s="58"/>
    </row>
    <row r="720" spans="3:4" x14ac:dyDescent="0.3">
      <c r="C720" s="58"/>
      <c r="D720" s="58"/>
    </row>
    <row r="721" spans="3:4" x14ac:dyDescent="0.3">
      <c r="C721" s="58"/>
      <c r="D721" s="58"/>
    </row>
    <row r="722" spans="3:4" x14ac:dyDescent="0.3">
      <c r="C722" s="58"/>
      <c r="D722" s="58"/>
    </row>
    <row r="723" spans="3:4" x14ac:dyDescent="0.3">
      <c r="C723" s="58"/>
      <c r="D723" s="58"/>
    </row>
    <row r="724" spans="3:4" x14ac:dyDescent="0.3">
      <c r="C724" s="58"/>
      <c r="D724" s="58"/>
    </row>
    <row r="725" spans="3:4" x14ac:dyDescent="0.3">
      <c r="C725" s="58"/>
      <c r="D725" s="58"/>
    </row>
    <row r="726" spans="3:4" x14ac:dyDescent="0.3">
      <c r="C726" s="58"/>
      <c r="D726" s="58"/>
    </row>
    <row r="727" spans="3:4" x14ac:dyDescent="0.3">
      <c r="C727" s="58"/>
      <c r="D727" s="58"/>
    </row>
    <row r="728" spans="3:4" x14ac:dyDescent="0.3">
      <c r="C728" s="58"/>
      <c r="D728" s="58"/>
    </row>
    <row r="729" spans="3:4" x14ac:dyDescent="0.3">
      <c r="C729" s="58"/>
      <c r="D729" s="58"/>
    </row>
    <row r="730" spans="3:4" x14ac:dyDescent="0.3">
      <c r="C730" s="58"/>
      <c r="D730" s="58"/>
    </row>
    <row r="731" spans="3:4" x14ac:dyDescent="0.3">
      <c r="C731" s="58"/>
      <c r="D731" s="58"/>
    </row>
    <row r="732" spans="3:4" x14ac:dyDescent="0.3">
      <c r="C732" s="58"/>
      <c r="D732" s="58"/>
    </row>
    <row r="733" spans="3:4" x14ac:dyDescent="0.3">
      <c r="C733" s="58"/>
      <c r="D733" s="58"/>
    </row>
    <row r="734" spans="3:4" x14ac:dyDescent="0.3">
      <c r="C734" s="58"/>
      <c r="D734" s="58"/>
    </row>
    <row r="735" spans="3:4" x14ac:dyDescent="0.3">
      <c r="C735" s="58"/>
      <c r="D735" s="58"/>
    </row>
    <row r="736" spans="3:4" x14ac:dyDescent="0.3">
      <c r="C736" s="58"/>
      <c r="D736" s="58"/>
    </row>
    <row r="737" spans="3:4" x14ac:dyDescent="0.3">
      <c r="C737" s="58"/>
      <c r="D737" s="58"/>
    </row>
    <row r="738" spans="3:4" x14ac:dyDescent="0.3">
      <c r="C738" s="58"/>
      <c r="D738" s="58"/>
    </row>
    <row r="739" spans="3:4" x14ac:dyDescent="0.3">
      <c r="C739" s="58"/>
      <c r="D739" s="58"/>
    </row>
    <row r="740" spans="3:4" x14ac:dyDescent="0.3">
      <c r="C740" s="58"/>
      <c r="D740" s="58"/>
    </row>
    <row r="741" spans="3:4" x14ac:dyDescent="0.3">
      <c r="C741" s="58"/>
      <c r="D741" s="58"/>
    </row>
    <row r="742" spans="3:4" x14ac:dyDescent="0.3">
      <c r="C742" s="58"/>
      <c r="D742" s="58"/>
    </row>
    <row r="743" spans="3:4" x14ac:dyDescent="0.3">
      <c r="C743" s="58"/>
      <c r="D743" s="58"/>
    </row>
    <row r="744" spans="3:4" x14ac:dyDescent="0.3">
      <c r="C744" s="58"/>
      <c r="D744" s="58"/>
    </row>
    <row r="745" spans="3:4" x14ac:dyDescent="0.3">
      <c r="C745" s="58"/>
      <c r="D745" s="58"/>
    </row>
    <row r="746" spans="3:4" x14ac:dyDescent="0.3">
      <c r="C746" s="58"/>
      <c r="D746" s="58"/>
    </row>
    <row r="747" spans="3:4" x14ac:dyDescent="0.3">
      <c r="C747" s="58"/>
      <c r="D747" s="58"/>
    </row>
    <row r="748" spans="3:4" x14ac:dyDescent="0.3">
      <c r="C748" s="58"/>
      <c r="D748" s="58"/>
    </row>
    <row r="749" spans="3:4" x14ac:dyDescent="0.3">
      <c r="C749" s="58"/>
      <c r="D749" s="58"/>
    </row>
    <row r="750" spans="3:4" x14ac:dyDescent="0.3">
      <c r="C750" s="58"/>
      <c r="D750" s="58"/>
    </row>
    <row r="751" spans="3:4" x14ac:dyDescent="0.3">
      <c r="C751" s="58"/>
      <c r="D751" s="58"/>
    </row>
    <row r="752" spans="3:4" x14ac:dyDescent="0.3">
      <c r="C752" s="58"/>
      <c r="D752" s="58"/>
    </row>
    <row r="753" spans="3:4" x14ac:dyDescent="0.3">
      <c r="C753" s="58"/>
      <c r="D753" s="58"/>
    </row>
    <row r="754" spans="3:4" x14ac:dyDescent="0.3">
      <c r="C754" s="58"/>
      <c r="D754" s="58"/>
    </row>
    <row r="755" spans="3:4" x14ac:dyDescent="0.3">
      <c r="C755" s="58"/>
      <c r="D755" s="58"/>
    </row>
    <row r="756" spans="3:4" x14ac:dyDescent="0.3">
      <c r="C756" s="58"/>
      <c r="D756" s="58"/>
    </row>
    <row r="757" spans="3:4" x14ac:dyDescent="0.3">
      <c r="C757" s="58"/>
      <c r="D757" s="58"/>
    </row>
    <row r="758" spans="3:4" x14ac:dyDescent="0.3">
      <c r="C758" s="58"/>
      <c r="D758" s="58"/>
    </row>
    <row r="759" spans="3:4" x14ac:dyDescent="0.3">
      <c r="C759" s="58"/>
      <c r="D759" s="58"/>
    </row>
    <row r="760" spans="3:4" x14ac:dyDescent="0.3">
      <c r="C760" s="58"/>
      <c r="D760" s="58"/>
    </row>
    <row r="761" spans="3:4" x14ac:dyDescent="0.3">
      <c r="C761" s="58"/>
      <c r="D761" s="58"/>
    </row>
    <row r="762" spans="3:4" x14ac:dyDescent="0.3">
      <c r="C762" s="58"/>
      <c r="D762" s="58"/>
    </row>
    <row r="763" spans="3:4" x14ac:dyDescent="0.3">
      <c r="C763" s="58"/>
      <c r="D763" s="58"/>
    </row>
    <row r="764" spans="3:4" x14ac:dyDescent="0.3">
      <c r="C764" s="58"/>
      <c r="D764" s="58"/>
    </row>
    <row r="765" spans="3:4" x14ac:dyDescent="0.3">
      <c r="C765" s="58"/>
      <c r="D765" s="58"/>
    </row>
    <row r="766" spans="3:4" x14ac:dyDescent="0.3">
      <c r="C766" s="58"/>
      <c r="D766" s="58"/>
    </row>
    <row r="767" spans="3:4" x14ac:dyDescent="0.3">
      <c r="C767" s="58"/>
      <c r="D767" s="58"/>
    </row>
    <row r="768" spans="3:4" x14ac:dyDescent="0.3">
      <c r="C768" s="58"/>
      <c r="D768" s="58"/>
    </row>
    <row r="769" spans="3:4" x14ac:dyDescent="0.3">
      <c r="C769" s="58"/>
      <c r="D769" s="58"/>
    </row>
    <row r="770" spans="3:4" x14ac:dyDescent="0.3">
      <c r="C770" s="58"/>
      <c r="D770" s="58"/>
    </row>
    <row r="771" spans="3:4" x14ac:dyDescent="0.3">
      <c r="C771" s="58"/>
      <c r="D771" s="58"/>
    </row>
    <row r="772" spans="3:4" x14ac:dyDescent="0.3">
      <c r="C772" s="58"/>
      <c r="D772" s="58"/>
    </row>
    <row r="773" spans="3:4" x14ac:dyDescent="0.3">
      <c r="C773" s="58"/>
      <c r="D773" s="58"/>
    </row>
    <row r="774" spans="3:4" x14ac:dyDescent="0.3">
      <c r="C774" s="58"/>
      <c r="D774" s="58"/>
    </row>
    <row r="775" spans="3:4" x14ac:dyDescent="0.3">
      <c r="C775" s="58"/>
      <c r="D775" s="58"/>
    </row>
    <row r="776" spans="3:4" x14ac:dyDescent="0.3">
      <c r="C776" s="58"/>
      <c r="D776" s="58"/>
    </row>
    <row r="777" spans="3:4" x14ac:dyDescent="0.3">
      <c r="C777" s="58"/>
      <c r="D777" s="58"/>
    </row>
    <row r="778" spans="3:4" x14ac:dyDescent="0.3">
      <c r="C778" s="58"/>
      <c r="D778" s="58"/>
    </row>
    <row r="779" spans="3:4" x14ac:dyDescent="0.3">
      <c r="C779" s="58"/>
      <c r="D779" s="58"/>
    </row>
    <row r="780" spans="3:4" x14ac:dyDescent="0.3">
      <c r="C780" s="58"/>
      <c r="D780" s="58"/>
    </row>
    <row r="781" spans="3:4" x14ac:dyDescent="0.3">
      <c r="C781" s="58"/>
      <c r="D781" s="58"/>
    </row>
    <row r="782" spans="3:4" x14ac:dyDescent="0.3">
      <c r="C782" s="58"/>
      <c r="D782" s="58"/>
    </row>
    <row r="783" spans="3:4" x14ac:dyDescent="0.3">
      <c r="C783" s="58"/>
      <c r="D783" s="58"/>
    </row>
    <row r="784" spans="3:4" x14ac:dyDescent="0.3">
      <c r="C784" s="58"/>
      <c r="D784" s="58"/>
    </row>
    <row r="785" spans="3:4" x14ac:dyDescent="0.3">
      <c r="C785" s="58"/>
      <c r="D785" s="58"/>
    </row>
    <row r="786" spans="3:4" x14ac:dyDescent="0.3">
      <c r="C786" s="58"/>
      <c r="D786" s="58"/>
    </row>
    <row r="787" spans="3:4" x14ac:dyDescent="0.3">
      <c r="C787" s="58"/>
      <c r="D787" s="58"/>
    </row>
    <row r="788" spans="3:4" x14ac:dyDescent="0.3">
      <c r="C788" s="58"/>
      <c r="D788" s="58"/>
    </row>
    <row r="789" spans="3:4" x14ac:dyDescent="0.3">
      <c r="C789" s="58"/>
      <c r="D789" s="58"/>
    </row>
    <row r="790" spans="3:4" x14ac:dyDescent="0.3">
      <c r="C790" s="58"/>
      <c r="D790" s="58"/>
    </row>
    <row r="791" spans="3:4" x14ac:dyDescent="0.3">
      <c r="C791" s="58"/>
      <c r="D791" s="58"/>
    </row>
    <row r="792" spans="3:4" x14ac:dyDescent="0.3">
      <c r="C792" s="58"/>
      <c r="D792" s="58"/>
    </row>
    <row r="793" spans="3:4" x14ac:dyDescent="0.3">
      <c r="C793" s="58"/>
      <c r="D793" s="58"/>
    </row>
    <row r="794" spans="3:4" x14ac:dyDescent="0.3">
      <c r="C794" s="58"/>
      <c r="D794" s="58"/>
    </row>
    <row r="795" spans="3:4" x14ac:dyDescent="0.3">
      <c r="C795" s="58"/>
      <c r="D795" s="58"/>
    </row>
    <row r="796" spans="3:4" x14ac:dyDescent="0.3">
      <c r="C796" s="58"/>
      <c r="D796" s="58"/>
    </row>
    <row r="797" spans="3:4" x14ac:dyDescent="0.3">
      <c r="C797" s="58"/>
      <c r="D797" s="58"/>
    </row>
    <row r="798" spans="3:4" x14ac:dyDescent="0.3">
      <c r="C798" s="58"/>
      <c r="D798" s="58"/>
    </row>
    <row r="799" spans="3:4" x14ac:dyDescent="0.3">
      <c r="C799" s="58"/>
      <c r="D799" s="58"/>
    </row>
    <row r="800" spans="3:4" x14ac:dyDescent="0.3">
      <c r="C800" s="58"/>
      <c r="D800" s="58"/>
    </row>
    <row r="801" spans="3:4" x14ac:dyDescent="0.3">
      <c r="C801" s="58"/>
      <c r="D801" s="58"/>
    </row>
    <row r="802" spans="3:4" x14ac:dyDescent="0.3">
      <c r="C802" s="58"/>
      <c r="D802" s="58"/>
    </row>
    <row r="803" spans="3:4" x14ac:dyDescent="0.3">
      <c r="C803" s="58"/>
      <c r="D803" s="58"/>
    </row>
    <row r="804" spans="3:4" x14ac:dyDescent="0.3">
      <c r="C804" s="58"/>
      <c r="D804" s="58"/>
    </row>
    <row r="805" spans="3:4" x14ac:dyDescent="0.3">
      <c r="C805" s="58"/>
      <c r="D805" s="58"/>
    </row>
    <row r="806" spans="3:4" x14ac:dyDescent="0.3">
      <c r="C806" s="58"/>
      <c r="D806" s="58"/>
    </row>
    <row r="807" spans="3:4" x14ac:dyDescent="0.3">
      <c r="C807" s="58"/>
      <c r="D807" s="58"/>
    </row>
    <row r="808" spans="3:4" x14ac:dyDescent="0.3">
      <c r="C808" s="58"/>
      <c r="D808" s="58"/>
    </row>
    <row r="809" spans="3:4" x14ac:dyDescent="0.3">
      <c r="C809" s="58"/>
      <c r="D809" s="58"/>
    </row>
    <row r="810" spans="3:4" x14ac:dyDescent="0.3">
      <c r="C810" s="58"/>
      <c r="D810" s="58"/>
    </row>
    <row r="811" spans="3:4" x14ac:dyDescent="0.3">
      <c r="C811" s="58"/>
      <c r="D811" s="58"/>
    </row>
    <row r="812" spans="3:4" x14ac:dyDescent="0.3">
      <c r="C812" s="58"/>
      <c r="D812" s="58"/>
    </row>
    <row r="813" spans="3:4" x14ac:dyDescent="0.3">
      <c r="C813" s="58"/>
      <c r="D813" s="58"/>
    </row>
    <row r="814" spans="3:4" x14ac:dyDescent="0.3">
      <c r="C814" s="58"/>
      <c r="D814" s="58"/>
    </row>
    <row r="815" spans="3:4" x14ac:dyDescent="0.3">
      <c r="C815" s="58"/>
      <c r="D815" s="58"/>
    </row>
    <row r="816" spans="3:4" x14ac:dyDescent="0.3">
      <c r="C816" s="58"/>
      <c r="D816" s="58"/>
    </row>
    <row r="817" spans="3:4" x14ac:dyDescent="0.3">
      <c r="C817" s="58"/>
      <c r="D817" s="58"/>
    </row>
    <row r="818" spans="3:4" x14ac:dyDescent="0.3">
      <c r="C818" s="58"/>
      <c r="D818" s="58"/>
    </row>
    <row r="819" spans="3:4" x14ac:dyDescent="0.3">
      <c r="C819" s="58"/>
      <c r="D819" s="58"/>
    </row>
    <row r="820" spans="3:4" x14ac:dyDescent="0.3">
      <c r="C820" s="58"/>
      <c r="D820" s="58"/>
    </row>
    <row r="821" spans="3:4" x14ac:dyDescent="0.3">
      <c r="C821" s="58"/>
      <c r="D821" s="58"/>
    </row>
    <row r="822" spans="3:4" x14ac:dyDescent="0.3">
      <c r="C822" s="58"/>
      <c r="D822" s="58"/>
    </row>
    <row r="823" spans="3:4" x14ac:dyDescent="0.3">
      <c r="C823" s="58"/>
      <c r="D823" s="58"/>
    </row>
    <row r="824" spans="3:4" x14ac:dyDescent="0.3">
      <c r="C824" s="58"/>
      <c r="D824" s="58"/>
    </row>
    <row r="825" spans="3:4" x14ac:dyDescent="0.3">
      <c r="C825" s="58"/>
      <c r="D825" s="58"/>
    </row>
    <row r="826" spans="3:4" x14ac:dyDescent="0.3">
      <c r="C826" s="58"/>
      <c r="D826" s="58"/>
    </row>
    <row r="827" spans="3:4" x14ac:dyDescent="0.3">
      <c r="C827" s="58"/>
      <c r="D827" s="58"/>
    </row>
    <row r="828" spans="3:4" x14ac:dyDescent="0.3">
      <c r="C828" s="58"/>
      <c r="D828" s="58"/>
    </row>
    <row r="829" spans="3:4" x14ac:dyDescent="0.3">
      <c r="C829" s="58"/>
      <c r="D829" s="58"/>
    </row>
    <row r="830" spans="3:4" x14ac:dyDescent="0.3">
      <c r="C830" s="58"/>
      <c r="D830" s="58"/>
    </row>
    <row r="831" spans="3:4" x14ac:dyDescent="0.3">
      <c r="C831" s="58"/>
      <c r="D831" s="58"/>
    </row>
    <row r="832" spans="3:4" x14ac:dyDescent="0.3">
      <c r="C832" s="58"/>
      <c r="D832" s="58"/>
    </row>
    <row r="833" spans="3:4" x14ac:dyDescent="0.3">
      <c r="C833" s="58"/>
      <c r="D833" s="58"/>
    </row>
    <row r="834" spans="3:4" x14ac:dyDescent="0.3">
      <c r="C834" s="58"/>
      <c r="D834" s="58"/>
    </row>
    <row r="835" spans="3:4" x14ac:dyDescent="0.3">
      <c r="C835" s="58"/>
      <c r="D835" s="58"/>
    </row>
    <row r="836" spans="3:4" x14ac:dyDescent="0.3">
      <c r="C836" s="58"/>
      <c r="D836" s="58"/>
    </row>
    <row r="837" spans="3:4" x14ac:dyDescent="0.3">
      <c r="C837" s="58"/>
      <c r="D837" s="58"/>
    </row>
    <row r="838" spans="3:4" x14ac:dyDescent="0.3">
      <c r="C838" s="58"/>
      <c r="D838" s="58"/>
    </row>
    <row r="839" spans="3:4" x14ac:dyDescent="0.3">
      <c r="C839" s="58"/>
      <c r="D839" s="58"/>
    </row>
    <row r="840" spans="3:4" x14ac:dyDescent="0.3">
      <c r="C840" s="58"/>
      <c r="D840" s="58"/>
    </row>
    <row r="841" spans="3:4" x14ac:dyDescent="0.3">
      <c r="C841" s="58"/>
      <c r="D841" s="58"/>
    </row>
    <row r="842" spans="3:4" x14ac:dyDescent="0.3">
      <c r="C842" s="58"/>
      <c r="D842" s="58"/>
    </row>
    <row r="843" spans="3:4" x14ac:dyDescent="0.3">
      <c r="C843" s="58"/>
      <c r="D843" s="58"/>
    </row>
    <row r="844" spans="3:4" x14ac:dyDescent="0.3">
      <c r="C844" s="58"/>
      <c r="D844" s="58"/>
    </row>
    <row r="845" spans="3:4" x14ac:dyDescent="0.3">
      <c r="C845" s="58"/>
      <c r="D845" s="58"/>
    </row>
    <row r="846" spans="3:4" x14ac:dyDescent="0.3">
      <c r="C846" s="58"/>
      <c r="D846" s="58"/>
    </row>
    <row r="847" spans="3:4" x14ac:dyDescent="0.3">
      <c r="C847" s="58"/>
      <c r="D847" s="58"/>
    </row>
    <row r="848" spans="3:4" x14ac:dyDescent="0.3">
      <c r="C848" s="58"/>
      <c r="D848" s="58"/>
    </row>
    <row r="849" spans="3:4" x14ac:dyDescent="0.3">
      <c r="C849" s="58"/>
      <c r="D849" s="58"/>
    </row>
    <row r="850" spans="3:4" x14ac:dyDescent="0.3">
      <c r="C850" s="58"/>
      <c r="D850" s="58"/>
    </row>
    <row r="851" spans="3:4" x14ac:dyDescent="0.3">
      <c r="C851" s="58"/>
      <c r="D851" s="58"/>
    </row>
    <row r="852" spans="3:4" x14ac:dyDescent="0.3">
      <c r="C852" s="58"/>
      <c r="D852" s="58"/>
    </row>
    <row r="853" spans="3:4" x14ac:dyDescent="0.3">
      <c r="C853" s="58"/>
      <c r="D853" s="58"/>
    </row>
    <row r="854" spans="3:4" x14ac:dyDescent="0.3">
      <c r="C854" s="58"/>
      <c r="D854" s="58"/>
    </row>
    <row r="855" spans="3:4" x14ac:dyDescent="0.3">
      <c r="C855" s="58"/>
      <c r="D855" s="58"/>
    </row>
    <row r="856" spans="3:4" x14ac:dyDescent="0.3">
      <c r="C856" s="58"/>
      <c r="D856" s="58"/>
    </row>
    <row r="857" spans="3:4" x14ac:dyDescent="0.3">
      <c r="C857" s="58"/>
      <c r="D857" s="58"/>
    </row>
    <row r="858" spans="3:4" x14ac:dyDescent="0.3">
      <c r="C858" s="58"/>
      <c r="D858" s="58"/>
    </row>
    <row r="859" spans="3:4" x14ac:dyDescent="0.3">
      <c r="C859" s="58"/>
      <c r="D859" s="58"/>
    </row>
    <row r="860" spans="3:4" x14ac:dyDescent="0.3">
      <c r="C860" s="58"/>
      <c r="D860" s="58"/>
    </row>
    <row r="861" spans="3:4" x14ac:dyDescent="0.3">
      <c r="C861" s="58"/>
      <c r="D861" s="58"/>
    </row>
    <row r="862" spans="3:4" x14ac:dyDescent="0.3">
      <c r="C862" s="58"/>
      <c r="D862" s="58"/>
    </row>
    <row r="863" spans="3:4" x14ac:dyDescent="0.3">
      <c r="C863" s="58"/>
      <c r="D863" s="58"/>
    </row>
    <row r="864" spans="3:4" x14ac:dyDescent="0.3">
      <c r="C864" s="58"/>
      <c r="D864" s="58"/>
    </row>
    <row r="865" spans="3:4" x14ac:dyDescent="0.3">
      <c r="C865" s="58"/>
      <c r="D865" s="58"/>
    </row>
    <row r="866" spans="3:4" x14ac:dyDescent="0.3">
      <c r="C866" s="58"/>
      <c r="D866" s="58"/>
    </row>
    <row r="867" spans="3:4" x14ac:dyDescent="0.3">
      <c r="C867" s="58"/>
      <c r="D867" s="58"/>
    </row>
    <row r="868" spans="3:4" x14ac:dyDescent="0.3">
      <c r="C868" s="58"/>
      <c r="D868" s="58"/>
    </row>
    <row r="869" spans="3:4" x14ac:dyDescent="0.3">
      <c r="C869" s="58"/>
      <c r="D869" s="58"/>
    </row>
    <row r="870" spans="3:4" x14ac:dyDescent="0.3">
      <c r="C870" s="58"/>
      <c r="D870" s="58"/>
    </row>
    <row r="871" spans="3:4" x14ac:dyDescent="0.3">
      <c r="C871" s="58"/>
      <c r="D871" s="58"/>
    </row>
    <row r="872" spans="3:4" x14ac:dyDescent="0.3">
      <c r="C872" s="58"/>
      <c r="D872" s="58"/>
    </row>
    <row r="873" spans="3:4" x14ac:dyDescent="0.3">
      <c r="C873" s="58"/>
      <c r="D873" s="58"/>
    </row>
    <row r="874" spans="3:4" x14ac:dyDescent="0.3">
      <c r="C874" s="58"/>
      <c r="D874" s="58"/>
    </row>
    <row r="875" spans="3:4" x14ac:dyDescent="0.3">
      <c r="C875" s="58"/>
      <c r="D875" s="58"/>
    </row>
    <row r="876" spans="3:4" x14ac:dyDescent="0.3">
      <c r="C876" s="58"/>
      <c r="D876" s="58"/>
    </row>
    <row r="877" spans="3:4" x14ac:dyDescent="0.3">
      <c r="C877" s="58"/>
      <c r="D877" s="58"/>
    </row>
    <row r="878" spans="3:4" x14ac:dyDescent="0.3">
      <c r="C878" s="58"/>
      <c r="D878" s="58"/>
    </row>
    <row r="879" spans="3:4" x14ac:dyDescent="0.3">
      <c r="C879" s="58"/>
      <c r="D879" s="58"/>
    </row>
    <row r="880" spans="3:4" x14ac:dyDescent="0.3">
      <c r="C880" s="58"/>
      <c r="D880" s="58"/>
    </row>
    <row r="881" spans="3:4" x14ac:dyDescent="0.3">
      <c r="C881" s="58"/>
      <c r="D881" s="58"/>
    </row>
    <row r="882" spans="3:4" x14ac:dyDescent="0.3">
      <c r="C882" s="58"/>
      <c r="D882" s="58"/>
    </row>
    <row r="883" spans="3:4" x14ac:dyDescent="0.3">
      <c r="C883" s="58"/>
      <c r="D883" s="58"/>
    </row>
    <row r="884" spans="3:4" x14ac:dyDescent="0.3">
      <c r="C884" s="58"/>
      <c r="D884" s="58"/>
    </row>
    <row r="885" spans="3:4" x14ac:dyDescent="0.3">
      <c r="C885" s="58"/>
      <c r="D885" s="58"/>
    </row>
    <row r="886" spans="3:4" x14ac:dyDescent="0.3">
      <c r="C886" s="58"/>
      <c r="D886" s="58"/>
    </row>
    <row r="887" spans="3:4" x14ac:dyDescent="0.3">
      <c r="C887" s="58"/>
      <c r="D887" s="58"/>
    </row>
    <row r="888" spans="3:4" x14ac:dyDescent="0.3">
      <c r="C888" s="58"/>
      <c r="D888" s="58"/>
    </row>
    <row r="889" spans="3:4" x14ac:dyDescent="0.3">
      <c r="C889" s="58"/>
      <c r="D889" s="58"/>
    </row>
    <row r="890" spans="3:4" x14ac:dyDescent="0.3">
      <c r="C890" s="58"/>
      <c r="D890" s="58"/>
    </row>
    <row r="891" spans="3:4" x14ac:dyDescent="0.3">
      <c r="C891" s="58"/>
      <c r="D891" s="58"/>
    </row>
    <row r="892" spans="3:4" x14ac:dyDescent="0.3">
      <c r="C892" s="58"/>
      <c r="D892" s="58"/>
    </row>
    <row r="893" spans="3:4" x14ac:dyDescent="0.3">
      <c r="C893" s="58"/>
      <c r="D893" s="58"/>
    </row>
    <row r="894" spans="3:4" x14ac:dyDescent="0.3">
      <c r="C894" s="58"/>
      <c r="D894" s="58"/>
    </row>
    <row r="895" spans="3:4" x14ac:dyDescent="0.3">
      <c r="C895" s="58"/>
      <c r="D895" s="58"/>
    </row>
    <row r="896" spans="3:4" x14ac:dyDescent="0.3">
      <c r="C896" s="58"/>
      <c r="D896" s="58"/>
    </row>
    <row r="897" spans="3:4" x14ac:dyDescent="0.3">
      <c r="C897" s="58"/>
      <c r="D897" s="58"/>
    </row>
    <row r="898" spans="3:4" x14ac:dyDescent="0.3">
      <c r="C898" s="58"/>
      <c r="D898" s="58"/>
    </row>
    <row r="899" spans="3:4" x14ac:dyDescent="0.3">
      <c r="C899" s="58"/>
      <c r="D899" s="58"/>
    </row>
    <row r="900" spans="3:4" x14ac:dyDescent="0.3">
      <c r="C900" s="58"/>
      <c r="D900" s="58"/>
    </row>
    <row r="901" spans="3:4" x14ac:dyDescent="0.3">
      <c r="C901" s="58"/>
      <c r="D901" s="58"/>
    </row>
    <row r="902" spans="3:4" x14ac:dyDescent="0.3">
      <c r="C902" s="58"/>
      <c r="D902" s="58"/>
    </row>
    <row r="903" spans="3:4" x14ac:dyDescent="0.3">
      <c r="C903" s="58"/>
      <c r="D903" s="58"/>
    </row>
    <row r="904" spans="3:4" x14ac:dyDescent="0.3">
      <c r="C904" s="58"/>
      <c r="D904" s="58"/>
    </row>
    <row r="905" spans="3:4" x14ac:dyDescent="0.3">
      <c r="C905" s="58"/>
      <c r="D905" s="58"/>
    </row>
    <row r="906" spans="3:4" x14ac:dyDescent="0.3">
      <c r="C906" s="58"/>
      <c r="D906" s="58"/>
    </row>
    <row r="907" spans="3:4" x14ac:dyDescent="0.3">
      <c r="C907" s="58"/>
      <c r="D907" s="58"/>
    </row>
    <row r="908" spans="3:4" x14ac:dyDescent="0.3">
      <c r="C908" s="58"/>
      <c r="D908" s="58"/>
    </row>
    <row r="909" spans="3:4" x14ac:dyDescent="0.3">
      <c r="C909" s="58"/>
      <c r="D909" s="58"/>
    </row>
    <row r="910" spans="3:4" x14ac:dyDescent="0.3">
      <c r="C910" s="58"/>
      <c r="D910" s="58"/>
    </row>
    <row r="911" spans="3:4" x14ac:dyDescent="0.3">
      <c r="C911" s="58"/>
      <c r="D911" s="58"/>
    </row>
    <row r="912" spans="3:4" x14ac:dyDescent="0.3">
      <c r="C912" s="58"/>
      <c r="D912" s="58"/>
    </row>
    <row r="913" spans="3:4" x14ac:dyDescent="0.3">
      <c r="C913" s="58"/>
      <c r="D913" s="58"/>
    </row>
    <row r="914" spans="3:4" x14ac:dyDescent="0.3">
      <c r="C914" s="58"/>
      <c r="D914" s="58"/>
    </row>
    <row r="915" spans="3:4" x14ac:dyDescent="0.3">
      <c r="C915" s="58"/>
      <c r="D915" s="58"/>
    </row>
    <row r="916" spans="3:4" x14ac:dyDescent="0.3">
      <c r="C916" s="58"/>
      <c r="D916" s="58"/>
    </row>
    <row r="917" spans="3:4" x14ac:dyDescent="0.3">
      <c r="C917" s="58"/>
      <c r="D917" s="58"/>
    </row>
    <row r="918" spans="3:4" x14ac:dyDescent="0.3">
      <c r="C918" s="58"/>
      <c r="D918" s="58"/>
    </row>
    <row r="919" spans="3:4" x14ac:dyDescent="0.3">
      <c r="C919" s="58"/>
      <c r="D919" s="58"/>
    </row>
    <row r="920" spans="3:4" x14ac:dyDescent="0.3">
      <c r="C920" s="58"/>
      <c r="D920" s="58"/>
    </row>
    <row r="921" spans="3:4" x14ac:dyDescent="0.3">
      <c r="C921" s="58"/>
      <c r="D921" s="58"/>
    </row>
    <row r="922" spans="3:4" x14ac:dyDescent="0.3">
      <c r="C922" s="58"/>
      <c r="D922" s="58"/>
    </row>
    <row r="923" spans="3:4" x14ac:dyDescent="0.3">
      <c r="C923" s="58"/>
      <c r="D923" s="58"/>
    </row>
    <row r="924" spans="3:4" x14ac:dyDescent="0.3">
      <c r="C924" s="58"/>
      <c r="D924" s="58"/>
    </row>
    <row r="925" spans="3:4" x14ac:dyDescent="0.3">
      <c r="C925" s="58"/>
      <c r="D925" s="58"/>
    </row>
    <row r="926" spans="3:4" x14ac:dyDescent="0.3">
      <c r="C926" s="58"/>
      <c r="D926" s="58"/>
    </row>
    <row r="927" spans="3:4" x14ac:dyDescent="0.3">
      <c r="C927" s="58"/>
      <c r="D927" s="58"/>
    </row>
    <row r="928" spans="3:4" x14ac:dyDescent="0.3">
      <c r="C928" s="58"/>
      <c r="D928" s="58"/>
    </row>
    <row r="929" spans="3:4" x14ac:dyDescent="0.3">
      <c r="C929" s="58"/>
      <c r="D929" s="58"/>
    </row>
    <row r="930" spans="3:4" x14ac:dyDescent="0.3">
      <c r="C930" s="58"/>
      <c r="D930" s="58"/>
    </row>
    <row r="931" spans="3:4" x14ac:dyDescent="0.3">
      <c r="C931" s="58"/>
      <c r="D931" s="58"/>
    </row>
    <row r="932" spans="3:4" x14ac:dyDescent="0.3">
      <c r="C932" s="58"/>
      <c r="D932" s="58"/>
    </row>
    <row r="933" spans="3:4" x14ac:dyDescent="0.3">
      <c r="C933" s="58"/>
      <c r="D933" s="58"/>
    </row>
    <row r="934" spans="3:4" x14ac:dyDescent="0.3">
      <c r="C934" s="58"/>
      <c r="D934" s="58"/>
    </row>
    <row r="935" spans="3:4" x14ac:dyDescent="0.3">
      <c r="C935" s="58"/>
      <c r="D935" s="58"/>
    </row>
    <row r="936" spans="3:4" x14ac:dyDescent="0.3">
      <c r="C936" s="58"/>
      <c r="D936" s="58"/>
    </row>
    <row r="937" spans="3:4" x14ac:dyDescent="0.3">
      <c r="C937" s="58"/>
      <c r="D937" s="58"/>
    </row>
    <row r="938" spans="3:4" x14ac:dyDescent="0.3">
      <c r="C938" s="58"/>
      <c r="D938" s="58"/>
    </row>
    <row r="939" spans="3:4" x14ac:dyDescent="0.3">
      <c r="C939" s="58"/>
      <c r="D939" s="58"/>
    </row>
    <row r="940" spans="3:4" x14ac:dyDescent="0.3">
      <c r="C940" s="58"/>
      <c r="D940" s="58"/>
    </row>
    <row r="941" spans="3:4" x14ac:dyDescent="0.3">
      <c r="C941" s="58"/>
      <c r="D941" s="58"/>
    </row>
    <row r="942" spans="3:4" x14ac:dyDescent="0.3">
      <c r="C942" s="58"/>
      <c r="D942" s="58"/>
    </row>
    <row r="943" spans="3:4" x14ac:dyDescent="0.3">
      <c r="C943" s="58"/>
      <c r="D943" s="58"/>
    </row>
    <row r="944" spans="3:4" x14ac:dyDescent="0.3">
      <c r="C944" s="58"/>
      <c r="D944" s="58"/>
    </row>
    <row r="945" spans="3:4" x14ac:dyDescent="0.3">
      <c r="C945" s="58"/>
      <c r="D945" s="58"/>
    </row>
    <row r="946" spans="3:4" x14ac:dyDescent="0.3">
      <c r="C946" s="58"/>
      <c r="D946" s="58"/>
    </row>
    <row r="947" spans="3:4" x14ac:dyDescent="0.3">
      <c r="C947" s="58"/>
      <c r="D947" s="58"/>
    </row>
    <row r="948" spans="3:4" x14ac:dyDescent="0.3">
      <c r="C948" s="58"/>
      <c r="D948" s="58"/>
    </row>
    <row r="949" spans="3:4" x14ac:dyDescent="0.3">
      <c r="C949" s="58"/>
      <c r="D949" s="58"/>
    </row>
    <row r="950" spans="3:4" x14ac:dyDescent="0.3">
      <c r="C950" s="58"/>
      <c r="D950" s="58"/>
    </row>
    <row r="951" spans="3:4" x14ac:dyDescent="0.3">
      <c r="C951" s="58"/>
      <c r="D951" s="58"/>
    </row>
    <row r="952" spans="3:4" x14ac:dyDescent="0.3">
      <c r="C952" s="58"/>
      <c r="D952" s="58"/>
    </row>
    <row r="953" spans="3:4" x14ac:dyDescent="0.3">
      <c r="C953" s="58"/>
      <c r="D953" s="58"/>
    </row>
    <row r="954" spans="3:4" x14ac:dyDescent="0.3">
      <c r="C954" s="58"/>
      <c r="D954" s="58"/>
    </row>
    <row r="955" spans="3:4" x14ac:dyDescent="0.3">
      <c r="C955" s="58"/>
      <c r="D955" s="58"/>
    </row>
    <row r="956" spans="3:4" x14ac:dyDescent="0.3">
      <c r="C956" s="58"/>
      <c r="D956" s="58"/>
    </row>
    <row r="957" spans="3:4" x14ac:dyDescent="0.3">
      <c r="C957" s="58"/>
      <c r="D957" s="58"/>
    </row>
    <row r="958" spans="3:4" x14ac:dyDescent="0.3">
      <c r="C958" s="58"/>
      <c r="D958" s="58"/>
    </row>
    <row r="959" spans="3:4" x14ac:dyDescent="0.3">
      <c r="C959" s="58"/>
      <c r="D959" s="58"/>
    </row>
    <row r="960" spans="3:4" x14ac:dyDescent="0.3">
      <c r="C960" s="58"/>
      <c r="D960" s="58"/>
    </row>
    <row r="961" spans="3:4" x14ac:dyDescent="0.3">
      <c r="C961" s="58"/>
      <c r="D961" s="58"/>
    </row>
    <row r="962" spans="3:4" x14ac:dyDescent="0.3">
      <c r="C962" s="58"/>
      <c r="D962" s="58"/>
    </row>
    <row r="963" spans="3:4" x14ac:dyDescent="0.3">
      <c r="C963" s="58"/>
      <c r="D963" s="58"/>
    </row>
    <row r="964" spans="3:4" x14ac:dyDescent="0.3">
      <c r="C964" s="58"/>
      <c r="D964" s="58"/>
    </row>
    <row r="965" spans="3:4" x14ac:dyDescent="0.3">
      <c r="C965" s="58"/>
      <c r="D965" s="58"/>
    </row>
    <row r="966" spans="3:4" x14ac:dyDescent="0.3">
      <c r="C966" s="58"/>
      <c r="D966" s="58"/>
    </row>
    <row r="967" spans="3:4" x14ac:dyDescent="0.3">
      <c r="C967" s="58"/>
      <c r="D967" s="58"/>
    </row>
    <row r="968" spans="3:4" x14ac:dyDescent="0.3">
      <c r="C968" s="58"/>
      <c r="D968" s="58"/>
    </row>
    <row r="969" spans="3:4" x14ac:dyDescent="0.3">
      <c r="C969" s="58"/>
      <c r="D969" s="58"/>
    </row>
    <row r="970" spans="3:4" x14ac:dyDescent="0.3">
      <c r="C970" s="58"/>
      <c r="D970" s="58"/>
    </row>
    <row r="971" spans="3:4" x14ac:dyDescent="0.3">
      <c r="C971" s="58"/>
      <c r="D971" s="58"/>
    </row>
    <row r="972" spans="3:4" x14ac:dyDescent="0.3">
      <c r="C972" s="58"/>
      <c r="D972" s="58"/>
    </row>
    <row r="973" spans="3:4" x14ac:dyDescent="0.3">
      <c r="C973" s="58"/>
      <c r="D973" s="58"/>
    </row>
    <row r="974" spans="3:4" x14ac:dyDescent="0.3">
      <c r="C974" s="58"/>
      <c r="D974" s="58"/>
    </row>
    <row r="975" spans="3:4" x14ac:dyDescent="0.3">
      <c r="C975" s="32"/>
      <c r="D975" s="32"/>
    </row>
    <row r="976" spans="3:4" x14ac:dyDescent="0.3">
      <c r="C976" s="32"/>
      <c r="D976" s="32"/>
    </row>
  </sheetData>
  <autoFilter ref="C21:AZ101">
    <filterColumn colId="0" showButton="0"/>
    <filterColumn colId="5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4" showButton="0"/>
    <filterColumn colId="25" showButton="0"/>
    <filterColumn colId="26" showButton="0"/>
    <filterColumn colId="27" showButton="0"/>
    <filterColumn colId="29" showButton="0"/>
    <filterColumn colId="32" showButton="0"/>
    <filterColumn colId="33" showButton="0"/>
    <filterColumn colId="34" showButton="0"/>
    <filterColumn colId="36" showButton="0"/>
    <filterColumn colId="37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7" showButton="0"/>
  </autoFilter>
  <mergeCells count="1617">
    <mergeCell ref="H23:I23"/>
    <mergeCell ref="K23:Q23"/>
    <mergeCell ref="S23:Y23"/>
    <mergeCell ref="AA23:AE23"/>
    <mergeCell ref="AF23:AG23"/>
    <mergeCell ref="AI23:AL23"/>
    <mergeCell ref="AM23:AO23"/>
    <mergeCell ref="AQ23:AW23"/>
    <mergeCell ref="H24:I24"/>
    <mergeCell ref="K24:Q24"/>
    <mergeCell ref="S24:Y24"/>
    <mergeCell ref="AA24:AE24"/>
    <mergeCell ref="AF24:AG24"/>
    <mergeCell ref="AI24:AL24"/>
    <mergeCell ref="AM24:AO24"/>
    <mergeCell ref="AQ24:AW24"/>
    <mergeCell ref="C23:D23"/>
    <mergeCell ref="C24:D24"/>
    <mergeCell ref="H25:I25"/>
    <mergeCell ref="K25:Q25"/>
    <mergeCell ref="S25:Y25"/>
    <mergeCell ref="AA25:AE25"/>
    <mergeCell ref="AF25:AG25"/>
    <mergeCell ref="AI25:AL25"/>
    <mergeCell ref="AM25:AO25"/>
    <mergeCell ref="AQ25:AW25"/>
    <mergeCell ref="H26:I26"/>
    <mergeCell ref="K26:Q26"/>
    <mergeCell ref="S26:Y26"/>
    <mergeCell ref="AA26:AE26"/>
    <mergeCell ref="AF26:AG26"/>
    <mergeCell ref="AI26:AL26"/>
    <mergeCell ref="AM26:AO26"/>
    <mergeCell ref="AQ26:AW26"/>
    <mergeCell ref="C25:D25"/>
    <mergeCell ref="C26:D26"/>
    <mergeCell ref="H27:I27"/>
    <mergeCell ref="K27:Q27"/>
    <mergeCell ref="S27:Y27"/>
    <mergeCell ref="AA27:AE27"/>
    <mergeCell ref="AF27:AG27"/>
    <mergeCell ref="AI27:AL27"/>
    <mergeCell ref="AM27:AO27"/>
    <mergeCell ref="AQ27:AW27"/>
    <mergeCell ref="H28:I28"/>
    <mergeCell ref="K28:Q28"/>
    <mergeCell ref="S28:Y28"/>
    <mergeCell ref="AA28:AE28"/>
    <mergeCell ref="AF28:AG28"/>
    <mergeCell ref="AI28:AL28"/>
    <mergeCell ref="AM28:AO28"/>
    <mergeCell ref="AQ28:AW28"/>
    <mergeCell ref="C28:D28"/>
    <mergeCell ref="C27:D27"/>
    <mergeCell ref="H29:I29"/>
    <mergeCell ref="K29:Q29"/>
    <mergeCell ref="S29:Y29"/>
    <mergeCell ref="AA29:AE29"/>
    <mergeCell ref="AF29:AG29"/>
    <mergeCell ref="AI29:AL29"/>
    <mergeCell ref="AM29:AO29"/>
    <mergeCell ref="AQ29:AW29"/>
    <mergeCell ref="H30:I30"/>
    <mergeCell ref="K30:Q30"/>
    <mergeCell ref="S30:Y30"/>
    <mergeCell ref="AA30:AE30"/>
    <mergeCell ref="AF30:AG30"/>
    <mergeCell ref="AI30:AL30"/>
    <mergeCell ref="AM30:AO30"/>
    <mergeCell ref="AQ30:AW30"/>
    <mergeCell ref="C29:D29"/>
    <mergeCell ref="C30:D30"/>
    <mergeCell ref="H31:I31"/>
    <mergeCell ref="K31:Q31"/>
    <mergeCell ref="S31:Y31"/>
    <mergeCell ref="AA31:AE31"/>
    <mergeCell ref="AF31:AG31"/>
    <mergeCell ref="AI31:AL31"/>
    <mergeCell ref="AM31:AO31"/>
    <mergeCell ref="AQ31:AW31"/>
    <mergeCell ref="H32:I32"/>
    <mergeCell ref="K32:Q32"/>
    <mergeCell ref="S32:Y32"/>
    <mergeCell ref="AA32:AE32"/>
    <mergeCell ref="AF32:AG32"/>
    <mergeCell ref="AI32:AL32"/>
    <mergeCell ref="AM32:AO32"/>
    <mergeCell ref="AQ32:AW32"/>
    <mergeCell ref="C31:D31"/>
    <mergeCell ref="C32:D32"/>
    <mergeCell ref="H33:I33"/>
    <mergeCell ref="K33:Q33"/>
    <mergeCell ref="S33:Y33"/>
    <mergeCell ref="AA33:AE33"/>
    <mergeCell ref="AF33:AG33"/>
    <mergeCell ref="AI33:AL33"/>
    <mergeCell ref="AM33:AO33"/>
    <mergeCell ref="AQ33:AW33"/>
    <mergeCell ref="H34:I34"/>
    <mergeCell ref="K34:Q34"/>
    <mergeCell ref="S34:Y34"/>
    <mergeCell ref="AA34:AE34"/>
    <mergeCell ref="AF34:AG34"/>
    <mergeCell ref="AI34:AL34"/>
    <mergeCell ref="AM34:AO34"/>
    <mergeCell ref="AQ34:AW34"/>
    <mergeCell ref="C33:D33"/>
    <mergeCell ref="C34:D34"/>
    <mergeCell ref="H35:I35"/>
    <mergeCell ref="K35:Q35"/>
    <mergeCell ref="S35:Y35"/>
    <mergeCell ref="AA35:AE35"/>
    <mergeCell ref="AF35:AG35"/>
    <mergeCell ref="AI35:AL35"/>
    <mergeCell ref="AM35:AO35"/>
    <mergeCell ref="AQ35:AW35"/>
    <mergeCell ref="H36:I36"/>
    <mergeCell ref="K36:Q36"/>
    <mergeCell ref="S36:Y36"/>
    <mergeCell ref="AA36:AE36"/>
    <mergeCell ref="AF36:AG36"/>
    <mergeCell ref="AI36:AL36"/>
    <mergeCell ref="AM36:AO36"/>
    <mergeCell ref="AQ36:AW36"/>
    <mergeCell ref="C35:D35"/>
    <mergeCell ref="C36:D36"/>
    <mergeCell ref="H37:I37"/>
    <mergeCell ref="K37:Q37"/>
    <mergeCell ref="S37:Y37"/>
    <mergeCell ref="AA37:AE37"/>
    <mergeCell ref="AF37:AG37"/>
    <mergeCell ref="AI37:AL37"/>
    <mergeCell ref="AM37:AO37"/>
    <mergeCell ref="AQ37:AW37"/>
    <mergeCell ref="H38:I38"/>
    <mergeCell ref="K38:Q38"/>
    <mergeCell ref="S38:Y38"/>
    <mergeCell ref="AA38:AE38"/>
    <mergeCell ref="AF38:AG38"/>
    <mergeCell ref="AI38:AL38"/>
    <mergeCell ref="AM38:AO38"/>
    <mergeCell ref="AQ38:AW38"/>
    <mergeCell ref="C37:D37"/>
    <mergeCell ref="C38:D38"/>
    <mergeCell ref="H39:I39"/>
    <mergeCell ref="K39:Q39"/>
    <mergeCell ref="S39:Y39"/>
    <mergeCell ref="AA39:AE39"/>
    <mergeCell ref="AF39:AG39"/>
    <mergeCell ref="AI39:AL39"/>
    <mergeCell ref="AM39:AO39"/>
    <mergeCell ref="AQ39:AW39"/>
    <mergeCell ref="H40:I40"/>
    <mergeCell ref="K40:Q40"/>
    <mergeCell ref="S40:Y40"/>
    <mergeCell ref="AA40:AE40"/>
    <mergeCell ref="AF40:AG40"/>
    <mergeCell ref="AI40:AL40"/>
    <mergeCell ref="AM40:AO40"/>
    <mergeCell ref="AQ40:AW40"/>
    <mergeCell ref="C40:D40"/>
    <mergeCell ref="C39:D39"/>
    <mergeCell ref="H41:I41"/>
    <mergeCell ref="K41:Q41"/>
    <mergeCell ref="S41:Y41"/>
    <mergeCell ref="AA41:AE41"/>
    <mergeCell ref="AF41:AG41"/>
    <mergeCell ref="AI41:AL41"/>
    <mergeCell ref="AM41:AO41"/>
    <mergeCell ref="AQ41:AW41"/>
    <mergeCell ref="H42:I42"/>
    <mergeCell ref="K42:Q42"/>
    <mergeCell ref="S42:Y42"/>
    <mergeCell ref="AA42:AE42"/>
    <mergeCell ref="AF42:AG42"/>
    <mergeCell ref="AI42:AL42"/>
    <mergeCell ref="AM42:AO42"/>
    <mergeCell ref="AQ42:AW42"/>
    <mergeCell ref="C41:D41"/>
    <mergeCell ref="C42:D42"/>
    <mergeCell ref="H43:I43"/>
    <mergeCell ref="K43:Q43"/>
    <mergeCell ref="S43:Y43"/>
    <mergeCell ref="AA43:AE43"/>
    <mergeCell ref="AF43:AG43"/>
    <mergeCell ref="AI43:AL43"/>
    <mergeCell ref="AM43:AO43"/>
    <mergeCell ref="AQ43:AW43"/>
    <mergeCell ref="H44:I44"/>
    <mergeCell ref="K44:Q44"/>
    <mergeCell ref="S44:Y44"/>
    <mergeCell ref="AA44:AE44"/>
    <mergeCell ref="AF44:AG44"/>
    <mergeCell ref="AI44:AL44"/>
    <mergeCell ref="AM44:AO44"/>
    <mergeCell ref="AQ44:AW44"/>
    <mergeCell ref="C43:D43"/>
    <mergeCell ref="C44:D44"/>
    <mergeCell ref="H45:I45"/>
    <mergeCell ref="K45:Q45"/>
    <mergeCell ref="S45:Y45"/>
    <mergeCell ref="AA45:AE45"/>
    <mergeCell ref="AF45:AG45"/>
    <mergeCell ref="AI45:AL45"/>
    <mergeCell ref="AM45:AO45"/>
    <mergeCell ref="AQ45:AW45"/>
    <mergeCell ref="H46:I46"/>
    <mergeCell ref="K46:Q46"/>
    <mergeCell ref="S46:Y46"/>
    <mergeCell ref="AA46:AE46"/>
    <mergeCell ref="AF46:AG46"/>
    <mergeCell ref="AI46:AL46"/>
    <mergeCell ref="AM46:AO46"/>
    <mergeCell ref="AQ46:AW46"/>
    <mergeCell ref="C45:D45"/>
    <mergeCell ref="C46:D46"/>
    <mergeCell ref="H47:I47"/>
    <mergeCell ref="K47:Q47"/>
    <mergeCell ref="S47:Y47"/>
    <mergeCell ref="AA47:AE47"/>
    <mergeCell ref="AF47:AG47"/>
    <mergeCell ref="AI47:AL47"/>
    <mergeCell ref="AM47:AO47"/>
    <mergeCell ref="AQ47:AW47"/>
    <mergeCell ref="H48:I48"/>
    <mergeCell ref="K48:Q48"/>
    <mergeCell ref="S48:Y48"/>
    <mergeCell ref="AA48:AE48"/>
    <mergeCell ref="AF48:AG48"/>
    <mergeCell ref="AI48:AL48"/>
    <mergeCell ref="AM48:AO48"/>
    <mergeCell ref="AQ48:AW48"/>
    <mergeCell ref="C47:D47"/>
    <mergeCell ref="C48:D48"/>
    <mergeCell ref="AX21:AY21"/>
    <mergeCell ref="H22:I22"/>
    <mergeCell ref="K22:Q22"/>
    <mergeCell ref="S22:Y22"/>
    <mergeCell ref="AA22:AE22"/>
    <mergeCell ref="AF22:AG22"/>
    <mergeCell ref="AI22:AL22"/>
    <mergeCell ref="AM22:AO22"/>
    <mergeCell ref="AQ22:AW22"/>
    <mergeCell ref="C21:D21"/>
    <mergeCell ref="H21:I21"/>
    <mergeCell ref="K21:Q21"/>
    <mergeCell ref="S21:Y21"/>
    <mergeCell ref="AA21:AE21"/>
    <mergeCell ref="AF21:AG21"/>
    <mergeCell ref="AI21:AL21"/>
    <mergeCell ref="AM21:AO21"/>
    <mergeCell ref="AQ21:AW21"/>
    <mergeCell ref="C22:D22"/>
    <mergeCell ref="H49:I49"/>
    <mergeCell ref="K49:Q49"/>
    <mergeCell ref="S49:Y49"/>
    <mergeCell ref="AA49:AE49"/>
    <mergeCell ref="AF49:AG49"/>
    <mergeCell ref="AI49:AL49"/>
    <mergeCell ref="AM49:AO49"/>
    <mergeCell ref="AQ49:AW49"/>
    <mergeCell ref="H50:I50"/>
    <mergeCell ref="K50:Q50"/>
    <mergeCell ref="S50:Y50"/>
    <mergeCell ref="AA50:AE50"/>
    <mergeCell ref="AF50:AG50"/>
    <mergeCell ref="AI50:AL50"/>
    <mergeCell ref="AM50:AO50"/>
    <mergeCell ref="AQ50:AW50"/>
    <mergeCell ref="C49:D49"/>
    <mergeCell ref="C50:D50"/>
    <mergeCell ref="H51:I51"/>
    <mergeCell ref="K51:Q51"/>
    <mergeCell ref="S51:Y51"/>
    <mergeCell ref="AA51:AE51"/>
    <mergeCell ref="AF51:AG51"/>
    <mergeCell ref="AI51:AL51"/>
    <mergeCell ref="AM51:AO51"/>
    <mergeCell ref="AQ51:AW51"/>
    <mergeCell ref="H52:I52"/>
    <mergeCell ref="K52:Q52"/>
    <mergeCell ref="S52:Y52"/>
    <mergeCell ref="AA52:AE52"/>
    <mergeCell ref="AF52:AG52"/>
    <mergeCell ref="AI52:AL52"/>
    <mergeCell ref="AM52:AO52"/>
    <mergeCell ref="AQ52:AW52"/>
    <mergeCell ref="C51:D51"/>
    <mergeCell ref="C52:D52"/>
    <mergeCell ref="H53:I53"/>
    <mergeCell ref="K53:Q53"/>
    <mergeCell ref="S53:Y53"/>
    <mergeCell ref="AA53:AE53"/>
    <mergeCell ref="AF53:AG53"/>
    <mergeCell ref="AI53:AL53"/>
    <mergeCell ref="AM53:AO53"/>
    <mergeCell ref="AQ53:AW53"/>
    <mergeCell ref="H54:I54"/>
    <mergeCell ref="K54:Q54"/>
    <mergeCell ref="S54:Y54"/>
    <mergeCell ref="AA54:AE54"/>
    <mergeCell ref="AF54:AG54"/>
    <mergeCell ref="AI54:AL54"/>
    <mergeCell ref="AM54:AO54"/>
    <mergeCell ref="AQ54:AW54"/>
    <mergeCell ref="C53:D53"/>
    <mergeCell ref="C54:D54"/>
    <mergeCell ref="H55:I55"/>
    <mergeCell ref="K55:Q55"/>
    <mergeCell ref="S55:Y55"/>
    <mergeCell ref="AA55:AE55"/>
    <mergeCell ref="AF55:AG55"/>
    <mergeCell ref="AI55:AL55"/>
    <mergeCell ref="AM55:AO55"/>
    <mergeCell ref="AQ55:AW55"/>
    <mergeCell ref="H56:I56"/>
    <mergeCell ref="K56:Q56"/>
    <mergeCell ref="S56:Y56"/>
    <mergeCell ref="AA56:AE56"/>
    <mergeCell ref="AF56:AG56"/>
    <mergeCell ref="AI56:AL56"/>
    <mergeCell ref="AM56:AO56"/>
    <mergeCell ref="AQ56:AW56"/>
    <mergeCell ref="C55:D55"/>
    <mergeCell ref="C56:D56"/>
    <mergeCell ref="H57:I57"/>
    <mergeCell ref="K57:Q57"/>
    <mergeCell ref="S57:Y57"/>
    <mergeCell ref="AA57:AE57"/>
    <mergeCell ref="AF57:AG57"/>
    <mergeCell ref="AI57:AL57"/>
    <mergeCell ref="AM57:AO57"/>
    <mergeCell ref="AQ57:AW57"/>
    <mergeCell ref="H58:I58"/>
    <mergeCell ref="K58:Q58"/>
    <mergeCell ref="S58:Y58"/>
    <mergeCell ref="AA58:AE58"/>
    <mergeCell ref="AF58:AG58"/>
    <mergeCell ref="AI58:AL58"/>
    <mergeCell ref="AM58:AO58"/>
    <mergeCell ref="AQ58:AW58"/>
    <mergeCell ref="C57:D57"/>
    <mergeCell ref="C58:D58"/>
    <mergeCell ref="H59:I59"/>
    <mergeCell ref="K59:Q59"/>
    <mergeCell ref="S59:Y59"/>
    <mergeCell ref="AA59:AE59"/>
    <mergeCell ref="AF59:AG59"/>
    <mergeCell ref="AI59:AL59"/>
    <mergeCell ref="AM59:AO59"/>
    <mergeCell ref="AQ59:AW59"/>
    <mergeCell ref="H60:I60"/>
    <mergeCell ref="K60:Q60"/>
    <mergeCell ref="S60:Y60"/>
    <mergeCell ref="AA60:AE60"/>
    <mergeCell ref="AF60:AG60"/>
    <mergeCell ref="AI60:AL60"/>
    <mergeCell ref="AM60:AO60"/>
    <mergeCell ref="AQ60:AW60"/>
    <mergeCell ref="C59:D59"/>
    <mergeCell ref="C60:D60"/>
    <mergeCell ref="H61:I61"/>
    <mergeCell ref="K61:Q61"/>
    <mergeCell ref="S61:Y61"/>
    <mergeCell ref="AA61:AE61"/>
    <mergeCell ref="AF61:AG61"/>
    <mergeCell ref="AI61:AL61"/>
    <mergeCell ref="AM61:AO61"/>
    <mergeCell ref="AQ61:AW61"/>
    <mergeCell ref="H62:I62"/>
    <mergeCell ref="K62:Q62"/>
    <mergeCell ref="S62:Y62"/>
    <mergeCell ref="AA62:AE62"/>
    <mergeCell ref="AF62:AG62"/>
    <mergeCell ref="AI62:AL62"/>
    <mergeCell ref="AM62:AO62"/>
    <mergeCell ref="AQ62:AW62"/>
    <mergeCell ref="C62:D62"/>
    <mergeCell ref="C61:D61"/>
    <mergeCell ref="H63:I63"/>
    <mergeCell ref="K63:Q63"/>
    <mergeCell ref="S63:Y63"/>
    <mergeCell ref="AA63:AE63"/>
    <mergeCell ref="AF63:AG63"/>
    <mergeCell ref="AI63:AL63"/>
    <mergeCell ref="AM63:AO63"/>
    <mergeCell ref="AQ63:AW63"/>
    <mergeCell ref="C64:D64"/>
    <mergeCell ref="H64:I64"/>
    <mergeCell ref="K64:Q64"/>
    <mergeCell ref="S64:Y64"/>
    <mergeCell ref="AA64:AE64"/>
    <mergeCell ref="AF64:AG64"/>
    <mergeCell ref="AI64:AL64"/>
    <mergeCell ref="AM64:AO64"/>
    <mergeCell ref="AQ64:AW64"/>
    <mergeCell ref="C63:D63"/>
    <mergeCell ref="C65:D65"/>
    <mergeCell ref="H65:I65"/>
    <mergeCell ref="K65:Q65"/>
    <mergeCell ref="S65:Y65"/>
    <mergeCell ref="AA65:AE65"/>
    <mergeCell ref="AF65:AG65"/>
    <mergeCell ref="AI65:AL65"/>
    <mergeCell ref="AM65:AO65"/>
    <mergeCell ref="AQ65:AW65"/>
    <mergeCell ref="C66:D66"/>
    <mergeCell ref="H66:I66"/>
    <mergeCell ref="K66:Q66"/>
    <mergeCell ref="S66:Y66"/>
    <mergeCell ref="AA66:AE66"/>
    <mergeCell ref="AF66:AG66"/>
    <mergeCell ref="AI66:AL66"/>
    <mergeCell ref="AM66:AO66"/>
    <mergeCell ref="AQ66:AW66"/>
    <mergeCell ref="C67:D67"/>
    <mergeCell ref="H67:I67"/>
    <mergeCell ref="K67:Q67"/>
    <mergeCell ref="S67:Y67"/>
    <mergeCell ref="AA67:AE67"/>
    <mergeCell ref="AF67:AG67"/>
    <mergeCell ref="AI67:AL67"/>
    <mergeCell ref="AM67:AO67"/>
    <mergeCell ref="AQ67:AW67"/>
    <mergeCell ref="C68:D68"/>
    <mergeCell ref="H68:I68"/>
    <mergeCell ref="K68:Q68"/>
    <mergeCell ref="S68:Y68"/>
    <mergeCell ref="AA68:AE68"/>
    <mergeCell ref="AF68:AG68"/>
    <mergeCell ref="AI68:AL68"/>
    <mergeCell ref="AM68:AO68"/>
    <mergeCell ref="AQ68:AW68"/>
    <mergeCell ref="C69:D69"/>
    <mergeCell ref="H69:I69"/>
    <mergeCell ref="K69:Q69"/>
    <mergeCell ref="S69:Y69"/>
    <mergeCell ref="AA69:AE69"/>
    <mergeCell ref="AF69:AG69"/>
    <mergeCell ref="AI69:AL69"/>
    <mergeCell ref="AM69:AO69"/>
    <mergeCell ref="AQ69:AW69"/>
    <mergeCell ref="C70:D70"/>
    <mergeCell ref="H70:I70"/>
    <mergeCell ref="K70:Q70"/>
    <mergeCell ref="S70:Y70"/>
    <mergeCell ref="AA70:AE70"/>
    <mergeCell ref="AF70:AG70"/>
    <mergeCell ref="AI70:AL70"/>
    <mergeCell ref="AM70:AO70"/>
    <mergeCell ref="AQ70:AW70"/>
    <mergeCell ref="C71:D71"/>
    <mergeCell ref="H71:I71"/>
    <mergeCell ref="K71:Q71"/>
    <mergeCell ref="S71:Y71"/>
    <mergeCell ref="AA71:AE71"/>
    <mergeCell ref="AF71:AG71"/>
    <mergeCell ref="AI71:AL71"/>
    <mergeCell ref="AM71:AO71"/>
    <mergeCell ref="AQ71:AW71"/>
    <mergeCell ref="C72:D72"/>
    <mergeCell ref="H72:I72"/>
    <mergeCell ref="K72:Q72"/>
    <mergeCell ref="S72:Y72"/>
    <mergeCell ref="AA72:AE72"/>
    <mergeCell ref="AF72:AG72"/>
    <mergeCell ref="AI72:AL72"/>
    <mergeCell ref="AM72:AO72"/>
    <mergeCell ref="AQ72:AW72"/>
    <mergeCell ref="C73:D73"/>
    <mergeCell ref="H73:I73"/>
    <mergeCell ref="K73:Q73"/>
    <mergeCell ref="S73:Y73"/>
    <mergeCell ref="AA73:AE73"/>
    <mergeCell ref="AF73:AG73"/>
    <mergeCell ref="AI73:AL73"/>
    <mergeCell ref="AM73:AO73"/>
    <mergeCell ref="AQ73:AW73"/>
    <mergeCell ref="C74:D74"/>
    <mergeCell ref="H74:I74"/>
    <mergeCell ref="K74:Q74"/>
    <mergeCell ref="S74:Y74"/>
    <mergeCell ref="AA74:AE74"/>
    <mergeCell ref="AF74:AG74"/>
    <mergeCell ref="AI74:AL74"/>
    <mergeCell ref="AM74:AO74"/>
    <mergeCell ref="AQ74:AW74"/>
    <mergeCell ref="C75:D75"/>
    <mergeCell ref="H75:I75"/>
    <mergeCell ref="K75:Q75"/>
    <mergeCell ref="S75:Y75"/>
    <mergeCell ref="AA75:AE75"/>
    <mergeCell ref="AF75:AG75"/>
    <mergeCell ref="AI75:AL75"/>
    <mergeCell ref="AM75:AO75"/>
    <mergeCell ref="AQ75:AW75"/>
    <mergeCell ref="C76:D76"/>
    <mergeCell ref="H76:I76"/>
    <mergeCell ref="K76:Q76"/>
    <mergeCell ref="S76:Y76"/>
    <mergeCell ref="AA76:AE76"/>
    <mergeCell ref="AF76:AG76"/>
    <mergeCell ref="AI76:AL76"/>
    <mergeCell ref="AM76:AO76"/>
    <mergeCell ref="AQ76:AW76"/>
    <mergeCell ref="C77:D77"/>
    <mergeCell ref="H77:I77"/>
    <mergeCell ref="K77:Q77"/>
    <mergeCell ref="S77:Y77"/>
    <mergeCell ref="AA77:AE77"/>
    <mergeCell ref="AF77:AG77"/>
    <mergeCell ref="AI77:AL77"/>
    <mergeCell ref="AM77:AO77"/>
    <mergeCell ref="AQ77:AW77"/>
    <mergeCell ref="C78:D78"/>
    <mergeCell ref="H78:I78"/>
    <mergeCell ref="K78:Q78"/>
    <mergeCell ref="S78:Y78"/>
    <mergeCell ref="AA78:AE78"/>
    <mergeCell ref="AF78:AG78"/>
    <mergeCell ref="AI78:AL78"/>
    <mergeCell ref="AM78:AO78"/>
    <mergeCell ref="AQ78:AW78"/>
    <mergeCell ref="C79:D79"/>
    <mergeCell ref="H79:I79"/>
    <mergeCell ref="K79:Q79"/>
    <mergeCell ref="S79:Y79"/>
    <mergeCell ref="AA79:AE79"/>
    <mergeCell ref="AF79:AG79"/>
    <mergeCell ref="AI79:AL79"/>
    <mergeCell ref="AM79:AO79"/>
    <mergeCell ref="AQ79:AW79"/>
    <mergeCell ref="C80:D80"/>
    <mergeCell ref="H80:I80"/>
    <mergeCell ref="K80:Q80"/>
    <mergeCell ref="S80:Y80"/>
    <mergeCell ref="AA80:AE80"/>
    <mergeCell ref="AF80:AG80"/>
    <mergeCell ref="AI80:AL80"/>
    <mergeCell ref="AM80:AO80"/>
    <mergeCell ref="AQ80:AW80"/>
    <mergeCell ref="C81:D81"/>
    <mergeCell ref="H81:I81"/>
    <mergeCell ref="K81:Q81"/>
    <mergeCell ref="S81:Y81"/>
    <mergeCell ref="AA81:AE81"/>
    <mergeCell ref="AF81:AG81"/>
    <mergeCell ref="AI81:AL81"/>
    <mergeCell ref="AM81:AO81"/>
    <mergeCell ref="AQ81:AW81"/>
    <mergeCell ref="C82:D82"/>
    <mergeCell ref="H82:I82"/>
    <mergeCell ref="K82:Q82"/>
    <mergeCell ref="S82:Y82"/>
    <mergeCell ref="AA82:AE82"/>
    <mergeCell ref="AF82:AG82"/>
    <mergeCell ref="AI82:AL82"/>
    <mergeCell ref="AM82:AO82"/>
    <mergeCell ref="AQ82:AW82"/>
    <mergeCell ref="C83:D83"/>
    <mergeCell ref="H83:I83"/>
    <mergeCell ref="K83:Q83"/>
    <mergeCell ref="S83:Y83"/>
    <mergeCell ref="AA83:AE83"/>
    <mergeCell ref="AF83:AG83"/>
    <mergeCell ref="AI83:AL83"/>
    <mergeCell ref="AM83:AO83"/>
    <mergeCell ref="AQ83:AW83"/>
    <mergeCell ref="C84:D84"/>
    <mergeCell ref="H84:I84"/>
    <mergeCell ref="K84:Q84"/>
    <mergeCell ref="S84:Y84"/>
    <mergeCell ref="AA84:AE84"/>
    <mergeCell ref="AF84:AG84"/>
    <mergeCell ref="AI84:AL84"/>
    <mergeCell ref="AM84:AO84"/>
    <mergeCell ref="AQ84:AW84"/>
    <mergeCell ref="C85:D85"/>
    <mergeCell ref="H85:I85"/>
    <mergeCell ref="K85:Q85"/>
    <mergeCell ref="S85:Y85"/>
    <mergeCell ref="AA85:AE85"/>
    <mergeCell ref="AF85:AG85"/>
    <mergeCell ref="AI85:AL85"/>
    <mergeCell ref="AM85:AO85"/>
    <mergeCell ref="AQ85:AW85"/>
    <mergeCell ref="C86:D86"/>
    <mergeCell ref="H86:I86"/>
    <mergeCell ref="K86:Q86"/>
    <mergeCell ref="S86:Y86"/>
    <mergeCell ref="AA86:AE86"/>
    <mergeCell ref="AF86:AG86"/>
    <mergeCell ref="AI86:AL86"/>
    <mergeCell ref="AM86:AO86"/>
    <mergeCell ref="AQ86:AW86"/>
    <mergeCell ref="AQ90:AW90"/>
    <mergeCell ref="C87:D87"/>
    <mergeCell ref="H87:I87"/>
    <mergeCell ref="K87:Q87"/>
    <mergeCell ref="S87:Y87"/>
    <mergeCell ref="AA87:AE87"/>
    <mergeCell ref="AF87:AG87"/>
    <mergeCell ref="AI87:AL87"/>
    <mergeCell ref="AM87:AO87"/>
    <mergeCell ref="AQ87:AW87"/>
    <mergeCell ref="C88:D88"/>
    <mergeCell ref="H88:I88"/>
    <mergeCell ref="K88:Q88"/>
    <mergeCell ref="S88:Y88"/>
    <mergeCell ref="AA88:AE88"/>
    <mergeCell ref="AF88:AG88"/>
    <mergeCell ref="AI88:AL88"/>
    <mergeCell ref="AM88:AO88"/>
    <mergeCell ref="AQ88:AW88"/>
    <mergeCell ref="S91:Y91"/>
    <mergeCell ref="AA91:AE91"/>
    <mergeCell ref="AF91:AG91"/>
    <mergeCell ref="AI91:AL91"/>
    <mergeCell ref="AM91:AO91"/>
    <mergeCell ref="AQ91:AW91"/>
    <mergeCell ref="C92:D92"/>
    <mergeCell ref="H92:I92"/>
    <mergeCell ref="K92:Q92"/>
    <mergeCell ref="S92:Y92"/>
    <mergeCell ref="AA92:AE92"/>
    <mergeCell ref="AF92:AG92"/>
    <mergeCell ref="AI92:AL92"/>
    <mergeCell ref="AM92:AO92"/>
    <mergeCell ref="AQ92:AW92"/>
    <mergeCell ref="C89:D89"/>
    <mergeCell ref="H89:I89"/>
    <mergeCell ref="K89:Q89"/>
    <mergeCell ref="S89:Y89"/>
    <mergeCell ref="AA89:AE89"/>
    <mergeCell ref="AF89:AG89"/>
    <mergeCell ref="AI89:AL89"/>
    <mergeCell ref="AM89:AO89"/>
    <mergeCell ref="AQ89:AW89"/>
    <mergeCell ref="C90:D90"/>
    <mergeCell ref="H90:I90"/>
    <mergeCell ref="K90:Q90"/>
    <mergeCell ref="S90:Y90"/>
    <mergeCell ref="AA90:AE90"/>
    <mergeCell ref="AF90:AG90"/>
    <mergeCell ref="AI90:AL90"/>
    <mergeCell ref="AM90:AO90"/>
    <mergeCell ref="C2:AW2"/>
    <mergeCell ref="C93:D93"/>
    <mergeCell ref="H93:I93"/>
    <mergeCell ref="K93:Q93"/>
    <mergeCell ref="S93:Y93"/>
    <mergeCell ref="AA93:AE93"/>
    <mergeCell ref="AF93:AG93"/>
    <mergeCell ref="AI93:AL93"/>
    <mergeCell ref="AM93:AO93"/>
    <mergeCell ref="AQ93:AW93"/>
    <mergeCell ref="C94:D94"/>
    <mergeCell ref="H94:I94"/>
    <mergeCell ref="K94:Q94"/>
    <mergeCell ref="S94:Y94"/>
    <mergeCell ref="AA94:AE94"/>
    <mergeCell ref="AF94:AG94"/>
    <mergeCell ref="AI94:AL94"/>
    <mergeCell ref="AM94:AO94"/>
    <mergeCell ref="AQ94:AW94"/>
    <mergeCell ref="AI3:AN3"/>
    <mergeCell ref="AQ3:AV3"/>
    <mergeCell ref="AI12:AN12"/>
    <mergeCell ref="AQ12:AV12"/>
    <mergeCell ref="S3:X3"/>
    <mergeCell ref="AA3:AF3"/>
    <mergeCell ref="C12:H12"/>
    <mergeCell ref="K12:P12"/>
    <mergeCell ref="S12:X12"/>
    <mergeCell ref="AA12:AF12"/>
    <mergeCell ref="C91:D91"/>
    <mergeCell ref="H91:I91"/>
    <mergeCell ref="K91:Q91"/>
    <mergeCell ref="C95:D95"/>
    <mergeCell ref="H95:I95"/>
    <mergeCell ref="K95:Q95"/>
    <mergeCell ref="S95:Y95"/>
    <mergeCell ref="AA95:AE95"/>
    <mergeCell ref="AF95:AG95"/>
    <mergeCell ref="AI95:AL95"/>
    <mergeCell ref="AM95:AO95"/>
    <mergeCell ref="AQ95:AW95"/>
    <mergeCell ref="C96:D96"/>
    <mergeCell ref="H96:I96"/>
    <mergeCell ref="K96:Q96"/>
    <mergeCell ref="S96:Y96"/>
    <mergeCell ref="AA96:AE96"/>
    <mergeCell ref="AF96:AG96"/>
    <mergeCell ref="AI96:AL96"/>
    <mergeCell ref="AM96:AO96"/>
    <mergeCell ref="AQ96:AW96"/>
    <mergeCell ref="AF100:AG100"/>
    <mergeCell ref="AI100:AL100"/>
    <mergeCell ref="AM100:AO100"/>
    <mergeCell ref="AQ100:AW100"/>
    <mergeCell ref="C97:D97"/>
    <mergeCell ref="H97:I97"/>
    <mergeCell ref="K97:Q97"/>
    <mergeCell ref="S97:Y97"/>
    <mergeCell ref="AA97:AE97"/>
    <mergeCell ref="AF97:AG97"/>
    <mergeCell ref="AI97:AL97"/>
    <mergeCell ref="AM97:AO97"/>
    <mergeCell ref="AQ97:AW97"/>
    <mergeCell ref="C98:D98"/>
    <mergeCell ref="H98:I98"/>
    <mergeCell ref="K98:Q98"/>
    <mergeCell ref="S98:Y98"/>
    <mergeCell ref="AA98:AE98"/>
    <mergeCell ref="AF98:AG98"/>
    <mergeCell ref="AI98:AL98"/>
    <mergeCell ref="AM98:AO98"/>
    <mergeCell ref="AQ98:AW98"/>
    <mergeCell ref="H101:I101"/>
    <mergeCell ref="K101:Q101"/>
    <mergeCell ref="S101:Y101"/>
    <mergeCell ref="AA101:AE101"/>
    <mergeCell ref="AF101:AG101"/>
    <mergeCell ref="AI101:AL101"/>
    <mergeCell ref="AM101:AO101"/>
    <mergeCell ref="AQ101:AW101"/>
    <mergeCell ref="AZ3:AZ19"/>
    <mergeCell ref="C101:D101"/>
    <mergeCell ref="C102:D102"/>
    <mergeCell ref="C103:D103"/>
    <mergeCell ref="C104:D104"/>
    <mergeCell ref="C105:D105"/>
    <mergeCell ref="C106:D106"/>
    <mergeCell ref="C107:D107"/>
    <mergeCell ref="C3:H3"/>
    <mergeCell ref="K3:P3"/>
    <mergeCell ref="C99:D99"/>
    <mergeCell ref="H99:I99"/>
    <mergeCell ref="K99:Q99"/>
    <mergeCell ref="S99:Y99"/>
    <mergeCell ref="AA99:AE99"/>
    <mergeCell ref="AF99:AG99"/>
    <mergeCell ref="AI99:AL99"/>
    <mergeCell ref="AM99:AO99"/>
    <mergeCell ref="AQ99:AW99"/>
    <mergeCell ref="C100:D100"/>
    <mergeCell ref="H100:I100"/>
    <mergeCell ref="K100:Q100"/>
    <mergeCell ref="S100:Y100"/>
    <mergeCell ref="AA100:AE100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C840:D840"/>
    <mergeCell ref="C841:D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67:D967"/>
    <mergeCell ref="C968:D968"/>
    <mergeCell ref="C969:D969"/>
    <mergeCell ref="C970:D970"/>
    <mergeCell ref="C971:D971"/>
    <mergeCell ref="C972:D972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55:D955"/>
    <mergeCell ref="C973:D973"/>
    <mergeCell ref="C974:D974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49:D949"/>
    <mergeCell ref="C950:D950"/>
    <mergeCell ref="C951:D951"/>
    <mergeCell ref="C952:D952"/>
    <mergeCell ref="C953:D953"/>
    <mergeCell ref="C954:D954"/>
    <mergeCell ref="C956:D956"/>
    <mergeCell ref="C957:D957"/>
  </mergeCells>
  <conditionalFormatting sqref="C22 R22 Z22:AA22 AH22:AI22 AP22 E22:H22 J22:K22 AF22 AM22">
    <cfRule type="expression" dxfId="269" priority="291">
      <formula>FIND("0",$G22)</formula>
    </cfRule>
  </conditionalFormatting>
  <conditionalFormatting sqref="AX22:AY22">
    <cfRule type="expression" dxfId="268" priority="276">
      <formula>FIND("0",$G22)</formula>
    </cfRule>
  </conditionalFormatting>
  <conditionalFormatting sqref="AZ22">
    <cfRule type="expression" dxfId="267" priority="278">
      <formula>FIND("0",$G22)</formula>
    </cfRule>
  </conditionalFormatting>
  <conditionalFormatting sqref="AZ23:AZ101">
    <cfRule type="expression" dxfId="266" priority="264">
      <formula>FIND("0",$G23)</formula>
    </cfRule>
  </conditionalFormatting>
  <conditionalFormatting sqref="C23:C101 J23:J101 E23:H92 E93:F101 H93:H101">
    <cfRule type="expression" dxfId="265" priority="265">
      <formula>FIND("0",$G23)</formula>
    </cfRule>
  </conditionalFormatting>
  <conditionalFormatting sqref="AX23:AY101">
    <cfRule type="expression" dxfId="264" priority="263">
      <formula>FIND("0",$G23)</formula>
    </cfRule>
  </conditionalFormatting>
  <conditionalFormatting sqref="S22">
    <cfRule type="expression" dxfId="263" priority="262">
      <formula>FIND("0",$G22)</formula>
    </cfRule>
  </conditionalFormatting>
  <conditionalFormatting sqref="AQ22">
    <cfRule type="expression" dxfId="262" priority="261">
      <formula>FIND("0",$G22)</formula>
    </cfRule>
  </conditionalFormatting>
  <conditionalFormatting sqref="R23 Z23:AA23 AH23:AI23 AP23 K23 AF23 AM23">
    <cfRule type="expression" dxfId="261" priority="260">
      <formula>FIND("0",$G23)</formula>
    </cfRule>
  </conditionalFormatting>
  <conditionalFormatting sqref="S23">
    <cfRule type="expression" dxfId="260" priority="259">
      <formula>FIND("0",$G23)</formula>
    </cfRule>
  </conditionalFormatting>
  <conditionalFormatting sqref="AQ23">
    <cfRule type="expression" dxfId="259" priority="258">
      <formula>FIND("0",$G23)</formula>
    </cfRule>
  </conditionalFormatting>
  <conditionalFormatting sqref="R24 Z24:AA24 AH24:AI24 AP24 K24 AF24 AM24">
    <cfRule type="expression" dxfId="258" priority="257">
      <formula>FIND("0",$G24)</formula>
    </cfRule>
  </conditionalFormatting>
  <conditionalFormatting sqref="S24">
    <cfRule type="expression" dxfId="257" priority="256">
      <formula>FIND("0",$G24)</formula>
    </cfRule>
  </conditionalFormatting>
  <conditionalFormatting sqref="AQ24">
    <cfRule type="expression" dxfId="256" priority="255">
      <formula>FIND("0",$G24)</formula>
    </cfRule>
  </conditionalFormatting>
  <conditionalFormatting sqref="R25 Z25:AA25 AH25:AI25 AP25 K25 AF25 AM25">
    <cfRule type="expression" dxfId="255" priority="254">
      <formula>FIND("0",$G25)</formula>
    </cfRule>
  </conditionalFormatting>
  <conditionalFormatting sqref="S25">
    <cfRule type="expression" dxfId="254" priority="253">
      <formula>FIND("0",$G25)</formula>
    </cfRule>
  </conditionalFormatting>
  <conditionalFormatting sqref="AQ25">
    <cfRule type="expression" dxfId="253" priority="252">
      <formula>FIND("0",$G25)</formula>
    </cfRule>
  </conditionalFormatting>
  <conditionalFormatting sqref="R26 Z26:AA26 AH26:AI26 AP26 K26 AF26 AM26">
    <cfRule type="expression" dxfId="252" priority="251">
      <formula>FIND("0",$G26)</formula>
    </cfRule>
  </conditionalFormatting>
  <conditionalFormatting sqref="S26">
    <cfRule type="expression" dxfId="251" priority="250">
      <formula>FIND("0",$G26)</formula>
    </cfRule>
  </conditionalFormatting>
  <conditionalFormatting sqref="AQ26">
    <cfRule type="expression" dxfId="250" priority="249">
      <formula>FIND("0",$G26)</formula>
    </cfRule>
  </conditionalFormatting>
  <conditionalFormatting sqref="R27 Z27:AA27 AH27:AI27 AP27 K27 AF27 AM27">
    <cfRule type="expression" dxfId="249" priority="248">
      <formula>FIND("0",$G27)</formula>
    </cfRule>
  </conditionalFormatting>
  <conditionalFormatting sqref="S27">
    <cfRule type="expression" dxfId="248" priority="247">
      <formula>FIND("0",$G27)</formula>
    </cfRule>
  </conditionalFormatting>
  <conditionalFormatting sqref="AQ27">
    <cfRule type="expression" dxfId="247" priority="246">
      <formula>FIND("0",$G27)</formula>
    </cfRule>
  </conditionalFormatting>
  <conditionalFormatting sqref="R28 Z28:AA28 AH28:AI28 AP28 K28 AF28 AM28">
    <cfRule type="expression" dxfId="246" priority="245">
      <formula>FIND("0",$G28)</formula>
    </cfRule>
  </conditionalFormatting>
  <conditionalFormatting sqref="S28">
    <cfRule type="expression" dxfId="245" priority="244">
      <formula>FIND("0",$G28)</formula>
    </cfRule>
  </conditionalFormatting>
  <conditionalFormatting sqref="AQ28">
    <cfRule type="expression" dxfId="244" priority="243">
      <formula>FIND("0",$G28)</formula>
    </cfRule>
  </conditionalFormatting>
  <conditionalFormatting sqref="R29 Z29:AA29 AH29:AI29 AP29 K29 AF29 AM29">
    <cfRule type="expression" dxfId="243" priority="242">
      <formula>FIND("0",$G29)</formula>
    </cfRule>
  </conditionalFormatting>
  <conditionalFormatting sqref="S29">
    <cfRule type="expression" dxfId="242" priority="241">
      <formula>FIND("0",$G29)</formula>
    </cfRule>
  </conditionalFormatting>
  <conditionalFormatting sqref="AQ29">
    <cfRule type="expression" dxfId="241" priority="240">
      <formula>FIND("0",$G29)</formula>
    </cfRule>
  </conditionalFormatting>
  <conditionalFormatting sqref="R30 Z30:AA30 AH30:AI30 AP30 K30 AF30 AM30">
    <cfRule type="expression" dxfId="240" priority="239">
      <formula>FIND("0",$G30)</formula>
    </cfRule>
  </conditionalFormatting>
  <conditionalFormatting sqref="S30">
    <cfRule type="expression" dxfId="239" priority="238">
      <formula>FIND("0",$G30)</formula>
    </cfRule>
  </conditionalFormatting>
  <conditionalFormatting sqref="AQ30">
    <cfRule type="expression" dxfId="238" priority="237">
      <formula>FIND("0",$G30)</formula>
    </cfRule>
  </conditionalFormatting>
  <conditionalFormatting sqref="R31 Z31:AA31 AH31:AI31 AP31 K31 AF31 AM31">
    <cfRule type="expression" dxfId="237" priority="236">
      <formula>FIND("0",$G31)</formula>
    </cfRule>
  </conditionalFormatting>
  <conditionalFormatting sqref="S31">
    <cfRule type="expression" dxfId="236" priority="235">
      <formula>FIND("0",$G31)</formula>
    </cfRule>
  </conditionalFormatting>
  <conditionalFormatting sqref="AQ31">
    <cfRule type="expression" dxfId="235" priority="234">
      <formula>FIND("0",$G31)</formula>
    </cfRule>
  </conditionalFormatting>
  <conditionalFormatting sqref="R32 Z32:AA32 AH32:AI32 AP32 K32 AF32 AM32">
    <cfRule type="expression" dxfId="234" priority="233">
      <formula>FIND("0",$G32)</formula>
    </cfRule>
  </conditionalFormatting>
  <conditionalFormatting sqref="S32">
    <cfRule type="expression" dxfId="233" priority="232">
      <formula>FIND("0",$G32)</formula>
    </cfRule>
  </conditionalFormatting>
  <conditionalFormatting sqref="AQ32">
    <cfRule type="expression" dxfId="232" priority="231">
      <formula>FIND("0",$G32)</formula>
    </cfRule>
  </conditionalFormatting>
  <conditionalFormatting sqref="R33 Z33:AA33 AH33:AI33 AP33 K33 AF33 AM33">
    <cfRule type="expression" dxfId="231" priority="230">
      <formula>FIND("0",$G33)</formula>
    </cfRule>
  </conditionalFormatting>
  <conditionalFormatting sqref="S33">
    <cfRule type="expression" dxfId="230" priority="229">
      <formula>FIND("0",$G33)</formula>
    </cfRule>
  </conditionalFormatting>
  <conditionalFormatting sqref="AQ33">
    <cfRule type="expression" dxfId="229" priority="228">
      <formula>FIND("0",$G33)</formula>
    </cfRule>
  </conditionalFormatting>
  <conditionalFormatting sqref="R34 Z34:AA34 AH34:AI34 AP34 K34 AF34 AM34">
    <cfRule type="expression" dxfId="228" priority="227">
      <formula>FIND("0",$G34)</formula>
    </cfRule>
  </conditionalFormatting>
  <conditionalFormatting sqref="S34">
    <cfRule type="expression" dxfId="227" priority="226">
      <formula>FIND("0",$G34)</formula>
    </cfRule>
  </conditionalFormatting>
  <conditionalFormatting sqref="AQ34">
    <cfRule type="expression" dxfId="226" priority="225">
      <formula>FIND("0",$G34)</formula>
    </cfRule>
  </conditionalFormatting>
  <conditionalFormatting sqref="R35 Z35:AA35 AH35:AI35 AP35 K35 AF35 AM35">
    <cfRule type="expression" dxfId="225" priority="224">
      <formula>FIND("0",$G35)</formula>
    </cfRule>
  </conditionalFormatting>
  <conditionalFormatting sqref="S35">
    <cfRule type="expression" dxfId="224" priority="223">
      <formula>FIND("0",$G35)</formula>
    </cfRule>
  </conditionalFormatting>
  <conditionalFormatting sqref="AQ35">
    <cfRule type="expression" dxfId="223" priority="222">
      <formula>FIND("0",$G35)</formula>
    </cfRule>
  </conditionalFormatting>
  <conditionalFormatting sqref="R36 Z36:AA36 AH36:AI36 AP36 K36 AF36 AM36">
    <cfRule type="expression" dxfId="222" priority="221">
      <formula>FIND("0",$G36)</formula>
    </cfRule>
  </conditionalFormatting>
  <conditionalFormatting sqref="S36">
    <cfRule type="expression" dxfId="221" priority="220">
      <formula>FIND("0",$G36)</formula>
    </cfRule>
  </conditionalFormatting>
  <conditionalFormatting sqref="AQ36">
    <cfRule type="expression" dxfId="220" priority="219">
      <formula>FIND("0",$G36)</formula>
    </cfRule>
  </conditionalFormatting>
  <conditionalFormatting sqref="R37 Z37:AA37 AH37:AI37 AP37 K37 AF37 AM37">
    <cfRule type="expression" dxfId="219" priority="218">
      <formula>FIND("0",$G37)</formula>
    </cfRule>
  </conditionalFormatting>
  <conditionalFormatting sqref="S37">
    <cfRule type="expression" dxfId="218" priority="217">
      <formula>FIND("0",$G37)</formula>
    </cfRule>
  </conditionalFormatting>
  <conditionalFormatting sqref="AQ37">
    <cfRule type="expression" dxfId="217" priority="216">
      <formula>FIND("0",$G37)</formula>
    </cfRule>
  </conditionalFormatting>
  <conditionalFormatting sqref="R38 Z38:AA38 AH38:AI38 AP38 K38 AF38 AM38">
    <cfRule type="expression" dxfId="216" priority="215">
      <formula>FIND("0",$G38)</formula>
    </cfRule>
  </conditionalFormatting>
  <conditionalFormatting sqref="S38">
    <cfRule type="expression" dxfId="215" priority="214">
      <formula>FIND("0",$G38)</formula>
    </cfRule>
  </conditionalFormatting>
  <conditionalFormatting sqref="AQ38">
    <cfRule type="expression" dxfId="214" priority="213">
      <formula>FIND("0",$G38)</formula>
    </cfRule>
  </conditionalFormatting>
  <conditionalFormatting sqref="R40 Z40:AA40 AH40:AI40 AP40 K40 AF40 AM40">
    <cfRule type="expression" dxfId="213" priority="209">
      <formula>FIND("0",$G40)</formula>
    </cfRule>
  </conditionalFormatting>
  <conditionalFormatting sqref="S40">
    <cfRule type="expression" dxfId="212" priority="208">
      <formula>FIND("0",$G40)</formula>
    </cfRule>
  </conditionalFormatting>
  <conditionalFormatting sqref="AQ40">
    <cfRule type="expression" dxfId="211" priority="207">
      <formula>FIND("0",$G40)</formula>
    </cfRule>
  </conditionalFormatting>
  <conditionalFormatting sqref="R41 Z41:AA41 AH41:AI41 AP41 K41 AF41 AM41">
    <cfRule type="expression" dxfId="210" priority="206">
      <formula>FIND("0",$G41)</formula>
    </cfRule>
  </conditionalFormatting>
  <conditionalFormatting sqref="S41">
    <cfRule type="expression" dxfId="209" priority="205">
      <formula>FIND("0",$G41)</formula>
    </cfRule>
  </conditionalFormatting>
  <conditionalFormatting sqref="AQ41">
    <cfRule type="expression" dxfId="208" priority="204">
      <formula>FIND("0",$G41)</formula>
    </cfRule>
  </conditionalFormatting>
  <conditionalFormatting sqref="R43 Z43:AA43 AH43:AI43 AP43 K43 AF43 AM43">
    <cfRule type="expression" dxfId="207" priority="203">
      <formula>FIND("0",$G43)</formula>
    </cfRule>
  </conditionalFormatting>
  <conditionalFormatting sqref="S43">
    <cfRule type="expression" dxfId="206" priority="202">
      <formula>FIND("0",$G43)</formula>
    </cfRule>
  </conditionalFormatting>
  <conditionalFormatting sqref="AQ43">
    <cfRule type="expression" dxfId="205" priority="201">
      <formula>FIND("0",$G43)</formula>
    </cfRule>
  </conditionalFormatting>
  <conditionalFormatting sqref="R42 Z42:AA42 AH42:AI42 AP42 K42 AF42 AM42">
    <cfRule type="expression" dxfId="204" priority="200">
      <formula>FIND("0",$G42)</formula>
    </cfRule>
  </conditionalFormatting>
  <conditionalFormatting sqref="S42">
    <cfRule type="expression" dxfId="203" priority="199">
      <formula>FIND("0",$G42)</formula>
    </cfRule>
  </conditionalFormatting>
  <conditionalFormatting sqref="AQ42">
    <cfRule type="expression" dxfId="202" priority="198">
      <formula>FIND("0",$G42)</formula>
    </cfRule>
  </conditionalFormatting>
  <conditionalFormatting sqref="R44 Z44:AA44 AH44:AI44 AP44 K44 AF44 AM44">
    <cfRule type="expression" dxfId="201" priority="197">
      <formula>FIND("0",$G44)</formula>
    </cfRule>
  </conditionalFormatting>
  <conditionalFormatting sqref="S44">
    <cfRule type="expression" dxfId="200" priority="196">
      <formula>FIND("0",$G44)</formula>
    </cfRule>
  </conditionalFormatting>
  <conditionalFormatting sqref="AQ44">
    <cfRule type="expression" dxfId="199" priority="195">
      <formula>FIND("0",$G44)</formula>
    </cfRule>
  </conditionalFormatting>
  <conditionalFormatting sqref="R39 Z39:AA39 AH39:AI39 AP39 K39 AF39 AM39">
    <cfRule type="expression" dxfId="198" priority="176">
      <formula>FIND("0",$G39)</formula>
    </cfRule>
  </conditionalFormatting>
  <conditionalFormatting sqref="S39">
    <cfRule type="expression" dxfId="197" priority="175">
      <formula>FIND("0",$G39)</formula>
    </cfRule>
  </conditionalFormatting>
  <conditionalFormatting sqref="AQ39">
    <cfRule type="expression" dxfId="196" priority="174">
      <formula>FIND("0",$G39)</formula>
    </cfRule>
  </conditionalFormatting>
  <conditionalFormatting sqref="R45 Z45:AA45 AH45:AI45 AP45 K45 AF45 AM45">
    <cfRule type="expression" dxfId="195" priority="173">
      <formula>FIND("0",$G45)</formula>
    </cfRule>
  </conditionalFormatting>
  <conditionalFormatting sqref="S45">
    <cfRule type="expression" dxfId="194" priority="172">
      <formula>FIND("0",$G45)</formula>
    </cfRule>
  </conditionalFormatting>
  <conditionalFormatting sqref="AQ45">
    <cfRule type="expression" dxfId="193" priority="171">
      <formula>FIND("0",$G45)</formula>
    </cfRule>
  </conditionalFormatting>
  <conditionalFormatting sqref="R46 Z46:AA46 AH46:AI46 AP46 K46 AF46 AM46">
    <cfRule type="expression" dxfId="192" priority="170">
      <formula>FIND("0",$G46)</formula>
    </cfRule>
  </conditionalFormatting>
  <conditionalFormatting sqref="S46">
    <cfRule type="expression" dxfId="191" priority="169">
      <formula>FIND("0",$G46)</formula>
    </cfRule>
  </conditionalFormatting>
  <conditionalFormatting sqref="AQ46">
    <cfRule type="expression" dxfId="190" priority="168">
      <formula>FIND("0",$G46)</formula>
    </cfRule>
  </conditionalFormatting>
  <conditionalFormatting sqref="R47 Z47:AA47 AH47:AI47 AP47 K47 AF47 AM47">
    <cfRule type="expression" dxfId="189" priority="167">
      <formula>FIND("0",$G47)</formula>
    </cfRule>
  </conditionalFormatting>
  <conditionalFormatting sqref="S47">
    <cfRule type="expression" dxfId="188" priority="166">
      <formula>FIND("0",$G47)</formula>
    </cfRule>
  </conditionalFormatting>
  <conditionalFormatting sqref="AQ47">
    <cfRule type="expression" dxfId="187" priority="165">
      <formula>FIND("0",$G47)</formula>
    </cfRule>
  </conditionalFormatting>
  <conditionalFormatting sqref="R48 Z48:AA48 AH48:AI48 AP48 K48 AF48 AM48">
    <cfRule type="expression" dxfId="186" priority="164">
      <formula>FIND("0",$G48)</formula>
    </cfRule>
  </conditionalFormatting>
  <conditionalFormatting sqref="S48">
    <cfRule type="expression" dxfId="185" priority="163">
      <formula>FIND("0",$G48)</formula>
    </cfRule>
  </conditionalFormatting>
  <conditionalFormatting sqref="AQ48">
    <cfRule type="expression" dxfId="184" priority="162">
      <formula>FIND("0",$G48)</formula>
    </cfRule>
  </conditionalFormatting>
  <conditionalFormatting sqref="R49 Z49:AA49 AH49:AI49 AP49 K49 AF49 AM49">
    <cfRule type="expression" dxfId="183" priority="161">
      <formula>FIND("0",$G49)</formula>
    </cfRule>
  </conditionalFormatting>
  <conditionalFormatting sqref="S49">
    <cfRule type="expression" dxfId="182" priority="160">
      <formula>FIND("0",$G49)</formula>
    </cfRule>
  </conditionalFormatting>
  <conditionalFormatting sqref="AQ49">
    <cfRule type="expression" dxfId="181" priority="159">
      <formula>FIND("0",$G49)</formula>
    </cfRule>
  </conditionalFormatting>
  <conditionalFormatting sqref="R51 Z51:AA51 AH51:AI51 AP51 K51 AF51 AM51">
    <cfRule type="expression" dxfId="180" priority="158">
      <formula>FIND("0",$G51)</formula>
    </cfRule>
  </conditionalFormatting>
  <conditionalFormatting sqref="S51">
    <cfRule type="expression" dxfId="179" priority="157">
      <formula>FIND("0",$G51)</formula>
    </cfRule>
  </conditionalFormatting>
  <conditionalFormatting sqref="AQ51">
    <cfRule type="expression" dxfId="178" priority="156">
      <formula>FIND("0",$G51)</formula>
    </cfRule>
  </conditionalFormatting>
  <conditionalFormatting sqref="R52 Z52:AA52 AH52:AI52 AP52 K52 AF52 AM52">
    <cfRule type="expression" dxfId="177" priority="155">
      <formula>FIND("0",$G52)</formula>
    </cfRule>
  </conditionalFormatting>
  <conditionalFormatting sqref="S52">
    <cfRule type="expression" dxfId="176" priority="154">
      <formula>FIND("0",$G52)</formula>
    </cfRule>
  </conditionalFormatting>
  <conditionalFormatting sqref="AQ52">
    <cfRule type="expression" dxfId="175" priority="153">
      <formula>FIND("0",$G52)</formula>
    </cfRule>
  </conditionalFormatting>
  <conditionalFormatting sqref="R54 Z54:AA54 AH54:AI54 AP54 K54 AF54 AM54">
    <cfRule type="expression" dxfId="174" priority="152">
      <formula>FIND("0",$G54)</formula>
    </cfRule>
  </conditionalFormatting>
  <conditionalFormatting sqref="S54">
    <cfRule type="expression" dxfId="173" priority="151">
      <formula>FIND("0",$G54)</formula>
    </cfRule>
  </conditionalFormatting>
  <conditionalFormatting sqref="AQ54">
    <cfRule type="expression" dxfId="172" priority="150">
      <formula>FIND("0",$G54)</formula>
    </cfRule>
  </conditionalFormatting>
  <conditionalFormatting sqref="R53 Z53:AA53 AH53:AI53 AP53 K53 AF53 AM53">
    <cfRule type="expression" dxfId="171" priority="149">
      <formula>FIND("0",$G53)</formula>
    </cfRule>
  </conditionalFormatting>
  <conditionalFormatting sqref="S53">
    <cfRule type="expression" dxfId="170" priority="148">
      <formula>FIND("0",$G53)</formula>
    </cfRule>
  </conditionalFormatting>
  <conditionalFormatting sqref="AQ53">
    <cfRule type="expression" dxfId="169" priority="147">
      <formula>FIND("0",$G53)</formula>
    </cfRule>
  </conditionalFormatting>
  <conditionalFormatting sqref="R55 Z55:AA55 AH55:AI55 AP55 K55 AF55 AM55">
    <cfRule type="expression" dxfId="168" priority="146">
      <formula>FIND("0",$G55)</formula>
    </cfRule>
  </conditionalFormatting>
  <conditionalFormatting sqref="S55">
    <cfRule type="expression" dxfId="167" priority="145">
      <formula>FIND("0",$G55)</formula>
    </cfRule>
  </conditionalFormatting>
  <conditionalFormatting sqref="AQ55">
    <cfRule type="expression" dxfId="166" priority="144">
      <formula>FIND("0",$G55)</formula>
    </cfRule>
  </conditionalFormatting>
  <conditionalFormatting sqref="R50 Z50:AA50 AH50:AI50 AP50 K50 AF50 AM50">
    <cfRule type="expression" dxfId="165" priority="143">
      <formula>FIND("0",$G50)</formula>
    </cfRule>
  </conditionalFormatting>
  <conditionalFormatting sqref="S50">
    <cfRule type="expression" dxfId="164" priority="142">
      <formula>FIND("0",$G50)</formula>
    </cfRule>
  </conditionalFormatting>
  <conditionalFormatting sqref="AQ50">
    <cfRule type="expression" dxfId="163" priority="141">
      <formula>FIND("0",$G50)</formula>
    </cfRule>
  </conditionalFormatting>
  <conditionalFormatting sqref="R56 Z56:AA56 AH56:AI56 AP56 K56 AF56 AM56">
    <cfRule type="expression" dxfId="162" priority="140">
      <formula>FIND("0",$G56)</formula>
    </cfRule>
  </conditionalFormatting>
  <conditionalFormatting sqref="S56">
    <cfRule type="expression" dxfId="161" priority="139">
      <formula>FIND("0",$G56)</formula>
    </cfRule>
  </conditionalFormatting>
  <conditionalFormatting sqref="AQ56">
    <cfRule type="expression" dxfId="160" priority="138">
      <formula>FIND("0",$G56)</formula>
    </cfRule>
  </conditionalFormatting>
  <conditionalFormatting sqref="R57 Z57:AA57 AH57:AI57 AP57 K57 AF57 AM57">
    <cfRule type="expression" dxfId="159" priority="137">
      <formula>FIND("0",$G57)</formula>
    </cfRule>
  </conditionalFormatting>
  <conditionalFormatting sqref="S57">
    <cfRule type="expression" dxfId="158" priority="136">
      <formula>FIND("0",$G57)</formula>
    </cfRule>
  </conditionalFormatting>
  <conditionalFormatting sqref="AQ57">
    <cfRule type="expression" dxfId="157" priority="135">
      <formula>FIND("0",$G57)</formula>
    </cfRule>
  </conditionalFormatting>
  <conditionalFormatting sqref="R58 Z58:AA58 AH58:AI58 AP58 K58 AF58 AM58">
    <cfRule type="expression" dxfId="156" priority="134">
      <formula>FIND("0",$G58)</formula>
    </cfRule>
  </conditionalFormatting>
  <conditionalFormatting sqref="S58">
    <cfRule type="expression" dxfId="155" priority="133">
      <formula>FIND("0",$G58)</formula>
    </cfRule>
  </conditionalFormatting>
  <conditionalFormatting sqref="AQ58">
    <cfRule type="expression" dxfId="154" priority="132">
      <formula>FIND("0",$G58)</formula>
    </cfRule>
  </conditionalFormatting>
  <conditionalFormatting sqref="R59 Z59:AA59 AH59:AI59 AP59 K59 AF59 AM59">
    <cfRule type="expression" dxfId="153" priority="131">
      <formula>FIND("0",$G59)</formula>
    </cfRule>
  </conditionalFormatting>
  <conditionalFormatting sqref="S59">
    <cfRule type="expression" dxfId="152" priority="130">
      <formula>FIND("0",$G59)</formula>
    </cfRule>
  </conditionalFormatting>
  <conditionalFormatting sqref="AQ59">
    <cfRule type="expression" dxfId="151" priority="129">
      <formula>FIND("0",$G59)</formula>
    </cfRule>
  </conditionalFormatting>
  <conditionalFormatting sqref="R60 Z60:AA60 AH60:AI60 AP60 K60 AF60 AM60">
    <cfRule type="expression" dxfId="150" priority="128">
      <formula>FIND("0",$G60)</formula>
    </cfRule>
  </conditionalFormatting>
  <conditionalFormatting sqref="S60">
    <cfRule type="expression" dxfId="149" priority="127">
      <formula>FIND("0",$G60)</formula>
    </cfRule>
  </conditionalFormatting>
  <conditionalFormatting sqref="AQ60">
    <cfRule type="expression" dxfId="148" priority="126">
      <formula>FIND("0",$G60)</formula>
    </cfRule>
  </conditionalFormatting>
  <conditionalFormatting sqref="R62 Z62:AA62 AH62:AI62 AP62 K62 AF62 AM62">
    <cfRule type="expression" dxfId="147" priority="125">
      <formula>FIND("0",$G62)</formula>
    </cfRule>
  </conditionalFormatting>
  <conditionalFormatting sqref="S62">
    <cfRule type="expression" dxfId="146" priority="124">
      <formula>FIND("0",$G62)</formula>
    </cfRule>
  </conditionalFormatting>
  <conditionalFormatting sqref="AQ62">
    <cfRule type="expression" dxfId="145" priority="123">
      <formula>FIND("0",$G62)</formula>
    </cfRule>
  </conditionalFormatting>
  <conditionalFormatting sqref="R63 Z63:AA63 AH63:AI63 AP63 K63 AF63 AM63">
    <cfRule type="expression" dxfId="144" priority="122">
      <formula>FIND("0",$G63)</formula>
    </cfRule>
  </conditionalFormatting>
  <conditionalFormatting sqref="S63">
    <cfRule type="expression" dxfId="143" priority="121">
      <formula>FIND("0",$G63)</formula>
    </cfRule>
  </conditionalFormatting>
  <conditionalFormatting sqref="AQ63">
    <cfRule type="expression" dxfId="142" priority="120">
      <formula>FIND("0",$G63)</formula>
    </cfRule>
  </conditionalFormatting>
  <conditionalFormatting sqref="R65 Z65:AA65 AH65:AI65 AP65 K65 AF65 AM65">
    <cfRule type="expression" dxfId="141" priority="119">
      <formula>FIND("0",$G65)</formula>
    </cfRule>
  </conditionalFormatting>
  <conditionalFormatting sqref="S65">
    <cfRule type="expression" dxfId="140" priority="118">
      <formula>FIND("0",$G65)</formula>
    </cfRule>
  </conditionalFormatting>
  <conditionalFormatting sqref="AQ65">
    <cfRule type="expression" dxfId="139" priority="117">
      <formula>FIND("0",$G65)</formula>
    </cfRule>
  </conditionalFormatting>
  <conditionalFormatting sqref="R64 Z64:AA64 AH64:AI64 AP64 K64 AF64 AM64">
    <cfRule type="expression" dxfId="138" priority="116">
      <formula>FIND("0",$G64)</formula>
    </cfRule>
  </conditionalFormatting>
  <conditionalFormatting sqref="S64">
    <cfRule type="expression" dxfId="137" priority="115">
      <formula>FIND("0",$G64)</formula>
    </cfRule>
  </conditionalFormatting>
  <conditionalFormatting sqref="AQ64">
    <cfRule type="expression" dxfId="136" priority="114">
      <formula>FIND("0",$G64)</formula>
    </cfRule>
  </conditionalFormatting>
  <conditionalFormatting sqref="R66 Z66:AA66 AH66:AI66 AP66 K66 AF66 AM66">
    <cfRule type="expression" dxfId="135" priority="113">
      <formula>FIND("0",$G66)</formula>
    </cfRule>
  </conditionalFormatting>
  <conditionalFormatting sqref="S66">
    <cfRule type="expression" dxfId="134" priority="112">
      <formula>FIND("0",$G66)</formula>
    </cfRule>
  </conditionalFormatting>
  <conditionalFormatting sqref="AQ66">
    <cfRule type="expression" dxfId="133" priority="111">
      <formula>FIND("0",$G66)</formula>
    </cfRule>
  </conditionalFormatting>
  <conditionalFormatting sqref="R61 Z61:AA61 AH61:AI61 AP61 K61 AF61 AM61">
    <cfRule type="expression" dxfId="132" priority="110">
      <formula>FIND("0",$G61)</formula>
    </cfRule>
  </conditionalFormatting>
  <conditionalFormatting sqref="S61">
    <cfRule type="expression" dxfId="131" priority="109">
      <formula>FIND("0",$G61)</formula>
    </cfRule>
  </conditionalFormatting>
  <conditionalFormatting sqref="AQ61">
    <cfRule type="expression" dxfId="130" priority="108">
      <formula>FIND("0",$G61)</formula>
    </cfRule>
  </conditionalFormatting>
  <conditionalFormatting sqref="R67 Z67:AA67 AH67:AI67 AP67 K67 AF67 AM67">
    <cfRule type="expression" dxfId="129" priority="107">
      <formula>FIND("0",$G67)</formula>
    </cfRule>
  </conditionalFormatting>
  <conditionalFormatting sqref="S67">
    <cfRule type="expression" dxfId="128" priority="106">
      <formula>FIND("0",$G67)</formula>
    </cfRule>
  </conditionalFormatting>
  <conditionalFormatting sqref="AQ67">
    <cfRule type="expression" dxfId="127" priority="105">
      <formula>FIND("0",$G67)</formula>
    </cfRule>
  </conditionalFormatting>
  <conditionalFormatting sqref="R68 Z68:AA68 AH68:AI68 AP68 K68 AF68 AM68">
    <cfRule type="expression" dxfId="126" priority="104">
      <formula>FIND("0",$G68)</formula>
    </cfRule>
  </conditionalFormatting>
  <conditionalFormatting sqref="S68">
    <cfRule type="expression" dxfId="125" priority="103">
      <formula>FIND("0",$G68)</formula>
    </cfRule>
  </conditionalFormatting>
  <conditionalFormatting sqref="AQ68">
    <cfRule type="expression" dxfId="124" priority="102">
      <formula>FIND("0",$G68)</formula>
    </cfRule>
  </conditionalFormatting>
  <conditionalFormatting sqref="R69 Z69:AA69 AH69:AI69 AP69 K69 AF69 AM69">
    <cfRule type="expression" dxfId="123" priority="101">
      <formula>FIND("0",$G69)</formula>
    </cfRule>
  </conditionalFormatting>
  <conditionalFormatting sqref="S69">
    <cfRule type="expression" dxfId="122" priority="100">
      <formula>FIND("0",$G69)</formula>
    </cfRule>
  </conditionalFormatting>
  <conditionalFormatting sqref="AQ69">
    <cfRule type="expression" dxfId="121" priority="99">
      <formula>FIND("0",$G69)</formula>
    </cfRule>
  </conditionalFormatting>
  <conditionalFormatting sqref="R70 Z70:AA70 AH70:AI70 AP70 K70 AF70 AM70">
    <cfRule type="expression" dxfId="120" priority="98">
      <formula>FIND("0",$G70)</formula>
    </cfRule>
  </conditionalFormatting>
  <conditionalFormatting sqref="S70">
    <cfRule type="expression" dxfId="119" priority="97">
      <formula>FIND("0",$G70)</formula>
    </cfRule>
  </conditionalFormatting>
  <conditionalFormatting sqref="AQ70">
    <cfRule type="expression" dxfId="118" priority="96">
      <formula>FIND("0",$G70)</formula>
    </cfRule>
  </conditionalFormatting>
  <conditionalFormatting sqref="R71 Z71:AA71 AH71:AI71 AP71 K71 AF71 AM71">
    <cfRule type="expression" dxfId="117" priority="95">
      <formula>FIND("0",$G71)</formula>
    </cfRule>
  </conditionalFormatting>
  <conditionalFormatting sqref="S71">
    <cfRule type="expression" dxfId="116" priority="94">
      <formula>FIND("0",$G71)</formula>
    </cfRule>
  </conditionalFormatting>
  <conditionalFormatting sqref="AQ71">
    <cfRule type="expression" dxfId="115" priority="93">
      <formula>FIND("0",$G71)</formula>
    </cfRule>
  </conditionalFormatting>
  <conditionalFormatting sqref="R73 Z73:AA73 AH73:AI73 AP73 K73 AF73 AM73">
    <cfRule type="expression" dxfId="114" priority="92">
      <formula>FIND("0",$G73)</formula>
    </cfRule>
  </conditionalFormatting>
  <conditionalFormatting sqref="S73">
    <cfRule type="expression" dxfId="113" priority="91">
      <formula>FIND("0",$G73)</formula>
    </cfRule>
  </conditionalFormatting>
  <conditionalFormatting sqref="AQ73">
    <cfRule type="expression" dxfId="112" priority="90">
      <formula>FIND("0",$G73)</formula>
    </cfRule>
  </conditionalFormatting>
  <conditionalFormatting sqref="R74 Z74:AA74 AH74:AI74 AP74 K74 AF74 AM74">
    <cfRule type="expression" dxfId="111" priority="89">
      <formula>FIND("0",$G74)</formula>
    </cfRule>
  </conditionalFormatting>
  <conditionalFormatting sqref="S74">
    <cfRule type="expression" dxfId="110" priority="88">
      <formula>FIND("0",$G74)</formula>
    </cfRule>
  </conditionalFormatting>
  <conditionalFormatting sqref="AQ74">
    <cfRule type="expression" dxfId="109" priority="87">
      <formula>FIND("0",$G74)</formula>
    </cfRule>
  </conditionalFormatting>
  <conditionalFormatting sqref="R76 Z76:AA76 AH76:AI76 AP76 K76 AF76 AM76">
    <cfRule type="expression" dxfId="108" priority="86">
      <formula>FIND("0",$G76)</formula>
    </cfRule>
  </conditionalFormatting>
  <conditionalFormatting sqref="S76">
    <cfRule type="expression" dxfId="107" priority="85">
      <formula>FIND("0",$G76)</formula>
    </cfRule>
  </conditionalFormatting>
  <conditionalFormatting sqref="AQ76">
    <cfRule type="expression" dxfId="106" priority="84">
      <formula>FIND("0",$G76)</formula>
    </cfRule>
  </conditionalFormatting>
  <conditionalFormatting sqref="R75 Z75:AA75 AH75:AI75 AP75 K75 AF75 AM75">
    <cfRule type="expression" dxfId="105" priority="83">
      <formula>FIND("0",$G75)</formula>
    </cfRule>
  </conditionalFormatting>
  <conditionalFormatting sqref="S75">
    <cfRule type="expression" dxfId="104" priority="82">
      <formula>FIND("0",$G75)</formula>
    </cfRule>
  </conditionalFormatting>
  <conditionalFormatting sqref="AQ75">
    <cfRule type="expression" dxfId="103" priority="81">
      <formula>FIND("0",$G75)</formula>
    </cfRule>
  </conditionalFormatting>
  <conditionalFormatting sqref="R77 Z77:AA77 AH77:AI77 AP77 K77 AF77 AM77">
    <cfRule type="expression" dxfId="102" priority="80">
      <formula>FIND("0",$G77)</formula>
    </cfRule>
  </conditionalFormatting>
  <conditionalFormatting sqref="S77">
    <cfRule type="expression" dxfId="101" priority="79">
      <formula>FIND("0",$G77)</formula>
    </cfRule>
  </conditionalFormatting>
  <conditionalFormatting sqref="AQ77">
    <cfRule type="expression" dxfId="100" priority="78">
      <formula>FIND("0",$G77)</formula>
    </cfRule>
  </conditionalFormatting>
  <conditionalFormatting sqref="R72 Z72:AA72 AH72:AI72 AP72 K72 AF72 AM72">
    <cfRule type="expression" dxfId="99" priority="77">
      <formula>FIND("0",$G72)</formula>
    </cfRule>
  </conditionalFormatting>
  <conditionalFormatting sqref="S72">
    <cfRule type="expression" dxfId="98" priority="76">
      <formula>FIND("0",$G72)</formula>
    </cfRule>
  </conditionalFormatting>
  <conditionalFormatting sqref="AQ72">
    <cfRule type="expression" dxfId="97" priority="75">
      <formula>FIND("0",$G72)</formula>
    </cfRule>
  </conditionalFormatting>
  <conditionalFormatting sqref="R78 Z78:AA78 AH78:AI78 AP78 K78 AF78 AM78">
    <cfRule type="expression" dxfId="96" priority="74">
      <formula>FIND("0",$G78)</formula>
    </cfRule>
  </conditionalFormatting>
  <conditionalFormatting sqref="S78">
    <cfRule type="expression" dxfId="95" priority="73">
      <formula>FIND("0",$G78)</formula>
    </cfRule>
  </conditionalFormatting>
  <conditionalFormatting sqref="AQ78">
    <cfRule type="expression" dxfId="94" priority="72">
      <formula>FIND("0",$G78)</formula>
    </cfRule>
  </conditionalFormatting>
  <conditionalFormatting sqref="R79 Z79:AA79 AH79:AI79 AP79 K79 AF79 AM79">
    <cfRule type="expression" dxfId="93" priority="71">
      <formula>FIND("0",$G79)</formula>
    </cfRule>
  </conditionalFormatting>
  <conditionalFormatting sqref="S79">
    <cfRule type="expression" dxfId="92" priority="70">
      <formula>FIND("0",$G79)</formula>
    </cfRule>
  </conditionalFormatting>
  <conditionalFormatting sqref="AQ79">
    <cfRule type="expression" dxfId="91" priority="69">
      <formula>FIND("0",$G79)</formula>
    </cfRule>
  </conditionalFormatting>
  <conditionalFormatting sqref="R80 Z80:AA80 AH80:AI80 AP80 K80 AF80 AM80">
    <cfRule type="expression" dxfId="90" priority="68">
      <formula>FIND("0",$G80)</formula>
    </cfRule>
  </conditionalFormatting>
  <conditionalFormatting sqref="S80">
    <cfRule type="expression" dxfId="89" priority="67">
      <formula>FIND("0",$G80)</formula>
    </cfRule>
  </conditionalFormatting>
  <conditionalFormatting sqref="AQ80">
    <cfRule type="expression" dxfId="88" priority="66">
      <formula>FIND("0",$G80)</formula>
    </cfRule>
  </conditionalFormatting>
  <conditionalFormatting sqref="R81 Z81:AA81 AH81:AI81 AP81 K81 AF81 AM81">
    <cfRule type="expression" dxfId="87" priority="65">
      <formula>FIND("0",$G81)</formula>
    </cfRule>
  </conditionalFormatting>
  <conditionalFormatting sqref="S81">
    <cfRule type="expression" dxfId="86" priority="64">
      <formula>FIND("0",$G81)</formula>
    </cfRule>
  </conditionalFormatting>
  <conditionalFormatting sqref="AQ81">
    <cfRule type="expression" dxfId="85" priority="63">
      <formula>FIND("0",$G81)</formula>
    </cfRule>
  </conditionalFormatting>
  <conditionalFormatting sqref="R82 Z82:AA82 AH82:AI82 AP82 K82 AF82 AM82">
    <cfRule type="expression" dxfId="84" priority="62">
      <formula>FIND("0",$G82)</formula>
    </cfRule>
  </conditionalFormatting>
  <conditionalFormatting sqref="S82">
    <cfRule type="expression" dxfId="83" priority="61">
      <formula>FIND("0",$G82)</formula>
    </cfRule>
  </conditionalFormatting>
  <conditionalFormatting sqref="AQ82">
    <cfRule type="expression" dxfId="82" priority="60">
      <formula>FIND("0",$G82)</formula>
    </cfRule>
  </conditionalFormatting>
  <conditionalFormatting sqref="R84 Z84:AA84 AH84:AI84 AP84 K84 AF84 AM84">
    <cfRule type="expression" dxfId="81" priority="59">
      <formula>FIND("0",$G84)</formula>
    </cfRule>
  </conditionalFormatting>
  <conditionalFormatting sqref="S84">
    <cfRule type="expression" dxfId="80" priority="58">
      <formula>FIND("0",$G84)</formula>
    </cfRule>
  </conditionalFormatting>
  <conditionalFormatting sqref="AQ84">
    <cfRule type="expression" dxfId="79" priority="57">
      <formula>FIND("0",$G84)</formula>
    </cfRule>
  </conditionalFormatting>
  <conditionalFormatting sqref="R85 Z85:AA85 AH85:AI85 AP85 K85 AF85 AM85">
    <cfRule type="expression" dxfId="78" priority="56">
      <formula>FIND("0",$G85)</formula>
    </cfRule>
  </conditionalFormatting>
  <conditionalFormatting sqref="S85">
    <cfRule type="expression" dxfId="77" priority="55">
      <formula>FIND("0",$G85)</formula>
    </cfRule>
  </conditionalFormatting>
  <conditionalFormatting sqref="AQ85">
    <cfRule type="expression" dxfId="76" priority="54">
      <formula>FIND("0",$G85)</formula>
    </cfRule>
  </conditionalFormatting>
  <conditionalFormatting sqref="R87 Z87:AA87 AH87:AI87 AP87 K87 AF87 AM87">
    <cfRule type="expression" dxfId="75" priority="53">
      <formula>FIND("0",$G87)</formula>
    </cfRule>
  </conditionalFormatting>
  <conditionalFormatting sqref="S87">
    <cfRule type="expression" dxfId="74" priority="52">
      <formula>FIND("0",$G87)</formula>
    </cfRule>
  </conditionalFormatting>
  <conditionalFormatting sqref="AQ87">
    <cfRule type="expression" dxfId="73" priority="51">
      <formula>FIND("0",$G87)</formula>
    </cfRule>
  </conditionalFormatting>
  <conditionalFormatting sqref="R86 Z86:AA86 AH86:AI86 AP86 K86 AF86 AM86">
    <cfRule type="expression" dxfId="72" priority="50">
      <formula>FIND("0",$G86)</formula>
    </cfRule>
  </conditionalFormatting>
  <conditionalFormatting sqref="S86">
    <cfRule type="expression" dxfId="71" priority="49">
      <formula>FIND("0",$G86)</formula>
    </cfRule>
  </conditionalFormatting>
  <conditionalFormatting sqref="AQ86">
    <cfRule type="expression" dxfId="70" priority="48">
      <formula>FIND("0",$G86)</formula>
    </cfRule>
  </conditionalFormatting>
  <conditionalFormatting sqref="R88 Z88:AA88 AH88:AI88 AP88 K88 AF88 AM88">
    <cfRule type="expression" dxfId="69" priority="47">
      <formula>FIND("0",$G88)</formula>
    </cfRule>
  </conditionalFormatting>
  <conditionalFormatting sqref="S88">
    <cfRule type="expression" dxfId="68" priority="46">
      <formula>FIND("0",$G88)</formula>
    </cfRule>
  </conditionalFormatting>
  <conditionalFormatting sqref="AQ88">
    <cfRule type="expression" dxfId="67" priority="45">
      <formula>FIND("0",$G88)</formula>
    </cfRule>
  </conditionalFormatting>
  <conditionalFormatting sqref="R83 Z83:AA83 AH83:AI83 AP83 K83 AF83 AM83">
    <cfRule type="expression" dxfId="66" priority="44">
      <formula>FIND("0",$G83)</formula>
    </cfRule>
  </conditionalFormatting>
  <conditionalFormatting sqref="S83">
    <cfRule type="expression" dxfId="65" priority="43">
      <formula>FIND("0",$G83)</formula>
    </cfRule>
  </conditionalFormatting>
  <conditionalFormatting sqref="AQ83">
    <cfRule type="expression" dxfId="64" priority="42">
      <formula>FIND("0",$G83)</formula>
    </cfRule>
  </conditionalFormatting>
  <conditionalFormatting sqref="R89 Z89:AA89 AH89:AI89 AP89 K89 AF89 AM89">
    <cfRule type="expression" dxfId="63" priority="41">
      <formula>FIND("0",$G89)</formula>
    </cfRule>
  </conditionalFormatting>
  <conditionalFormatting sqref="S89">
    <cfRule type="expression" dxfId="62" priority="40">
      <formula>FIND("0",$G89)</formula>
    </cfRule>
  </conditionalFormatting>
  <conditionalFormatting sqref="AQ89">
    <cfRule type="expression" dxfId="61" priority="39">
      <formula>FIND("0",$G89)</formula>
    </cfRule>
  </conditionalFormatting>
  <conditionalFormatting sqref="R90 Z90:AA90 AH90:AI90 AP90 K90 AF90 AM90">
    <cfRule type="expression" dxfId="60" priority="38">
      <formula>FIND("0",$G90)</formula>
    </cfRule>
  </conditionalFormatting>
  <conditionalFormatting sqref="S90">
    <cfRule type="expression" dxfId="59" priority="37">
      <formula>FIND("0",$G90)</formula>
    </cfRule>
  </conditionalFormatting>
  <conditionalFormatting sqref="AQ90">
    <cfRule type="expression" dxfId="58" priority="36">
      <formula>FIND("0",$G90)</formula>
    </cfRule>
  </conditionalFormatting>
  <conditionalFormatting sqref="R91 Z91:AA91 AH91:AI91 AP91 K91 AF91 AM91">
    <cfRule type="expression" dxfId="57" priority="35">
      <formula>FIND("0",$G91)</formula>
    </cfRule>
  </conditionalFormatting>
  <conditionalFormatting sqref="S91">
    <cfRule type="expression" dxfId="56" priority="34">
      <formula>FIND("0",$G91)</formula>
    </cfRule>
  </conditionalFormatting>
  <conditionalFormatting sqref="AQ91">
    <cfRule type="expression" dxfId="55" priority="33">
      <formula>FIND("0",$G91)</formula>
    </cfRule>
  </conditionalFormatting>
  <conditionalFormatting sqref="R92 Z92:AA92 AH92:AI92 AP92 K92 AF92 AM92">
    <cfRule type="expression" dxfId="54" priority="32">
      <formula>FIND("0",$G92)</formula>
    </cfRule>
  </conditionalFormatting>
  <conditionalFormatting sqref="S92">
    <cfRule type="expression" dxfId="53" priority="31">
      <formula>FIND("0",$G92)</formula>
    </cfRule>
  </conditionalFormatting>
  <conditionalFormatting sqref="AQ92">
    <cfRule type="expression" dxfId="52" priority="30">
      <formula>FIND("0",$G92)</formula>
    </cfRule>
  </conditionalFormatting>
  <conditionalFormatting sqref="R93 Z93:AA93 AH93:AI93 AP93 K93 AF93 AM93">
    <cfRule type="expression" dxfId="51" priority="29">
      <formula>FIND("0",$G93)</formula>
    </cfRule>
  </conditionalFormatting>
  <conditionalFormatting sqref="S93">
    <cfRule type="expression" dxfId="50" priority="28">
      <formula>FIND("0",$G93)</formula>
    </cfRule>
  </conditionalFormatting>
  <conditionalFormatting sqref="AQ93">
    <cfRule type="expression" dxfId="49" priority="27">
      <formula>FIND("0",$G93)</formula>
    </cfRule>
  </conditionalFormatting>
  <conditionalFormatting sqref="R95 Z95:AA95 AH95:AI95 AP95 K95 AF95 AM95">
    <cfRule type="expression" dxfId="48" priority="26">
      <formula>FIND("0",$G95)</formula>
    </cfRule>
  </conditionalFormatting>
  <conditionalFormatting sqref="S95">
    <cfRule type="expression" dxfId="47" priority="25">
      <formula>FIND("0",$G95)</formula>
    </cfRule>
  </conditionalFormatting>
  <conditionalFormatting sqref="AQ95">
    <cfRule type="expression" dxfId="46" priority="24">
      <formula>FIND("0",$G95)</formula>
    </cfRule>
  </conditionalFormatting>
  <conditionalFormatting sqref="R96 Z96:AA96 AH96:AI96 AP96 K96 AF96 AM96">
    <cfRule type="expression" dxfId="45" priority="23">
      <formula>FIND("0",$G96)</formula>
    </cfRule>
  </conditionalFormatting>
  <conditionalFormatting sqref="S96">
    <cfRule type="expression" dxfId="44" priority="22">
      <formula>FIND("0",$G96)</formula>
    </cfRule>
  </conditionalFormatting>
  <conditionalFormatting sqref="AQ96">
    <cfRule type="expression" dxfId="43" priority="21">
      <formula>FIND("0",$G96)</formula>
    </cfRule>
  </conditionalFormatting>
  <conditionalFormatting sqref="R98 Z98:AA98 AH98:AI98 AP98 K98 AF98 AM98">
    <cfRule type="expression" dxfId="42" priority="20">
      <formula>FIND("0",$G98)</formula>
    </cfRule>
  </conditionalFormatting>
  <conditionalFormatting sqref="S98">
    <cfRule type="expression" dxfId="41" priority="19">
      <formula>FIND("0",$G98)</formula>
    </cfRule>
  </conditionalFormatting>
  <conditionalFormatting sqref="AQ98">
    <cfRule type="expression" dxfId="40" priority="18">
      <formula>FIND("0",$G98)</formula>
    </cfRule>
  </conditionalFormatting>
  <conditionalFormatting sqref="R97 Z97:AA97 AH97:AI97 AP97 K97 AF97 AM97">
    <cfRule type="expression" dxfId="39" priority="17">
      <formula>FIND("0",$G97)</formula>
    </cfRule>
  </conditionalFormatting>
  <conditionalFormatting sqref="S97">
    <cfRule type="expression" dxfId="38" priority="16">
      <formula>FIND("0",$G97)</formula>
    </cfRule>
  </conditionalFormatting>
  <conditionalFormatting sqref="AQ97">
    <cfRule type="expression" dxfId="37" priority="15">
      <formula>FIND("0",$G97)</formula>
    </cfRule>
  </conditionalFormatting>
  <conditionalFormatting sqref="R99 Z99:AA99 AH99:AI99 AP99 K99 AF99 AM99">
    <cfRule type="expression" dxfId="36" priority="14">
      <formula>FIND("0",$G99)</formula>
    </cfRule>
  </conditionalFormatting>
  <conditionalFormatting sqref="S99">
    <cfRule type="expression" dxfId="35" priority="13">
      <formula>FIND("0",$G99)</formula>
    </cfRule>
  </conditionalFormatting>
  <conditionalFormatting sqref="AQ99">
    <cfRule type="expression" dxfId="34" priority="12">
      <formula>FIND("0",$G99)</formula>
    </cfRule>
  </conditionalFormatting>
  <conditionalFormatting sqref="R94 Z94:AA94 AH94:AI94 AP94 K94 AF94 AM94">
    <cfRule type="expression" dxfId="33" priority="11">
      <formula>FIND("0",$G94)</formula>
    </cfRule>
  </conditionalFormatting>
  <conditionalFormatting sqref="S94">
    <cfRule type="expression" dxfId="32" priority="10">
      <formula>FIND("0",$G94)</formula>
    </cfRule>
  </conditionalFormatting>
  <conditionalFormatting sqref="AQ94">
    <cfRule type="expression" dxfId="31" priority="9">
      <formula>FIND("0",$G94)</formula>
    </cfRule>
  </conditionalFormatting>
  <conditionalFormatting sqref="R100 Z100:AA100 AH100:AI100 AP100 K100 AF100 AM100">
    <cfRule type="expression" dxfId="30" priority="8">
      <formula>FIND("0",$G100)</formula>
    </cfRule>
  </conditionalFormatting>
  <conditionalFormatting sqref="S100">
    <cfRule type="expression" dxfId="29" priority="7">
      <formula>FIND("0",$G100)</formula>
    </cfRule>
  </conditionalFormatting>
  <conditionalFormatting sqref="AQ100">
    <cfRule type="expression" dxfId="28" priority="6">
      <formula>FIND("0",$G100)</formula>
    </cfRule>
  </conditionalFormatting>
  <conditionalFormatting sqref="R101 Z101:AA101 AH101:AI101 AP101 K101 AF101 AM101">
    <cfRule type="expression" dxfId="27" priority="5">
      <formula>FIND("0",$G101)</formula>
    </cfRule>
  </conditionalFormatting>
  <conditionalFormatting sqref="S101">
    <cfRule type="expression" dxfId="26" priority="4">
      <formula>FIND("0",$G101)</formula>
    </cfRule>
  </conditionalFormatting>
  <conditionalFormatting sqref="AQ101">
    <cfRule type="expression" dxfId="25" priority="3">
      <formula>FIND("0",$G101)</formula>
    </cfRule>
  </conditionalFormatting>
  <conditionalFormatting sqref="G93:G105">
    <cfRule type="expression" dxfId="24" priority="1">
      <formula>FIND("0",$G93)</formula>
    </cfRule>
  </conditionalFormatting>
  <conditionalFormatting sqref="AQ5:AW10">
    <cfRule type="expression" dxfId="23" priority="549">
      <formula>OR(AQ5&lt;$AQ$3,AQ5&gt;DATE($C$2,MONTH($AQ$3)+1,1)-1)</formula>
    </cfRule>
    <cfRule type="expression" dxfId="22" priority="550">
      <formula>AND(MONTH(AQ5)=MONTH($AQ$3),IF(COUNTA($C$22:$C$1000)=SUBTOTAL(3,$C$22:$C$1000),AND(MONTH(AQ5)=MONTH($AQ$3),AQ5=VLOOKUP(AQ5,$C$22:$C$1000,1,0)),INDEX($C$22:$C$1000,MATCH(1,($C$22:$C$1000=AQ5)*($E$22:$E$1000=Nom),0))))</formula>
    </cfRule>
  </conditionalFormatting>
  <conditionalFormatting sqref="AQ14:AW19">
    <cfRule type="expression" dxfId="21" priority="551">
      <formula>OR(AQ14&lt;$AQ$12,AQ14&gt;DATE($C$2,MONTH($AQ$12)+1,1)-1)</formula>
    </cfRule>
    <cfRule type="expression" dxfId="20" priority="552">
      <formula>AND(MONTH(AQ14)=MONTH($AQ$12),IF(COUNTA($C$22:$C$1000)=SUBTOTAL(3,$C$22:$C$1000),AND(MONTH(AQ14)=MONTH($AQ$12),AQ14=VLOOKUP(AQ14,$C$22:$C$1000,1,0)),INDEX($C$22:$C$1000,MATCH(1,($C$22:$C$1000=AQ14)*($E$22:$E$1000=Nom),0))))</formula>
    </cfRule>
  </conditionalFormatting>
  <conditionalFormatting sqref="C5:I10">
    <cfRule type="expression" dxfId="19" priority="553">
      <formula>OR(C5&lt;$C$3,C5&gt;DATE($C$2,MONTH($C$3)+1,1)-1)</formula>
    </cfRule>
    <cfRule type="expression" dxfId="18" priority="554">
      <formula>AND(MONTH(C5)=MONTH($C$3),IF(COUNTA($C$22:$C$1000)=SUBTOTAL(3,$C$22:$C$1000),AND(MONTH(C5)=MONTH($C$3),C5=VLOOKUP(C5,$C$22:$C$1000,1,0)),INDEX($C$22:$C$1000,MATCH(1,($C$22:$C$1000=C5)*($E$22:$E$1000=Nom),0))))</formula>
    </cfRule>
  </conditionalFormatting>
  <conditionalFormatting sqref="C14:I19">
    <cfRule type="expression" dxfId="17" priority="555">
      <formula>OR(C14&lt;$C$12,C14&gt;DATE($C$2,MONTH($C$12)+1,1)-1)</formula>
    </cfRule>
    <cfRule type="expression" dxfId="16" priority="556">
      <formula>AND(MONTH(C14)=MONTH($C$12),IF(COUNTA($C$22:$C$1000)=SUBTOTAL(3,$C$22:$C$1000),AND(MONTH(C14)=MONTH($C$12),C14=VLOOKUP(C14,$C$22:$C$1000,1,0)),INDEX($C$22:$C$1000,MATCH(1,($C$22:$C$1000=C14)*($E$22:$E$1000=Nom),0))))</formula>
    </cfRule>
  </conditionalFormatting>
  <conditionalFormatting sqref="K5:Q10">
    <cfRule type="expression" dxfId="15" priority="557">
      <formula>OR(K5&lt;$K$3,K5&gt;DATE($C$2,MONTH($K$3)+1,1)-1)</formula>
    </cfRule>
    <cfRule type="expression" dxfId="14" priority="558">
      <formula>AND(MONTH(K5)=MONTH($K$3),IF(COUNTA($C$22:$C$1000)=SUBTOTAL(3,$C$22:$C$1000),AND(MONTH(K5)=MONTH($K$3),K5=VLOOKUP(K5,$C$22:$C$1000,1,0)),INDEX($C$22:$C$1000,MATCH(1,($C$22:$C$1000=K5)*($E$22:$E$1000=Nom),0))))</formula>
    </cfRule>
  </conditionalFormatting>
  <conditionalFormatting sqref="S5:Y10">
    <cfRule type="expression" dxfId="13" priority="559">
      <formula>OR(S5&lt;$S$3,S5&gt;DATE($C$2,MONTH($S$3)+1,1)-1)</formula>
    </cfRule>
    <cfRule type="expression" dxfId="12" priority="560">
      <formula>AND(MONTH(S5)=MONTH($S$3),IF(COUNTA($C$22:$C$1000)=SUBTOTAL(3,$C$22:$C$1000),AND(MONTH(S5)=MONTH($S$3),S5=VLOOKUP(S5,$C$22:$C$1000,1,0)),INDEX($C$22:$C$1000,MATCH(1,($C$22:$C$1000=S5)*($E$22:$E$1000=Nom),0))))</formula>
    </cfRule>
  </conditionalFormatting>
  <conditionalFormatting sqref="AA5:AG10">
    <cfRule type="expression" dxfId="11" priority="561">
      <formula>OR(AA5&lt;$AA$3,AA5&gt;DATE($C$2,MONTH($AA$3)+1,1)-1)</formula>
    </cfRule>
    <cfRule type="expression" dxfId="10" priority="562">
      <formula>AND(MONTH(AA5)=MONTH($AA$3),IF(COUNTA($C$22:$C$1000)=SUBTOTAL(3,$C$22:$C$1000),AND(MONTH(AA5)=MONTH($AA$3),AA5=VLOOKUP(AA5,$C$22:$C$1000,1,0)),INDEX($C$22:$C$1000,MATCH(1,($C$22:$C$1000=AA5)*($E$22:$E$1000=Nom),0))))</formula>
    </cfRule>
  </conditionalFormatting>
  <conditionalFormatting sqref="AI5:AO10">
    <cfRule type="expression" dxfId="9" priority="563">
      <formula>OR(AI5&lt;$AI$3,AI5&gt;DATE($C$2,MONTH($AI$3)+1,1)-1)</formula>
    </cfRule>
    <cfRule type="expression" dxfId="8" priority="564">
      <formula>AND(MONTH(AI5)=MONTH($AI$3),IF(COUNTA($C$22:$C$1000)=SUBTOTAL(3,$C$22:$C$1000),AND(MONTH(AI5)=MONTH($AI$3),AI5=VLOOKUP(AI5,$C$22:$C$1000,1,0)),INDEX($C$22:$C$1000,MATCH(1,($C$22:$C$1000=AI5)*($E$22:$E$1000=Nom),0))))</formula>
    </cfRule>
  </conditionalFormatting>
  <conditionalFormatting sqref="AI14:AO19">
    <cfRule type="expression" dxfId="7" priority="565">
      <formula>OR(AI14&lt;$AI$12,AI14&gt;DATE($C$2,MONTH($AI$12)+1,1)-1)</formula>
    </cfRule>
    <cfRule type="expression" dxfId="6" priority="566">
      <formula>AND(MONTH(AI14)=MONTH($AI$12),IF(COUNTA($C$22:$C$1000)=SUBTOTAL(3,$C$22:$C$1000),AND(MONTH(AI14)=MONTH($AI$12),AI14=VLOOKUP(AI14,$C$22:$C$1000,1,0)),INDEX($C$22:$C$1000,MATCH(1,($C$22:$C$1000=AI14)*($E$22:$E$1000=Nom),0))))</formula>
    </cfRule>
  </conditionalFormatting>
  <conditionalFormatting sqref="AA14:AG19">
    <cfRule type="expression" dxfId="5" priority="567">
      <formula>OR(AA14&lt;AA$12,AA14&gt;DATE($C$2,MONTH($AA$12)+1,1)-1)</formula>
    </cfRule>
    <cfRule type="expression" dxfId="4" priority="568">
      <formula>AND(MONTH(AA14)=MONTH($AA$12),IF(COUNTA($C$22:$C$1000)=SUBTOTAL(3,$C$22:$C$1000),AND(MONTH(AA14)=MONTH($AA$12),AA14=VLOOKUP(AA14,$C$22:$C$1000,1,0)),INDEX($C$22:$C$1000,MATCH(1,($C$22:$C$1000=AA14)*($E$22:$E$1000=Nom),0))))</formula>
    </cfRule>
  </conditionalFormatting>
  <conditionalFormatting sqref="S14:Y19">
    <cfRule type="expression" dxfId="3" priority="569">
      <formula>OR(S14&lt;$S$12,S14&gt;DATE($C$2,MONTH($S$12)+1,1)-1)</formula>
    </cfRule>
    <cfRule type="expression" dxfId="2" priority="570">
      <formula>AND(MONTH(S14)=MONTH($S$12),IF(COUNTA($C$22:$C$1000)=SUBTOTAL(3,$C$22:$C$1000),AND(MONTH(S14)=MONTH($S$12),S14=VLOOKUP(S14,$C$22:$C$1000,1,0)),INDEX($C$22:$C$1000,MATCH(1,($C$22:$C$1000=S14)*($E$22:$E$1000=Nom),0))))</formula>
    </cfRule>
  </conditionalFormatting>
  <conditionalFormatting sqref="K14:Q19">
    <cfRule type="expression" dxfId="1" priority="571">
      <formula>OR(K14&lt;$K$12,K14&gt;DATE($C$2,MONTH($K$12)+1,1)-1)</formula>
    </cfRule>
    <cfRule type="expression" dxfId="0" priority="572">
      <formula>AND(MONTH(K14)=MONTH($K$12),IF(COUNTA($C$22:$C$1000)=SUBTOTAL(3,$C$22:$C$1000),AND(MONTH(K14)=MONTH($K$12),K14=VLOOKUP(K14,$C$22:$C$1000,1,0)),INDEX($C$22:$C$1000,MATCH(1,($C$22:$C$1000=K14)*($E$22:$E$1000=Nom),0))))</formula>
    </cfRule>
  </conditionalFormatting>
  <dataValidations count="2">
    <dataValidation type="list" allowBlank="1" showInputMessage="1" showErrorMessage="1" sqref="C2">
      <formula1>"2018,2019,2020,2021,2022,2023,2024,2025"</formula1>
    </dataValidation>
    <dataValidation type="list" allowBlank="1" showInputMessage="1" showErrorMessage="1" sqref="AF22:AG101">
      <formula1>"Oui,Non"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4" id="{7FE3F085-E6A9-4819-8340-3A18E3CB8BAB}">
            <x14:iconSet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5</xm:f>
              </x14:cfvo>
              <x14:cfIcon iconSet="4TrafficLights" iconId="0"/>
              <x14:cfIcon iconSet="3Symbols" iconId="2"/>
              <x14:cfIcon iconSet="3TrafficLights1" iconId="0"/>
            </x14:iconSet>
          </x14:cfRule>
          <xm:sqref>G22</xm:sqref>
        </x14:conditionalFormatting>
        <x14:conditionalFormatting xmlns:xm="http://schemas.microsoft.com/office/excel/2006/main">
          <x14:cfRule type="iconSet" priority="266" id="{96F418F3-728F-471F-ABF2-4278108A7AC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5</xm:f>
              </x14:cfvo>
              <x14:cfIcon iconSet="4TrafficLights" iconId="0"/>
              <x14:cfIcon iconSet="3Symbols" iconId="2"/>
              <x14:cfIcon iconSet="3TrafficLights1" iconId="0"/>
            </x14:iconSet>
          </x14:cfRule>
          <xm:sqref>G23:G92</xm:sqref>
        </x14:conditionalFormatting>
        <x14:conditionalFormatting xmlns:xm="http://schemas.microsoft.com/office/excel/2006/main">
          <x14:cfRule type="iconSet" priority="2" id="{C598FA1F-22CF-475D-8531-71214FD12F69}">
            <x14:iconSet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5</xm:f>
              </x14:cfvo>
              <x14:cfIcon iconSet="4TrafficLights" iconId="0"/>
              <x14:cfIcon iconSet="3Symbols" iconId="2"/>
              <x14:cfIcon iconSet="3TrafficLights1" iconId="0"/>
            </x14:iconSet>
          </x14:cfRule>
          <xm:sqref>G93:G105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Est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MARCELLIN</dc:creator>
  <cp:lastModifiedBy>Antoine MULLET</cp:lastModifiedBy>
  <dcterms:created xsi:type="dcterms:W3CDTF">2014-12-01T14:08:19Z</dcterms:created>
  <dcterms:modified xsi:type="dcterms:W3CDTF">2018-08-17T08:41:43Z</dcterms:modified>
</cp:coreProperties>
</file>