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LocalData\a035415\OneDrive - Alliance\Documents\vehicules electriques\"/>
    </mc:Choice>
  </mc:AlternateContent>
  <bookViews>
    <workbookView xWindow="0" yWindow="0" windowWidth="24000" windowHeight="12435" activeTab="1"/>
  </bookViews>
  <sheets>
    <sheet name="Conso" sheetId="5" r:id="rId1"/>
    <sheet name="Mix" sheetId="3" r:id="rId2"/>
    <sheet name="Feuil1" sheetId="1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3" l="1"/>
  <c r="B9" i="3" l="1"/>
  <c r="T5" i="5" l="1"/>
  <c r="F25" i="5" l="1"/>
  <c r="R26" i="5"/>
  <c r="R27" i="5"/>
  <c r="R28" i="5"/>
  <c r="R29" i="5"/>
  <c r="R30" i="5"/>
  <c r="R31" i="5"/>
  <c r="R32" i="5"/>
  <c r="R33" i="5"/>
  <c r="R34" i="5"/>
  <c r="R35" i="5"/>
  <c r="R36" i="5"/>
  <c r="R37" i="5"/>
  <c r="R38" i="5"/>
  <c r="R39" i="5"/>
  <c r="R40" i="5"/>
  <c r="R41" i="5"/>
  <c r="R42" i="5"/>
  <c r="R43" i="5"/>
  <c r="R44" i="5"/>
  <c r="R45" i="5"/>
  <c r="R46" i="5"/>
  <c r="R47" i="5"/>
  <c r="R48" i="5"/>
  <c r="R49" i="5"/>
  <c r="R50" i="5"/>
  <c r="R51" i="5"/>
  <c r="R52" i="5"/>
  <c r="R53" i="5"/>
  <c r="R54" i="5"/>
  <c r="R55" i="5"/>
  <c r="R56" i="5"/>
  <c r="R57" i="5"/>
  <c r="R58" i="5"/>
  <c r="R59" i="5"/>
  <c r="R60" i="5"/>
  <c r="R61" i="5"/>
  <c r="R62" i="5"/>
  <c r="R63" i="5"/>
  <c r="R64" i="5"/>
  <c r="R65" i="5"/>
  <c r="R66" i="5"/>
  <c r="R67" i="5"/>
  <c r="R68" i="5"/>
  <c r="R69" i="5"/>
  <c r="R70" i="5"/>
  <c r="R71" i="5"/>
  <c r="R72" i="5"/>
  <c r="R73" i="5"/>
  <c r="R74" i="5"/>
  <c r="R75" i="5"/>
  <c r="R76" i="5"/>
  <c r="R77" i="5"/>
  <c r="R78" i="5"/>
  <c r="R79" i="5"/>
  <c r="R80" i="5"/>
  <c r="R81" i="5"/>
  <c r="R82" i="5"/>
  <c r="R83" i="5"/>
  <c r="R84" i="5"/>
  <c r="R85" i="5"/>
  <c r="R86" i="5"/>
  <c r="R87" i="5"/>
  <c r="R88" i="5"/>
  <c r="R89" i="5"/>
  <c r="R90" i="5"/>
  <c r="R91" i="5"/>
  <c r="R92" i="5"/>
  <c r="R93" i="5"/>
  <c r="R94" i="5"/>
  <c r="R95" i="5"/>
  <c r="R96" i="5"/>
  <c r="R97" i="5"/>
  <c r="R98" i="5"/>
  <c r="R99" i="5"/>
  <c r="R100" i="5"/>
  <c r="R101" i="5"/>
  <c r="R102" i="5"/>
  <c r="R103" i="5"/>
  <c r="R104" i="5"/>
  <c r="R105" i="5"/>
  <c r="R106" i="5"/>
  <c r="R107" i="5"/>
  <c r="R108" i="5"/>
  <c r="R109" i="5"/>
  <c r="R110" i="5"/>
  <c r="R111" i="5"/>
  <c r="R112" i="5"/>
  <c r="R113" i="5"/>
  <c r="R114" i="5"/>
  <c r="R115" i="5"/>
  <c r="R116" i="5"/>
  <c r="R117" i="5"/>
  <c r="R118" i="5"/>
  <c r="R119" i="5"/>
  <c r="R120" i="5"/>
  <c r="R121" i="5"/>
  <c r="R122" i="5"/>
  <c r="R123" i="5"/>
  <c r="R124" i="5"/>
  <c r="R125" i="5"/>
  <c r="R126" i="5"/>
  <c r="R127" i="5"/>
  <c r="R128" i="5"/>
  <c r="R129" i="5"/>
  <c r="R130" i="5"/>
  <c r="R131" i="5"/>
  <c r="R132" i="5"/>
  <c r="R133" i="5"/>
  <c r="R134" i="5"/>
  <c r="R135" i="5"/>
  <c r="R136" i="5"/>
  <c r="R137" i="5"/>
  <c r="R138" i="5"/>
  <c r="R139" i="5"/>
  <c r="R140" i="5"/>
  <c r="R141" i="5"/>
  <c r="R142" i="5"/>
  <c r="R143" i="5"/>
  <c r="R144" i="5"/>
  <c r="R145" i="5"/>
  <c r="R146" i="5"/>
  <c r="R147" i="5"/>
  <c r="R148" i="5"/>
  <c r="R149" i="5"/>
  <c r="R150" i="5"/>
  <c r="R151" i="5"/>
  <c r="R152" i="5"/>
  <c r="R153" i="5"/>
  <c r="R154" i="5"/>
  <c r="R155" i="5"/>
  <c r="R156" i="5"/>
  <c r="R157" i="5"/>
  <c r="R158" i="5"/>
  <c r="R159" i="5"/>
  <c r="R160" i="5"/>
  <c r="R161" i="5"/>
  <c r="R162" i="5"/>
  <c r="R163" i="5"/>
  <c r="R164" i="5"/>
  <c r="R165" i="5"/>
  <c r="R166" i="5"/>
  <c r="R167" i="5"/>
  <c r="R168" i="5"/>
  <c r="R169" i="5"/>
  <c r="R170" i="5"/>
  <c r="R171" i="5"/>
  <c r="R172" i="5"/>
  <c r="R173" i="5"/>
  <c r="R174" i="5"/>
  <c r="R175" i="5"/>
  <c r="R176" i="5"/>
  <c r="R177" i="5"/>
  <c r="R178" i="5"/>
  <c r="R179" i="5"/>
  <c r="R180" i="5"/>
  <c r="R181" i="5"/>
  <c r="R182" i="5"/>
  <c r="R183" i="5"/>
  <c r="R184" i="5"/>
  <c r="R185" i="5"/>
  <c r="R186" i="5"/>
  <c r="R187" i="5"/>
  <c r="R188" i="5"/>
  <c r="R189" i="5"/>
  <c r="R190" i="5"/>
  <c r="R191" i="5"/>
  <c r="R192" i="5"/>
  <c r="R193" i="5"/>
  <c r="R194" i="5"/>
  <c r="R195" i="5"/>
  <c r="R196" i="5"/>
  <c r="R197" i="5"/>
  <c r="R198" i="5"/>
  <c r="R199" i="5"/>
  <c r="R200" i="5"/>
  <c r="R201" i="5"/>
  <c r="R202" i="5"/>
  <c r="R203" i="5"/>
  <c r="R204" i="5"/>
  <c r="R205" i="5"/>
  <c r="R206" i="5"/>
  <c r="R207" i="5"/>
  <c r="R208" i="5"/>
  <c r="R209" i="5"/>
  <c r="R210" i="5"/>
  <c r="R211" i="5"/>
  <c r="R212" i="5"/>
  <c r="R213" i="5"/>
  <c r="R214" i="5"/>
  <c r="R215" i="5"/>
  <c r="R216" i="5"/>
  <c r="R217" i="5"/>
  <c r="R218" i="5"/>
  <c r="R219" i="5"/>
  <c r="R220" i="5"/>
  <c r="R221" i="5"/>
  <c r="R222" i="5"/>
  <c r="R223" i="5"/>
  <c r="R224" i="5"/>
  <c r="R225" i="5"/>
  <c r="R226" i="5"/>
  <c r="R227" i="5"/>
  <c r="R228" i="5"/>
  <c r="R229" i="5"/>
  <c r="R230" i="5"/>
  <c r="R231" i="5"/>
  <c r="R232" i="5"/>
  <c r="R233" i="5"/>
  <c r="R234" i="5"/>
  <c r="R235" i="5"/>
  <c r="R236" i="5"/>
  <c r="R237" i="5"/>
  <c r="R238" i="5"/>
  <c r="R239" i="5"/>
  <c r="R240" i="5"/>
  <c r="R241" i="5"/>
  <c r="R242" i="5"/>
  <c r="R243" i="5"/>
  <c r="R244" i="5"/>
  <c r="R245" i="5"/>
  <c r="R246" i="5"/>
  <c r="R247" i="5"/>
  <c r="R248" i="5"/>
  <c r="R249" i="5"/>
  <c r="R250" i="5"/>
  <c r="R251" i="5"/>
  <c r="R252" i="5"/>
  <c r="R253" i="5"/>
  <c r="R254" i="5"/>
  <c r="R255" i="5"/>
  <c r="R256" i="5"/>
  <c r="R257" i="5"/>
  <c r="R258" i="5"/>
  <c r="R259" i="5"/>
  <c r="R260" i="5"/>
  <c r="R261" i="5"/>
  <c r="R262" i="5"/>
  <c r="R263" i="5"/>
  <c r="R264" i="5"/>
  <c r="R265" i="5"/>
  <c r="R266" i="5"/>
  <c r="R267" i="5"/>
  <c r="R268" i="5"/>
  <c r="R269" i="5"/>
  <c r="R270" i="5"/>
  <c r="R271" i="5"/>
  <c r="R272" i="5"/>
  <c r="R273" i="5"/>
  <c r="R274" i="5"/>
  <c r="R275" i="5"/>
  <c r="R276" i="5"/>
  <c r="R277" i="5"/>
  <c r="R278" i="5"/>
  <c r="R279" i="5"/>
  <c r="R280" i="5"/>
  <c r="R281" i="5"/>
  <c r="R282" i="5"/>
  <c r="R283" i="5"/>
  <c r="R284" i="5"/>
  <c r="R285" i="5"/>
  <c r="R286" i="5"/>
  <c r="R287" i="5"/>
  <c r="R288" i="5"/>
  <c r="R289" i="5"/>
  <c r="R290" i="5"/>
  <c r="R291" i="5"/>
  <c r="R292" i="5"/>
  <c r="R293" i="5"/>
  <c r="R294" i="5"/>
  <c r="R295" i="5"/>
  <c r="R296" i="5"/>
  <c r="R297" i="5"/>
  <c r="R298" i="5"/>
  <c r="R299" i="5"/>
  <c r="R300" i="5"/>
  <c r="R301" i="5"/>
  <c r="R302" i="5"/>
  <c r="R303" i="5"/>
  <c r="R304" i="5"/>
  <c r="R305" i="5"/>
  <c r="R306" i="5"/>
  <c r="R307" i="5"/>
  <c r="R308" i="5"/>
  <c r="R309" i="5"/>
  <c r="R310" i="5"/>
  <c r="R311" i="5"/>
  <c r="R312" i="5"/>
  <c r="R313" i="5"/>
  <c r="R314" i="5"/>
  <c r="R315" i="5"/>
  <c r="R316" i="5"/>
  <c r="R317" i="5"/>
  <c r="R318" i="5"/>
  <c r="R319" i="5"/>
  <c r="R320" i="5"/>
  <c r="R321" i="5"/>
  <c r="R322" i="5"/>
  <c r="R323" i="5"/>
  <c r="R324" i="5"/>
  <c r="R325" i="5"/>
  <c r="R326" i="5"/>
  <c r="R327" i="5"/>
  <c r="R328" i="5"/>
  <c r="R329" i="5"/>
  <c r="R330" i="5"/>
  <c r="R331" i="5"/>
  <c r="R332" i="5"/>
  <c r="R333" i="5"/>
  <c r="R334" i="5"/>
  <c r="R335" i="5"/>
  <c r="R336" i="5"/>
  <c r="R337" i="5"/>
  <c r="R338" i="5"/>
  <c r="R339" i="5"/>
  <c r="R340" i="5"/>
  <c r="R341" i="5"/>
  <c r="R342" i="5"/>
  <c r="R343" i="5"/>
  <c r="R344" i="5"/>
  <c r="R345" i="5"/>
  <c r="R346" i="5"/>
  <c r="R347" i="5"/>
  <c r="R348" i="5"/>
  <c r="R349" i="5"/>
  <c r="R350" i="5"/>
  <c r="R351" i="5"/>
  <c r="R352" i="5"/>
  <c r="R353" i="5"/>
  <c r="R354" i="5"/>
  <c r="R355" i="5"/>
  <c r="R356" i="5"/>
  <c r="R357" i="5"/>
  <c r="R358" i="5"/>
  <c r="R359" i="5"/>
  <c r="R360" i="5"/>
  <c r="R361" i="5"/>
  <c r="R362" i="5"/>
  <c r="R363" i="5"/>
  <c r="R364" i="5"/>
  <c r="R365" i="5"/>
  <c r="R366" i="5"/>
  <c r="R367" i="5"/>
  <c r="R368" i="5"/>
  <c r="R369" i="5"/>
  <c r="R370" i="5"/>
  <c r="R371" i="5"/>
  <c r="R372" i="5"/>
  <c r="R373" i="5"/>
  <c r="R374" i="5"/>
  <c r="R375" i="5"/>
  <c r="R376" i="5"/>
  <c r="R377" i="5"/>
  <c r="R378" i="5"/>
  <c r="R379" i="5"/>
  <c r="R380" i="5"/>
  <c r="R381" i="5"/>
  <c r="R382" i="5"/>
  <c r="R383" i="5"/>
  <c r="R384" i="5"/>
  <c r="R385" i="5"/>
  <c r="R386" i="5"/>
  <c r="R387" i="5"/>
  <c r="R388" i="5"/>
  <c r="R389" i="5"/>
  <c r="R390" i="5"/>
  <c r="R391" i="5"/>
  <c r="R392" i="5"/>
  <c r="R393" i="5"/>
  <c r="R394" i="5"/>
  <c r="R395" i="5"/>
  <c r="R396" i="5"/>
  <c r="R397" i="5"/>
  <c r="R398" i="5"/>
  <c r="R399" i="5"/>
  <c r="R400" i="5"/>
  <c r="R401" i="5"/>
  <c r="R402" i="5"/>
  <c r="R403" i="5"/>
  <c r="R404" i="5"/>
  <c r="R405" i="5"/>
  <c r="R406" i="5"/>
  <c r="R407" i="5"/>
  <c r="R408" i="5"/>
  <c r="R409" i="5"/>
  <c r="R410" i="5"/>
  <c r="R411" i="5"/>
  <c r="R412" i="5"/>
  <c r="R413" i="5"/>
  <c r="R414" i="5"/>
  <c r="R415" i="5"/>
  <c r="R416" i="5"/>
  <c r="R417" i="5"/>
  <c r="R418" i="5"/>
  <c r="R419" i="5"/>
  <c r="R420" i="5"/>
  <c r="R421" i="5"/>
  <c r="R422" i="5"/>
  <c r="R423" i="5"/>
  <c r="R424" i="5"/>
  <c r="R425" i="5"/>
  <c r="R426" i="5"/>
  <c r="R427" i="5"/>
  <c r="R428" i="5"/>
  <c r="R429" i="5"/>
  <c r="R430" i="5"/>
  <c r="R431" i="5"/>
  <c r="R432" i="5"/>
  <c r="R433" i="5"/>
  <c r="R434" i="5"/>
  <c r="R435" i="5"/>
  <c r="R436" i="5"/>
  <c r="R437" i="5"/>
  <c r="R438" i="5"/>
  <c r="R439" i="5"/>
  <c r="R440" i="5"/>
  <c r="R441" i="5"/>
  <c r="R442" i="5"/>
  <c r="R443" i="5"/>
  <c r="R444" i="5"/>
  <c r="R445" i="5"/>
  <c r="R446" i="5"/>
  <c r="R447" i="5"/>
  <c r="R448" i="5"/>
  <c r="R449" i="5"/>
  <c r="R450" i="5"/>
  <c r="R451" i="5"/>
  <c r="R452" i="5"/>
  <c r="R453" i="5"/>
  <c r="R454" i="5"/>
  <c r="R455" i="5"/>
  <c r="R456" i="5"/>
  <c r="R457" i="5"/>
  <c r="R458" i="5"/>
  <c r="R459" i="5"/>
  <c r="R460" i="5"/>
  <c r="R461" i="5"/>
  <c r="R462" i="5"/>
  <c r="R463" i="5"/>
  <c r="R464" i="5"/>
  <c r="R465" i="5"/>
  <c r="R466" i="5"/>
  <c r="R467" i="5"/>
  <c r="R468" i="5"/>
  <c r="R469" i="5"/>
  <c r="R470" i="5"/>
  <c r="R471" i="5"/>
  <c r="R472" i="5"/>
  <c r="R473" i="5"/>
  <c r="R474" i="5"/>
  <c r="R475" i="5"/>
  <c r="R476" i="5"/>
  <c r="R477" i="5"/>
  <c r="R478" i="5"/>
  <c r="R479" i="5"/>
  <c r="R480" i="5"/>
  <c r="R481" i="5"/>
  <c r="R482" i="5"/>
  <c r="R483" i="5"/>
  <c r="R484" i="5"/>
  <c r="R485" i="5"/>
  <c r="R486" i="5"/>
  <c r="R487" i="5"/>
  <c r="R488" i="5"/>
  <c r="R489" i="5"/>
  <c r="R490" i="5"/>
  <c r="R491" i="5"/>
  <c r="R492" i="5"/>
  <c r="R493" i="5"/>
  <c r="R494" i="5"/>
  <c r="R495" i="5"/>
  <c r="R496" i="5"/>
  <c r="R497" i="5"/>
  <c r="R498" i="5"/>
  <c r="R499" i="5"/>
  <c r="R500" i="5"/>
  <c r="R501" i="5"/>
  <c r="R502" i="5"/>
  <c r="R503" i="5"/>
  <c r="R504" i="5"/>
  <c r="R505" i="5"/>
  <c r="R506" i="5"/>
  <c r="R507" i="5"/>
  <c r="R508" i="5"/>
  <c r="R509" i="5"/>
  <c r="R510" i="5"/>
  <c r="R511" i="5"/>
  <c r="R512" i="5"/>
  <c r="R513" i="5"/>
  <c r="R514" i="5"/>
  <c r="R515" i="5"/>
  <c r="R516" i="5"/>
  <c r="R517" i="5"/>
  <c r="R518" i="5"/>
  <c r="R519" i="5"/>
  <c r="R520" i="5"/>
  <c r="R521" i="5"/>
  <c r="R522" i="5"/>
  <c r="R523" i="5"/>
  <c r="R524" i="5"/>
  <c r="R525" i="5"/>
  <c r="R526" i="5"/>
  <c r="R527" i="5"/>
  <c r="R528" i="5"/>
  <c r="R529" i="5"/>
  <c r="R530" i="5"/>
  <c r="R531" i="5"/>
  <c r="R532" i="5"/>
  <c r="R533" i="5"/>
  <c r="R534" i="5"/>
  <c r="R535" i="5"/>
  <c r="R536" i="5"/>
  <c r="R537" i="5"/>
  <c r="R538" i="5"/>
  <c r="R539" i="5"/>
  <c r="R540" i="5"/>
  <c r="R541" i="5"/>
  <c r="R542" i="5"/>
  <c r="R543" i="5"/>
  <c r="R544" i="5"/>
  <c r="R545" i="5"/>
  <c r="R546" i="5"/>
  <c r="R547" i="5"/>
  <c r="R548" i="5"/>
  <c r="R549" i="5"/>
  <c r="R550" i="5"/>
  <c r="R551" i="5"/>
  <c r="R552" i="5"/>
  <c r="R553" i="5"/>
  <c r="R554" i="5"/>
  <c r="R555" i="5"/>
  <c r="R556" i="5"/>
  <c r="R557" i="5"/>
  <c r="R558" i="5"/>
  <c r="R559" i="5"/>
  <c r="R560" i="5"/>
  <c r="R561" i="5"/>
  <c r="R562" i="5"/>
  <c r="R563" i="5"/>
  <c r="R564" i="5"/>
  <c r="R565" i="5"/>
  <c r="R566" i="5"/>
  <c r="R567" i="5"/>
  <c r="R568" i="5"/>
  <c r="R569" i="5"/>
  <c r="R570" i="5"/>
  <c r="R571" i="5"/>
  <c r="R572" i="5"/>
  <c r="R573" i="5"/>
  <c r="R574" i="5"/>
  <c r="R575" i="5"/>
  <c r="R576" i="5"/>
  <c r="R577" i="5"/>
  <c r="R578" i="5"/>
  <c r="R579" i="5"/>
  <c r="R580" i="5"/>
  <c r="R581" i="5"/>
  <c r="R582" i="5"/>
  <c r="R583" i="5"/>
  <c r="R584" i="5"/>
  <c r="R585" i="5"/>
  <c r="R586" i="5"/>
  <c r="R587" i="5"/>
  <c r="R588" i="5"/>
  <c r="R589" i="5"/>
  <c r="R590" i="5"/>
  <c r="R591" i="5"/>
  <c r="R592" i="5"/>
  <c r="R593" i="5"/>
  <c r="R594" i="5"/>
  <c r="R595" i="5"/>
  <c r="R596" i="5"/>
  <c r="R597" i="5"/>
  <c r="R598" i="5"/>
  <c r="R599" i="5"/>
  <c r="R600" i="5"/>
  <c r="R601" i="5"/>
  <c r="R602" i="5"/>
  <c r="R603" i="5"/>
  <c r="R604" i="5"/>
  <c r="R605" i="5"/>
  <c r="R606" i="5"/>
  <c r="R607" i="5"/>
  <c r="R608" i="5"/>
  <c r="R609" i="5"/>
  <c r="R610" i="5"/>
  <c r="R611" i="5"/>
  <c r="R612" i="5"/>
  <c r="R613" i="5"/>
  <c r="R614" i="5"/>
  <c r="R615" i="5"/>
  <c r="R616" i="5"/>
  <c r="R617" i="5"/>
  <c r="R618" i="5"/>
  <c r="R619" i="5"/>
  <c r="R620" i="5"/>
  <c r="R621" i="5"/>
  <c r="R622" i="5"/>
  <c r="R623" i="5"/>
  <c r="R624" i="5"/>
  <c r="R625" i="5"/>
  <c r="R626" i="5"/>
  <c r="R627" i="5"/>
  <c r="R628" i="5"/>
  <c r="R629" i="5"/>
  <c r="R630" i="5"/>
  <c r="R631" i="5"/>
  <c r="R632" i="5"/>
  <c r="R633" i="5"/>
  <c r="R634" i="5"/>
  <c r="R635" i="5"/>
  <c r="R636" i="5"/>
  <c r="R637" i="5"/>
  <c r="R638" i="5"/>
  <c r="R639" i="5"/>
  <c r="R640" i="5"/>
  <c r="R641" i="5"/>
  <c r="R642" i="5"/>
  <c r="R643" i="5"/>
  <c r="R644" i="5"/>
  <c r="R645" i="5"/>
  <c r="R646" i="5"/>
  <c r="R647" i="5"/>
  <c r="R648" i="5"/>
  <c r="R649" i="5"/>
  <c r="R650" i="5"/>
  <c r="R651" i="5"/>
  <c r="R652" i="5"/>
  <c r="R653" i="5"/>
  <c r="R654" i="5"/>
  <c r="R655" i="5"/>
  <c r="R656" i="5"/>
  <c r="R657" i="5"/>
  <c r="R658" i="5"/>
  <c r="R659" i="5"/>
  <c r="R660" i="5"/>
  <c r="R661" i="5"/>
  <c r="R662" i="5"/>
  <c r="R663" i="5"/>
  <c r="R664" i="5"/>
  <c r="R665" i="5"/>
  <c r="R666" i="5"/>
  <c r="R667" i="5"/>
  <c r="R668" i="5"/>
  <c r="R669" i="5"/>
  <c r="R670" i="5"/>
  <c r="R671" i="5"/>
  <c r="R672" i="5"/>
  <c r="R673" i="5"/>
  <c r="R674" i="5"/>
  <c r="R675" i="5"/>
  <c r="R676" i="5"/>
  <c r="R677" i="5"/>
  <c r="R678" i="5"/>
  <c r="R679" i="5"/>
  <c r="R680" i="5"/>
  <c r="R681" i="5"/>
  <c r="R682" i="5"/>
  <c r="R683" i="5"/>
  <c r="R684" i="5"/>
  <c r="R685" i="5"/>
  <c r="R686" i="5"/>
  <c r="R687" i="5"/>
  <c r="R688" i="5"/>
  <c r="R689" i="5"/>
  <c r="R690" i="5"/>
  <c r="R691" i="5"/>
  <c r="R692" i="5"/>
  <c r="R693" i="5"/>
  <c r="R694" i="5"/>
  <c r="R695" i="5"/>
  <c r="R696" i="5"/>
  <c r="R697" i="5"/>
  <c r="R698" i="5"/>
  <c r="R699" i="5"/>
  <c r="R700" i="5"/>
  <c r="R701" i="5"/>
  <c r="R702" i="5"/>
  <c r="R703" i="5"/>
  <c r="R704" i="5"/>
  <c r="R705" i="5"/>
  <c r="R706" i="5"/>
  <c r="R707" i="5"/>
  <c r="R708" i="5"/>
  <c r="R709" i="5"/>
  <c r="R710" i="5"/>
  <c r="R711" i="5"/>
  <c r="R712" i="5"/>
  <c r="R713" i="5"/>
  <c r="R714" i="5"/>
  <c r="R715" i="5"/>
  <c r="R716" i="5"/>
  <c r="R717" i="5"/>
  <c r="R718" i="5"/>
  <c r="R719" i="5"/>
  <c r="R720" i="5"/>
  <c r="R721" i="5"/>
  <c r="R722" i="5"/>
  <c r="R723" i="5"/>
  <c r="R724" i="5"/>
  <c r="R725" i="5"/>
  <c r="R726" i="5"/>
  <c r="R727" i="5"/>
  <c r="R728" i="5"/>
  <c r="R729" i="5"/>
  <c r="R730" i="5"/>
  <c r="R731" i="5"/>
  <c r="R732" i="5"/>
  <c r="R733" i="5"/>
  <c r="R734" i="5"/>
  <c r="R735" i="5"/>
  <c r="R736" i="5"/>
  <c r="R737" i="5"/>
  <c r="R738" i="5"/>
  <c r="R739" i="5"/>
  <c r="R740" i="5"/>
  <c r="R741" i="5"/>
  <c r="R742" i="5"/>
  <c r="R743" i="5"/>
  <c r="R744" i="5"/>
  <c r="R745" i="5"/>
  <c r="R746" i="5"/>
  <c r="R747" i="5"/>
  <c r="R748" i="5"/>
  <c r="R749" i="5"/>
  <c r="R750" i="5"/>
  <c r="R751" i="5"/>
  <c r="R752" i="5"/>
  <c r="R753" i="5"/>
  <c r="R754" i="5"/>
  <c r="R755" i="5"/>
  <c r="R756" i="5"/>
  <c r="R757" i="5"/>
  <c r="R758" i="5"/>
  <c r="R759" i="5"/>
  <c r="R760" i="5"/>
  <c r="R761" i="5"/>
  <c r="R762" i="5"/>
  <c r="R763" i="5"/>
  <c r="R764" i="5"/>
  <c r="R765" i="5"/>
  <c r="R766" i="5"/>
  <c r="R767" i="5"/>
  <c r="R768" i="5"/>
  <c r="R769" i="5"/>
  <c r="R770" i="5"/>
  <c r="R771" i="5"/>
  <c r="R772" i="5"/>
  <c r="R773" i="5"/>
  <c r="R774" i="5"/>
  <c r="R775" i="5"/>
  <c r="R776" i="5"/>
  <c r="R777" i="5"/>
  <c r="R778" i="5"/>
  <c r="R779" i="5"/>
  <c r="R780" i="5"/>
  <c r="R781" i="5"/>
  <c r="R782" i="5"/>
  <c r="R783" i="5"/>
  <c r="R784" i="5"/>
  <c r="R785" i="5"/>
  <c r="R786" i="5"/>
  <c r="R787" i="5"/>
  <c r="R788" i="5"/>
  <c r="R789" i="5"/>
  <c r="R790" i="5"/>
  <c r="R791" i="5"/>
  <c r="R792" i="5"/>
  <c r="R793" i="5"/>
  <c r="R794" i="5"/>
  <c r="R795" i="5"/>
  <c r="R796" i="5"/>
  <c r="R797" i="5"/>
  <c r="R798" i="5"/>
  <c r="R799" i="5"/>
  <c r="R800" i="5"/>
  <c r="R801" i="5"/>
  <c r="R802" i="5"/>
  <c r="R803" i="5"/>
  <c r="R804" i="5"/>
  <c r="R805" i="5"/>
  <c r="R806" i="5"/>
  <c r="R807" i="5"/>
  <c r="R808" i="5"/>
  <c r="R809" i="5"/>
  <c r="R810" i="5"/>
  <c r="R811" i="5"/>
  <c r="R812" i="5"/>
  <c r="R813" i="5"/>
  <c r="R814" i="5"/>
  <c r="R815" i="5"/>
  <c r="R816" i="5"/>
  <c r="R817" i="5"/>
  <c r="R818" i="5"/>
  <c r="R819" i="5"/>
  <c r="R820" i="5"/>
  <c r="R821" i="5"/>
  <c r="R822" i="5"/>
  <c r="R823" i="5"/>
  <c r="R824" i="5"/>
  <c r="R825" i="5"/>
  <c r="R826" i="5"/>
  <c r="R827" i="5"/>
  <c r="R828" i="5"/>
  <c r="R829" i="5"/>
  <c r="R830" i="5"/>
  <c r="R831" i="5"/>
  <c r="R832" i="5"/>
  <c r="R833" i="5"/>
  <c r="R834" i="5"/>
  <c r="R835" i="5"/>
  <c r="R836" i="5"/>
  <c r="R837" i="5"/>
  <c r="R838" i="5"/>
  <c r="R839" i="5"/>
  <c r="R840" i="5"/>
  <c r="R841" i="5"/>
  <c r="R842" i="5"/>
  <c r="R843" i="5"/>
  <c r="R844" i="5"/>
  <c r="R845" i="5"/>
  <c r="R846" i="5"/>
  <c r="R847" i="5"/>
  <c r="R848" i="5"/>
  <c r="R849" i="5"/>
  <c r="R850" i="5"/>
  <c r="R851" i="5"/>
  <c r="R852" i="5"/>
  <c r="R853" i="5"/>
  <c r="R854" i="5"/>
  <c r="R855" i="5"/>
  <c r="R856" i="5"/>
  <c r="R857" i="5"/>
  <c r="R858" i="5"/>
  <c r="R859" i="5"/>
  <c r="R860" i="5"/>
  <c r="R861" i="5"/>
  <c r="R862" i="5"/>
  <c r="R863" i="5"/>
  <c r="R864" i="5"/>
  <c r="R865" i="5"/>
  <c r="R866" i="5"/>
  <c r="R867" i="5"/>
  <c r="R868" i="5"/>
  <c r="R869" i="5"/>
  <c r="R870" i="5"/>
  <c r="R871" i="5"/>
  <c r="R872" i="5"/>
  <c r="R873" i="5"/>
  <c r="R874" i="5"/>
  <c r="R875" i="5"/>
  <c r="R876" i="5"/>
  <c r="R877" i="5"/>
  <c r="R878" i="5"/>
  <c r="R879" i="5"/>
  <c r="R880" i="5"/>
  <c r="R881" i="5"/>
  <c r="R882" i="5"/>
  <c r="R883" i="5"/>
  <c r="R884" i="5"/>
  <c r="R885" i="5"/>
  <c r="R886" i="5"/>
  <c r="R887" i="5"/>
  <c r="R888" i="5"/>
  <c r="R889" i="5"/>
  <c r="R890" i="5"/>
  <c r="R891" i="5"/>
  <c r="R892" i="5"/>
  <c r="R893" i="5"/>
  <c r="R894" i="5"/>
  <c r="R895" i="5"/>
  <c r="R896" i="5"/>
  <c r="R897" i="5"/>
  <c r="R898" i="5"/>
  <c r="R899" i="5"/>
  <c r="R900" i="5"/>
  <c r="R901" i="5"/>
  <c r="R902" i="5"/>
  <c r="R903" i="5"/>
  <c r="R904" i="5"/>
  <c r="R905" i="5"/>
  <c r="R906" i="5"/>
  <c r="R907" i="5"/>
  <c r="R908" i="5"/>
  <c r="R909" i="5"/>
  <c r="R910" i="5"/>
  <c r="R911" i="5"/>
  <c r="R912" i="5"/>
  <c r="R913" i="5"/>
  <c r="R914" i="5"/>
  <c r="R915" i="5"/>
  <c r="R916" i="5"/>
  <c r="R917" i="5"/>
  <c r="R918" i="5"/>
  <c r="R919" i="5"/>
  <c r="R920" i="5"/>
  <c r="R921" i="5"/>
  <c r="R922" i="5"/>
  <c r="R923" i="5"/>
  <c r="R924" i="5"/>
  <c r="R925" i="5"/>
  <c r="R926" i="5"/>
  <c r="R927" i="5"/>
  <c r="R928" i="5"/>
  <c r="R929" i="5"/>
  <c r="R930" i="5"/>
  <c r="R931" i="5"/>
  <c r="R932" i="5"/>
  <c r="R933" i="5"/>
  <c r="R934" i="5"/>
  <c r="R935" i="5"/>
  <c r="R936" i="5"/>
  <c r="R937" i="5"/>
  <c r="R938" i="5"/>
  <c r="R939" i="5"/>
  <c r="R940" i="5"/>
  <c r="R941" i="5"/>
  <c r="R942" i="5"/>
  <c r="R943" i="5"/>
  <c r="R944" i="5"/>
  <c r="R945" i="5"/>
  <c r="R946" i="5"/>
  <c r="R947" i="5"/>
  <c r="R948" i="5"/>
  <c r="R949" i="5"/>
  <c r="R950" i="5"/>
  <c r="R951" i="5"/>
  <c r="R952" i="5"/>
  <c r="R953" i="5"/>
  <c r="R954" i="5"/>
  <c r="R955" i="5"/>
  <c r="R956" i="5"/>
  <c r="R957" i="5"/>
  <c r="R958" i="5"/>
  <c r="R959" i="5"/>
  <c r="R960" i="5"/>
  <c r="R961" i="5"/>
  <c r="R962" i="5"/>
  <c r="R963" i="5"/>
  <c r="R964" i="5"/>
  <c r="R965" i="5"/>
  <c r="R966" i="5"/>
  <c r="R967" i="5"/>
  <c r="R968" i="5"/>
  <c r="R969" i="5"/>
  <c r="R970" i="5"/>
  <c r="R971" i="5"/>
  <c r="R972" i="5"/>
  <c r="R973" i="5"/>
  <c r="R974" i="5"/>
  <c r="R975" i="5"/>
  <c r="R976" i="5"/>
  <c r="R977" i="5"/>
  <c r="R978" i="5"/>
  <c r="R979" i="5"/>
  <c r="R980" i="5"/>
  <c r="R981" i="5"/>
  <c r="R982" i="5"/>
  <c r="R983" i="5"/>
  <c r="R984" i="5"/>
  <c r="R985" i="5"/>
  <c r="R986" i="5"/>
  <c r="R987" i="5"/>
  <c r="R988" i="5"/>
  <c r="R989" i="5"/>
  <c r="R990" i="5"/>
  <c r="R991" i="5"/>
  <c r="R992" i="5"/>
  <c r="R993" i="5"/>
  <c r="R994" i="5"/>
  <c r="R995" i="5"/>
  <c r="R996" i="5"/>
  <c r="R997" i="5"/>
  <c r="R998" i="5"/>
  <c r="R999" i="5"/>
  <c r="R1000" i="5"/>
  <c r="R1001" i="5"/>
  <c r="R1002" i="5"/>
  <c r="R1003" i="5"/>
  <c r="R1004" i="5"/>
  <c r="R1005" i="5"/>
  <c r="R1006" i="5"/>
  <c r="R1007" i="5"/>
  <c r="R1008" i="5"/>
  <c r="R1009" i="5"/>
  <c r="R1010" i="5"/>
  <c r="R1011" i="5"/>
  <c r="R1012" i="5"/>
  <c r="R1013" i="5"/>
  <c r="R1014" i="5"/>
  <c r="R1015" i="5"/>
  <c r="R1016" i="5"/>
  <c r="R1017" i="5"/>
  <c r="R1018" i="5"/>
  <c r="R1019" i="5"/>
  <c r="R1020" i="5"/>
  <c r="R1021" i="5"/>
  <c r="R1022" i="5"/>
  <c r="R1023" i="5"/>
  <c r="R1024" i="5"/>
  <c r="R1025" i="5"/>
  <c r="R1026" i="5"/>
  <c r="R1027" i="5"/>
  <c r="R1028" i="5"/>
  <c r="R1029" i="5"/>
  <c r="R1030" i="5"/>
  <c r="R1031" i="5"/>
  <c r="R1032" i="5"/>
  <c r="R1033" i="5"/>
  <c r="R1034" i="5"/>
  <c r="R1035" i="5"/>
  <c r="R1036" i="5"/>
  <c r="R1037" i="5"/>
  <c r="R1038" i="5"/>
  <c r="R1039" i="5"/>
  <c r="R1040" i="5"/>
  <c r="R1041" i="5"/>
  <c r="R1042" i="5"/>
  <c r="R1043" i="5"/>
  <c r="R1044" i="5"/>
  <c r="R1045" i="5"/>
  <c r="R1046" i="5"/>
  <c r="R1047" i="5"/>
  <c r="R1048" i="5"/>
  <c r="R1049" i="5"/>
  <c r="R1050" i="5"/>
  <c r="R1051" i="5"/>
  <c r="R1052" i="5"/>
  <c r="R1053" i="5"/>
  <c r="R1054" i="5"/>
  <c r="R1055" i="5"/>
  <c r="R1056" i="5"/>
  <c r="R1057" i="5"/>
  <c r="R1058" i="5"/>
  <c r="R1059" i="5"/>
  <c r="R1060" i="5"/>
  <c r="R1061" i="5"/>
  <c r="R1062" i="5"/>
  <c r="R1063" i="5"/>
  <c r="R1064" i="5"/>
  <c r="R1065" i="5"/>
  <c r="R1066" i="5"/>
  <c r="R1067" i="5"/>
  <c r="R1068" i="5"/>
  <c r="R1069" i="5"/>
  <c r="R1070" i="5"/>
  <c r="R1071" i="5"/>
  <c r="R1072" i="5"/>
  <c r="R1073" i="5"/>
  <c r="R1074" i="5"/>
  <c r="R1075" i="5"/>
  <c r="R1076" i="5"/>
  <c r="R1077" i="5"/>
  <c r="R1078" i="5"/>
  <c r="R1079" i="5"/>
  <c r="R1080" i="5"/>
  <c r="R1081" i="5"/>
  <c r="R1082" i="5"/>
  <c r="R1083" i="5"/>
  <c r="R1084" i="5"/>
  <c r="R1085" i="5"/>
  <c r="R1086" i="5"/>
  <c r="R1087" i="5"/>
  <c r="R1088" i="5"/>
  <c r="R1089" i="5"/>
  <c r="R1090" i="5"/>
  <c r="R1091" i="5"/>
  <c r="R1092" i="5"/>
  <c r="R1093" i="5"/>
  <c r="R1094" i="5"/>
  <c r="R1095" i="5"/>
  <c r="R1096" i="5"/>
  <c r="R1097" i="5"/>
  <c r="R1098" i="5"/>
  <c r="R1099" i="5"/>
  <c r="R1100" i="5"/>
  <c r="R1101" i="5"/>
  <c r="R1102" i="5"/>
  <c r="R1103" i="5"/>
  <c r="R1104" i="5"/>
  <c r="R1105" i="5"/>
  <c r="R1106" i="5"/>
  <c r="R1107" i="5"/>
  <c r="R1108" i="5"/>
  <c r="R1109" i="5"/>
  <c r="R1110" i="5"/>
  <c r="R1111" i="5"/>
  <c r="R1112" i="5"/>
  <c r="R1113" i="5"/>
  <c r="R1114" i="5"/>
  <c r="R1115" i="5"/>
  <c r="R1116" i="5"/>
  <c r="R1117" i="5"/>
  <c r="R1118" i="5"/>
  <c r="R1119" i="5"/>
  <c r="R1120" i="5"/>
  <c r="R1121" i="5"/>
  <c r="R1122" i="5"/>
  <c r="R1123" i="5"/>
  <c r="R1124" i="5"/>
  <c r="R1125" i="5"/>
  <c r="R1126" i="5"/>
  <c r="R1127" i="5"/>
  <c r="R1128" i="5"/>
  <c r="R1129" i="5"/>
  <c r="R1130" i="5"/>
  <c r="R1131" i="5"/>
  <c r="R1132" i="5"/>
  <c r="R1133" i="5"/>
  <c r="R1134" i="5"/>
  <c r="R1135" i="5"/>
  <c r="R1136" i="5"/>
  <c r="R1137" i="5"/>
  <c r="R1138" i="5"/>
  <c r="R1139" i="5"/>
  <c r="R1140" i="5"/>
  <c r="R1141" i="5"/>
  <c r="R1142" i="5"/>
  <c r="R1143" i="5"/>
  <c r="R1144" i="5"/>
  <c r="R1145" i="5"/>
  <c r="R1146" i="5"/>
  <c r="R1147" i="5"/>
  <c r="R1148" i="5"/>
  <c r="R1149" i="5"/>
  <c r="R1150" i="5"/>
  <c r="R1151" i="5"/>
  <c r="R1152" i="5"/>
  <c r="R1153" i="5"/>
  <c r="R1154" i="5"/>
  <c r="R1155" i="5"/>
  <c r="R1156" i="5"/>
  <c r="R1157" i="5"/>
  <c r="R1158" i="5"/>
  <c r="R1159" i="5"/>
  <c r="R1160" i="5"/>
  <c r="R1161" i="5"/>
  <c r="R1162" i="5"/>
  <c r="R1163" i="5"/>
  <c r="R1164" i="5"/>
  <c r="R1165" i="5"/>
  <c r="R1166" i="5"/>
  <c r="R1167" i="5"/>
  <c r="R1168" i="5"/>
  <c r="R1169" i="5"/>
  <c r="R1170" i="5"/>
  <c r="R1171" i="5"/>
  <c r="R1172" i="5"/>
  <c r="R1173" i="5"/>
  <c r="R1174" i="5"/>
  <c r="R1175" i="5"/>
  <c r="R1176" i="5"/>
  <c r="R1177" i="5"/>
  <c r="R1178" i="5"/>
  <c r="R1179" i="5"/>
  <c r="R1180" i="5"/>
  <c r="R1181" i="5"/>
  <c r="R1182" i="5"/>
  <c r="R1183" i="5"/>
  <c r="R1184" i="5"/>
  <c r="R1185" i="5"/>
  <c r="R1186" i="5"/>
  <c r="R1187" i="5"/>
  <c r="R1188" i="5"/>
  <c r="R1189" i="5"/>
  <c r="R1190" i="5"/>
  <c r="R1191" i="5"/>
  <c r="R1192" i="5"/>
  <c r="R1193" i="5"/>
  <c r="R1194" i="5"/>
  <c r="R1195" i="5"/>
  <c r="R1196" i="5"/>
  <c r="R1197" i="5"/>
  <c r="R1198" i="5"/>
  <c r="R1199" i="5"/>
  <c r="R1200" i="5"/>
  <c r="R1201" i="5"/>
  <c r="R1202" i="5"/>
  <c r="R1203" i="5"/>
  <c r="R1204" i="5"/>
  <c r="R1205" i="5"/>
  <c r="R1206" i="5"/>
  <c r="R1207" i="5"/>
  <c r="R1208" i="5"/>
  <c r="R1209" i="5"/>
  <c r="R1210" i="5"/>
  <c r="R1211" i="5"/>
  <c r="R1212" i="5"/>
  <c r="R1213" i="5"/>
  <c r="R1214" i="5"/>
  <c r="R1215" i="5"/>
  <c r="R1216" i="5"/>
  <c r="R1217" i="5"/>
  <c r="R1218" i="5"/>
  <c r="R1219" i="5"/>
  <c r="R1220" i="5"/>
  <c r="R1221" i="5"/>
  <c r="R1222" i="5"/>
  <c r="R1223" i="5"/>
  <c r="R1224" i="5"/>
  <c r="R1225" i="5"/>
  <c r="R1226" i="5"/>
  <c r="R1227" i="5"/>
  <c r="R1228" i="5"/>
  <c r="R1229" i="5"/>
  <c r="R1230" i="5"/>
  <c r="R1231" i="5"/>
  <c r="R1232" i="5"/>
  <c r="R1233" i="5"/>
  <c r="R1234" i="5"/>
  <c r="R1235" i="5"/>
  <c r="R1236" i="5"/>
  <c r="R1237" i="5"/>
  <c r="R1238" i="5"/>
  <c r="R1239" i="5"/>
  <c r="R1240" i="5"/>
  <c r="R1241" i="5"/>
  <c r="R1242" i="5"/>
  <c r="R1243" i="5"/>
  <c r="R1244" i="5"/>
  <c r="R1245" i="5"/>
  <c r="R1246" i="5"/>
  <c r="R1247" i="5"/>
  <c r="R1248" i="5"/>
  <c r="R1249" i="5"/>
  <c r="R1250" i="5"/>
  <c r="R1251" i="5"/>
  <c r="R1252" i="5"/>
  <c r="R1253" i="5"/>
  <c r="R1254" i="5"/>
  <c r="R1255" i="5"/>
  <c r="R1256" i="5"/>
  <c r="R1257" i="5"/>
  <c r="R1258" i="5"/>
  <c r="R1259" i="5"/>
  <c r="R1260" i="5"/>
  <c r="R1261" i="5"/>
  <c r="R1262" i="5"/>
  <c r="R1263" i="5"/>
  <c r="R1264" i="5"/>
  <c r="R1265" i="5"/>
  <c r="R1266" i="5"/>
  <c r="R1267" i="5"/>
  <c r="R1268" i="5"/>
  <c r="R1269" i="5"/>
  <c r="R1270" i="5"/>
  <c r="R1271" i="5"/>
  <c r="R1272" i="5"/>
  <c r="R1273" i="5"/>
  <c r="R1274" i="5"/>
  <c r="R1275" i="5"/>
  <c r="R1276" i="5"/>
  <c r="R1277" i="5"/>
  <c r="R1278" i="5"/>
  <c r="R1279" i="5"/>
  <c r="R1280" i="5"/>
  <c r="R1281" i="5"/>
  <c r="R1282" i="5"/>
  <c r="R1283" i="5"/>
  <c r="R1284" i="5"/>
  <c r="R1285" i="5"/>
  <c r="R1286" i="5"/>
  <c r="R1287" i="5"/>
  <c r="R1288" i="5"/>
  <c r="R1289" i="5"/>
  <c r="R1290" i="5"/>
  <c r="R1291" i="5"/>
  <c r="R1292" i="5"/>
  <c r="R1293" i="5"/>
  <c r="R1294" i="5"/>
  <c r="R1295" i="5"/>
  <c r="R1296" i="5"/>
  <c r="R1297" i="5"/>
  <c r="R1298" i="5"/>
  <c r="R1299" i="5"/>
  <c r="R1300" i="5"/>
  <c r="R1301" i="5"/>
  <c r="R1302" i="5"/>
  <c r="R1303" i="5"/>
  <c r="R1304" i="5"/>
  <c r="R1305" i="5"/>
  <c r="R1306" i="5"/>
  <c r="R1307" i="5"/>
  <c r="R1308" i="5"/>
  <c r="R1309" i="5"/>
  <c r="R1310" i="5"/>
  <c r="R1311" i="5"/>
  <c r="R1312" i="5"/>
  <c r="R1313" i="5"/>
  <c r="R1314" i="5"/>
  <c r="R1315" i="5"/>
  <c r="R1316" i="5"/>
  <c r="R1317" i="5"/>
  <c r="R1318" i="5"/>
  <c r="R1319" i="5"/>
  <c r="R1320" i="5"/>
  <c r="R1321" i="5"/>
  <c r="R1322" i="5"/>
  <c r="R1323" i="5"/>
  <c r="R1324" i="5"/>
  <c r="R1325" i="5"/>
  <c r="R1326" i="5"/>
  <c r="R1327" i="5"/>
  <c r="R1328" i="5"/>
  <c r="R1329" i="5"/>
  <c r="R1330" i="5"/>
  <c r="R1331" i="5"/>
  <c r="R1332" i="5"/>
  <c r="R1333" i="5"/>
  <c r="R1334" i="5"/>
  <c r="R1335" i="5"/>
  <c r="R1336" i="5"/>
  <c r="R1337" i="5"/>
  <c r="R1338" i="5"/>
  <c r="R1339" i="5"/>
  <c r="R1340" i="5"/>
  <c r="R1341" i="5"/>
  <c r="R1342" i="5"/>
  <c r="R1343" i="5"/>
  <c r="R1344" i="5"/>
  <c r="R1345" i="5"/>
  <c r="R1346" i="5"/>
  <c r="R1347" i="5"/>
  <c r="R1348" i="5"/>
  <c r="R1349" i="5"/>
  <c r="R1350" i="5"/>
  <c r="R1351" i="5"/>
  <c r="R1352" i="5"/>
  <c r="R1353" i="5"/>
  <c r="R1354" i="5"/>
  <c r="R1355" i="5"/>
  <c r="R1356" i="5"/>
  <c r="R1357" i="5"/>
  <c r="R1358" i="5"/>
  <c r="R1359" i="5"/>
  <c r="R1360" i="5"/>
  <c r="R1361" i="5"/>
  <c r="R1362" i="5"/>
  <c r="R1363" i="5"/>
  <c r="R1364" i="5"/>
  <c r="R1365" i="5"/>
  <c r="R1366" i="5"/>
  <c r="R1367" i="5"/>
  <c r="R1368" i="5"/>
  <c r="R1369" i="5"/>
  <c r="R1370" i="5"/>
  <c r="R1371" i="5"/>
  <c r="R1372" i="5"/>
  <c r="R1373" i="5"/>
  <c r="R1374" i="5"/>
  <c r="R1375" i="5"/>
  <c r="R1376" i="5"/>
  <c r="R1377" i="5"/>
  <c r="R1378" i="5"/>
  <c r="R1379" i="5"/>
  <c r="R1380" i="5"/>
  <c r="R1381" i="5"/>
  <c r="R1382" i="5"/>
  <c r="R1383" i="5"/>
  <c r="R1384" i="5"/>
  <c r="R1385" i="5"/>
  <c r="R1386" i="5"/>
  <c r="R1387" i="5"/>
  <c r="R1388" i="5"/>
  <c r="R1389" i="5"/>
  <c r="R1390" i="5"/>
  <c r="R1391" i="5"/>
  <c r="R1392" i="5"/>
  <c r="R1393" i="5"/>
  <c r="R1394" i="5"/>
  <c r="R1395" i="5"/>
  <c r="R1396" i="5"/>
  <c r="R1397" i="5"/>
  <c r="R1398" i="5"/>
  <c r="R1399" i="5"/>
  <c r="R1400" i="5"/>
  <c r="R1401" i="5"/>
  <c r="R1402" i="5"/>
  <c r="R1403" i="5"/>
  <c r="R1404" i="5"/>
  <c r="R1405" i="5"/>
  <c r="R1406" i="5"/>
  <c r="R1407" i="5"/>
  <c r="R1408" i="5"/>
  <c r="R1409" i="5"/>
  <c r="R1410" i="5"/>
  <c r="R1411" i="5"/>
  <c r="R1412" i="5"/>
  <c r="R1413" i="5"/>
  <c r="R1414" i="5"/>
  <c r="R1415" i="5"/>
  <c r="R1416" i="5"/>
  <c r="R1417" i="5"/>
  <c r="R1418" i="5"/>
  <c r="R1419" i="5"/>
  <c r="R1420" i="5"/>
  <c r="R1421" i="5"/>
  <c r="R1422" i="5"/>
  <c r="R1423" i="5"/>
  <c r="R1424" i="5"/>
  <c r="R1425" i="5"/>
  <c r="R1426" i="5"/>
  <c r="R1427" i="5"/>
  <c r="R1428" i="5"/>
  <c r="R1429" i="5"/>
  <c r="R1430" i="5"/>
  <c r="R1431" i="5"/>
  <c r="R1432" i="5"/>
  <c r="R1433" i="5"/>
  <c r="R1434" i="5"/>
  <c r="R1435" i="5"/>
  <c r="R1436" i="5"/>
  <c r="R1437" i="5"/>
  <c r="R1438" i="5"/>
  <c r="R1439" i="5"/>
  <c r="R1440" i="5"/>
  <c r="R1441" i="5"/>
  <c r="R1442" i="5"/>
  <c r="R1443" i="5"/>
  <c r="R1444" i="5"/>
  <c r="R1445" i="5"/>
  <c r="R1446" i="5"/>
  <c r="R1447" i="5"/>
  <c r="R1448" i="5"/>
  <c r="R1449" i="5"/>
  <c r="R1450" i="5"/>
  <c r="R1451" i="5"/>
  <c r="R1452" i="5"/>
  <c r="R1453" i="5"/>
  <c r="R1454" i="5"/>
  <c r="R1455" i="5"/>
  <c r="R1456" i="5"/>
  <c r="R1457" i="5"/>
  <c r="R1458" i="5"/>
  <c r="R1459" i="5"/>
  <c r="R1460" i="5"/>
  <c r="R1461" i="5"/>
  <c r="R1462" i="5"/>
  <c r="R1463" i="5"/>
  <c r="R1464" i="5"/>
  <c r="R1465" i="5"/>
  <c r="R1466" i="5"/>
  <c r="R1467" i="5"/>
  <c r="R1468" i="5"/>
  <c r="R1469" i="5"/>
  <c r="R1470" i="5"/>
  <c r="R1471" i="5"/>
  <c r="R1472" i="5"/>
  <c r="R1473" i="5"/>
  <c r="R1474" i="5"/>
  <c r="R1475" i="5"/>
  <c r="R1476" i="5"/>
  <c r="R1477" i="5"/>
  <c r="R1478" i="5"/>
  <c r="R1479" i="5"/>
  <c r="R1480" i="5"/>
  <c r="R1481" i="5"/>
  <c r="R1482" i="5"/>
  <c r="R1483" i="5"/>
  <c r="R1484" i="5"/>
  <c r="R1485" i="5"/>
  <c r="R1486" i="5"/>
  <c r="R1487" i="5"/>
  <c r="R1488" i="5"/>
  <c r="R1489" i="5"/>
  <c r="R1490" i="5"/>
  <c r="R1491" i="5"/>
  <c r="R1492" i="5"/>
  <c r="R1493" i="5"/>
  <c r="R1494" i="5"/>
  <c r="R1495" i="5"/>
  <c r="R1496" i="5"/>
  <c r="R1497" i="5"/>
  <c r="R1498" i="5"/>
  <c r="R1499" i="5"/>
  <c r="R1500" i="5"/>
  <c r="R1501" i="5"/>
  <c r="R1502" i="5"/>
  <c r="R1503" i="5"/>
  <c r="R1504" i="5"/>
  <c r="R1505" i="5"/>
  <c r="R1506" i="5"/>
  <c r="R1507" i="5"/>
  <c r="R1508" i="5"/>
  <c r="R1509" i="5"/>
  <c r="R1510" i="5"/>
  <c r="R1511" i="5"/>
  <c r="R1512" i="5"/>
  <c r="R1513" i="5"/>
  <c r="R1514" i="5"/>
  <c r="R1515" i="5"/>
  <c r="R1516" i="5"/>
  <c r="R1517" i="5"/>
  <c r="R1518" i="5"/>
  <c r="R1519" i="5"/>
  <c r="R1520" i="5"/>
  <c r="R1521" i="5"/>
  <c r="R1522" i="5"/>
  <c r="R1523" i="5"/>
  <c r="R1524" i="5"/>
  <c r="R1525" i="5"/>
  <c r="R1526" i="5"/>
  <c r="R1527" i="5"/>
  <c r="R1528" i="5"/>
  <c r="R1529" i="5"/>
  <c r="R1530" i="5"/>
  <c r="R1531" i="5"/>
  <c r="R1532" i="5"/>
  <c r="R1533" i="5"/>
  <c r="R1534" i="5"/>
  <c r="R1535" i="5"/>
  <c r="R1536" i="5"/>
  <c r="R1537" i="5"/>
  <c r="R1538" i="5"/>
  <c r="R1539" i="5"/>
  <c r="R1540" i="5"/>
  <c r="R1541" i="5"/>
  <c r="R1542" i="5"/>
  <c r="R1543" i="5"/>
  <c r="R1544" i="5"/>
  <c r="R1545" i="5"/>
  <c r="R1546" i="5"/>
  <c r="R1547" i="5"/>
  <c r="R1548" i="5"/>
  <c r="R1549" i="5"/>
  <c r="R1550" i="5"/>
  <c r="R1551" i="5"/>
  <c r="R1552" i="5"/>
  <c r="R1553" i="5"/>
  <c r="R1554" i="5"/>
  <c r="R1555" i="5"/>
  <c r="R1556" i="5"/>
  <c r="R1557" i="5"/>
  <c r="R1558" i="5"/>
  <c r="R1559" i="5"/>
  <c r="R1560" i="5"/>
  <c r="R1561" i="5"/>
  <c r="R1562" i="5"/>
  <c r="R1563" i="5"/>
  <c r="R1564" i="5"/>
  <c r="R1565" i="5"/>
  <c r="R1566" i="5"/>
  <c r="R1567" i="5"/>
  <c r="R1568" i="5"/>
  <c r="R1569" i="5"/>
  <c r="R1570" i="5"/>
  <c r="R1571" i="5"/>
  <c r="R1572" i="5"/>
  <c r="R1573" i="5"/>
  <c r="R1574" i="5"/>
  <c r="R1575" i="5"/>
  <c r="R1576" i="5"/>
  <c r="R1577" i="5"/>
  <c r="R1578" i="5"/>
  <c r="R1579" i="5"/>
  <c r="R1580" i="5"/>
  <c r="R1581" i="5"/>
  <c r="R1582" i="5"/>
  <c r="R1583" i="5"/>
  <c r="R1584" i="5"/>
  <c r="R1585" i="5"/>
  <c r="R1586" i="5"/>
  <c r="R1587" i="5"/>
  <c r="R1588" i="5"/>
  <c r="R1589" i="5"/>
  <c r="R1590" i="5"/>
  <c r="R1591" i="5"/>
  <c r="R1592" i="5"/>
  <c r="R1593" i="5"/>
  <c r="R1594" i="5"/>
  <c r="R1595" i="5"/>
  <c r="R1596" i="5"/>
  <c r="R1597" i="5"/>
  <c r="R1598" i="5"/>
  <c r="R1599" i="5"/>
  <c r="R1600" i="5"/>
  <c r="R1601" i="5"/>
  <c r="R1602" i="5"/>
  <c r="R1603" i="5"/>
  <c r="R1604" i="5"/>
  <c r="R1605" i="5"/>
  <c r="R1606" i="5"/>
  <c r="R1607" i="5"/>
  <c r="R1608" i="5"/>
  <c r="R1609" i="5"/>
  <c r="R1610" i="5"/>
  <c r="R1611" i="5"/>
  <c r="R1612" i="5"/>
  <c r="R1613" i="5"/>
  <c r="R1614" i="5"/>
  <c r="R1615" i="5"/>
  <c r="R1616" i="5"/>
  <c r="R1617" i="5"/>
  <c r="R1618" i="5"/>
  <c r="R1619" i="5"/>
  <c r="R1620" i="5"/>
  <c r="R1621" i="5"/>
  <c r="R1622" i="5"/>
  <c r="R1623" i="5"/>
  <c r="R1624" i="5"/>
  <c r="R1625" i="5"/>
  <c r="R1626" i="5"/>
  <c r="R1627" i="5"/>
  <c r="R1628" i="5"/>
  <c r="R1629" i="5"/>
  <c r="R1630" i="5"/>
  <c r="R1631" i="5"/>
  <c r="R1632" i="5"/>
  <c r="R1633" i="5"/>
  <c r="R1634" i="5"/>
  <c r="R1635" i="5"/>
  <c r="R1636" i="5"/>
  <c r="R1637" i="5"/>
  <c r="R1638" i="5"/>
  <c r="R1639" i="5"/>
  <c r="R1640" i="5"/>
  <c r="R1641" i="5"/>
  <c r="R1642" i="5"/>
  <c r="R1643" i="5"/>
  <c r="R1644" i="5"/>
  <c r="R1645" i="5"/>
  <c r="R1646" i="5"/>
  <c r="R1647" i="5"/>
  <c r="R1648" i="5"/>
  <c r="R1649" i="5"/>
  <c r="R1650" i="5"/>
  <c r="R1651" i="5"/>
  <c r="R1652" i="5"/>
  <c r="R1653" i="5"/>
  <c r="R1654" i="5"/>
  <c r="R1655" i="5"/>
  <c r="R1656" i="5"/>
  <c r="R1657" i="5"/>
  <c r="R1658" i="5"/>
  <c r="R1659" i="5"/>
  <c r="R1660" i="5"/>
  <c r="R1661" i="5"/>
  <c r="R1662" i="5"/>
  <c r="R1663" i="5"/>
  <c r="R1664" i="5"/>
  <c r="R1665" i="5"/>
  <c r="R1666" i="5"/>
  <c r="R1667" i="5"/>
  <c r="R1668" i="5"/>
  <c r="R1669" i="5"/>
  <c r="R1670" i="5"/>
  <c r="R1671" i="5"/>
  <c r="R1672" i="5"/>
  <c r="R1673" i="5"/>
  <c r="R1674" i="5"/>
  <c r="R1675" i="5"/>
  <c r="R1676" i="5"/>
  <c r="R1677" i="5"/>
  <c r="R1678" i="5"/>
  <c r="R1679" i="5"/>
  <c r="R1680" i="5"/>
  <c r="R1681" i="5"/>
  <c r="R1682" i="5"/>
  <c r="R1683" i="5"/>
  <c r="R1684" i="5"/>
  <c r="R1685" i="5"/>
  <c r="R1686" i="5"/>
  <c r="R1687" i="5"/>
  <c r="R1688" i="5"/>
  <c r="R1689" i="5"/>
  <c r="R1690" i="5"/>
  <c r="R1691" i="5"/>
  <c r="R1692" i="5"/>
  <c r="R1693" i="5"/>
  <c r="R1694" i="5"/>
  <c r="R1695" i="5"/>
  <c r="R1696" i="5"/>
  <c r="R1697" i="5"/>
  <c r="R1698" i="5"/>
  <c r="R1699" i="5"/>
  <c r="R1700" i="5"/>
  <c r="R1701" i="5"/>
  <c r="R1702" i="5"/>
  <c r="R1703" i="5"/>
  <c r="R1704" i="5"/>
  <c r="R1705" i="5"/>
  <c r="R1706" i="5"/>
  <c r="R1707" i="5"/>
  <c r="R1708" i="5"/>
  <c r="R1709" i="5"/>
  <c r="R1710" i="5"/>
  <c r="R1711" i="5"/>
  <c r="R1712" i="5"/>
  <c r="R1713" i="5"/>
  <c r="R1714" i="5"/>
  <c r="R1715" i="5"/>
  <c r="R1716" i="5"/>
  <c r="R1717" i="5"/>
  <c r="R1718" i="5"/>
  <c r="R1719" i="5"/>
  <c r="R1720" i="5"/>
  <c r="R1721" i="5"/>
  <c r="R1722" i="5"/>
  <c r="R1723" i="5"/>
  <c r="R1724" i="5"/>
  <c r="R1725" i="5"/>
  <c r="R1726" i="5"/>
  <c r="R1727" i="5"/>
  <c r="R1728" i="5"/>
  <c r="R1729" i="5"/>
  <c r="R1730" i="5"/>
  <c r="R1731" i="5"/>
  <c r="R1732" i="5"/>
  <c r="R1733" i="5"/>
  <c r="R1734" i="5"/>
  <c r="R1735" i="5"/>
  <c r="R1736" i="5"/>
  <c r="R1737" i="5"/>
  <c r="R1738" i="5"/>
  <c r="R1739" i="5"/>
  <c r="R1740" i="5"/>
  <c r="R1741" i="5"/>
  <c r="R1742" i="5"/>
  <c r="R1743" i="5"/>
  <c r="R1744" i="5"/>
  <c r="R1745" i="5"/>
  <c r="R1746" i="5"/>
  <c r="R1747" i="5"/>
  <c r="R1748" i="5"/>
  <c r="R1749" i="5"/>
  <c r="R1750" i="5"/>
  <c r="R1751" i="5"/>
  <c r="R1752" i="5"/>
  <c r="R1753" i="5"/>
  <c r="R1754" i="5"/>
  <c r="R1755" i="5"/>
  <c r="R1756" i="5"/>
  <c r="R1757" i="5"/>
  <c r="R1758" i="5"/>
  <c r="R1759" i="5"/>
  <c r="R1760" i="5"/>
  <c r="R1761" i="5"/>
  <c r="R1762" i="5"/>
  <c r="R1763" i="5"/>
  <c r="R1764" i="5"/>
  <c r="R1765" i="5"/>
  <c r="R1766" i="5"/>
  <c r="R1767" i="5"/>
  <c r="R1768" i="5"/>
  <c r="R1769" i="5"/>
  <c r="R1770" i="5"/>
  <c r="R1771" i="5"/>
  <c r="R1772" i="5"/>
  <c r="R1773" i="5"/>
  <c r="R1774" i="5"/>
  <c r="R1775" i="5"/>
  <c r="R1776" i="5"/>
  <c r="R1777" i="5"/>
  <c r="R1778" i="5"/>
  <c r="R1779" i="5"/>
  <c r="R1780" i="5"/>
  <c r="R1781" i="5"/>
  <c r="R1782" i="5"/>
  <c r="R1783" i="5"/>
  <c r="R1784" i="5"/>
  <c r="R1785" i="5"/>
  <c r="R1786" i="5"/>
  <c r="R1787" i="5"/>
  <c r="R1788" i="5"/>
  <c r="R1789" i="5"/>
  <c r="R1790" i="5"/>
  <c r="R1791" i="5"/>
  <c r="R1792" i="5"/>
  <c r="R1793" i="5"/>
  <c r="R1794" i="5"/>
  <c r="R1795" i="5"/>
  <c r="R1796" i="5"/>
  <c r="R1797" i="5"/>
  <c r="R1798" i="5"/>
  <c r="R1799" i="5"/>
  <c r="R1800" i="5"/>
  <c r="R1801" i="5"/>
  <c r="R1802" i="5"/>
  <c r="R1803" i="5"/>
  <c r="R1804" i="5"/>
  <c r="R1805" i="5"/>
  <c r="R1806" i="5"/>
  <c r="R1807" i="5"/>
  <c r="R1808" i="5"/>
  <c r="R1809" i="5"/>
  <c r="R1810" i="5"/>
  <c r="R1811" i="5"/>
  <c r="R1812" i="5"/>
  <c r="R1813" i="5"/>
  <c r="R1814" i="5"/>
  <c r="R1815" i="5"/>
  <c r="R1816" i="5"/>
  <c r="R1817" i="5"/>
  <c r="R1818" i="5"/>
  <c r="R1819" i="5"/>
  <c r="R1820" i="5"/>
  <c r="R1821" i="5"/>
  <c r="R1822" i="5"/>
  <c r="R1823" i="5"/>
  <c r="R1824" i="5"/>
  <c r="R1825" i="5"/>
  <c r="R1826" i="5"/>
  <c r="R1827" i="5"/>
  <c r="R1828" i="5"/>
  <c r="R1829" i="5"/>
  <c r="R1830" i="5"/>
  <c r="R1831" i="5"/>
  <c r="R1832" i="5"/>
  <c r="R1833" i="5"/>
  <c r="R1834" i="5"/>
  <c r="R1835" i="5"/>
  <c r="R1836" i="5"/>
  <c r="R1837" i="5"/>
  <c r="R1838" i="5"/>
  <c r="R1839" i="5"/>
  <c r="R1840" i="5"/>
  <c r="R1841" i="5"/>
  <c r="R1842" i="5"/>
  <c r="R1843" i="5"/>
  <c r="R1844" i="5"/>
  <c r="R1845" i="5"/>
  <c r="R1846" i="5"/>
  <c r="R1847" i="5"/>
  <c r="R1848" i="5"/>
  <c r="R1849" i="5"/>
  <c r="R1850" i="5"/>
  <c r="R1851" i="5"/>
  <c r="R1852" i="5"/>
  <c r="R1853" i="5"/>
  <c r="R1854" i="5"/>
  <c r="R1855" i="5"/>
  <c r="R1856" i="5"/>
  <c r="R1857" i="5"/>
  <c r="R1858" i="5"/>
  <c r="R1859" i="5"/>
  <c r="R1860" i="5"/>
  <c r="R1861" i="5"/>
  <c r="R1862" i="5"/>
  <c r="R1863" i="5"/>
  <c r="R1864" i="5"/>
  <c r="R1865" i="5"/>
  <c r="R1866" i="5"/>
  <c r="R1867" i="5"/>
  <c r="R1868" i="5"/>
  <c r="R1869" i="5"/>
  <c r="R1870" i="5"/>
  <c r="R1871" i="5"/>
  <c r="R1872" i="5"/>
  <c r="R1873" i="5"/>
  <c r="R1874" i="5"/>
  <c r="R1875" i="5"/>
  <c r="R1876" i="5"/>
  <c r="R1877" i="5"/>
  <c r="R1878" i="5"/>
  <c r="R1879" i="5"/>
  <c r="R1880" i="5"/>
  <c r="R1881" i="5"/>
  <c r="R1882" i="5"/>
  <c r="R1883" i="5"/>
  <c r="R1884" i="5"/>
  <c r="R1885" i="5"/>
  <c r="R1886" i="5"/>
  <c r="R1887" i="5"/>
  <c r="R1888" i="5"/>
  <c r="R1889" i="5"/>
  <c r="R1890" i="5"/>
  <c r="R1891" i="5"/>
  <c r="R1892" i="5"/>
  <c r="R1893" i="5"/>
  <c r="R1894" i="5"/>
  <c r="R1895" i="5"/>
  <c r="R1896" i="5"/>
  <c r="R1897" i="5"/>
  <c r="R1898" i="5"/>
  <c r="R1899" i="5"/>
  <c r="R1900" i="5"/>
  <c r="R1901" i="5"/>
  <c r="R1902" i="5"/>
  <c r="R1903" i="5"/>
  <c r="R1904" i="5"/>
  <c r="R1905" i="5"/>
  <c r="R1906" i="5"/>
  <c r="R1907" i="5"/>
  <c r="R1908" i="5"/>
  <c r="R1909" i="5"/>
  <c r="R1910" i="5"/>
  <c r="R1911" i="5"/>
  <c r="R1912" i="5"/>
  <c r="R1913" i="5"/>
  <c r="R1914" i="5"/>
  <c r="R1915" i="5"/>
  <c r="R1916" i="5"/>
  <c r="R1917" i="5"/>
  <c r="R1918" i="5"/>
  <c r="R1919" i="5"/>
  <c r="R1920" i="5"/>
  <c r="R25" i="5"/>
  <c r="B3" i="3"/>
  <c r="B11" i="5" l="1"/>
  <c r="T12" i="5"/>
  <c r="V12" i="5"/>
  <c r="T13" i="5"/>
  <c r="V13" i="5"/>
  <c r="T14" i="5"/>
  <c r="V14" i="5"/>
  <c r="T15" i="5"/>
  <c r="V15" i="5"/>
  <c r="K17" i="5"/>
  <c r="T17" i="5"/>
  <c r="V17" i="5"/>
  <c r="T18" i="5"/>
  <c r="V18" i="5"/>
  <c r="T19" i="5"/>
  <c r="V19" i="5"/>
  <c r="T20" i="5"/>
  <c r="V20" i="5"/>
  <c r="T21" i="5"/>
  <c r="V21" i="5"/>
  <c r="T22" i="5"/>
  <c r="V22" i="5"/>
  <c r="T23" i="5"/>
  <c r="V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P55" i="5"/>
  <c r="P56" i="5"/>
  <c r="P57" i="5"/>
  <c r="P58" i="5"/>
  <c r="P59" i="5"/>
  <c r="P60" i="5"/>
  <c r="P61" i="5"/>
  <c r="P62" i="5"/>
  <c r="P63" i="5"/>
  <c r="P64" i="5"/>
  <c r="P65" i="5"/>
  <c r="P66" i="5"/>
  <c r="P67" i="5"/>
  <c r="P68" i="5"/>
  <c r="P69" i="5"/>
  <c r="P70" i="5"/>
  <c r="P71" i="5"/>
  <c r="P72" i="5"/>
  <c r="P73" i="5"/>
  <c r="P74" i="5"/>
  <c r="P75" i="5"/>
  <c r="P76" i="5"/>
  <c r="P77" i="5"/>
  <c r="P78" i="5"/>
  <c r="P79" i="5"/>
  <c r="P80" i="5"/>
  <c r="P81" i="5"/>
  <c r="P82" i="5"/>
  <c r="P83" i="5"/>
  <c r="P84" i="5"/>
  <c r="P85" i="5"/>
  <c r="P86" i="5"/>
  <c r="P87" i="5"/>
  <c r="P88" i="5"/>
  <c r="P89" i="5"/>
  <c r="P90" i="5"/>
  <c r="P91" i="5"/>
  <c r="P92" i="5"/>
  <c r="P93" i="5"/>
  <c r="P94" i="5"/>
  <c r="P95" i="5"/>
  <c r="P96" i="5"/>
  <c r="P97" i="5"/>
  <c r="P98" i="5"/>
  <c r="P99" i="5"/>
  <c r="P100" i="5"/>
  <c r="P101" i="5"/>
  <c r="P102" i="5"/>
  <c r="P103" i="5"/>
  <c r="P104" i="5"/>
  <c r="P105" i="5"/>
  <c r="P106" i="5"/>
  <c r="P107" i="5"/>
  <c r="P108" i="5"/>
  <c r="P109" i="5"/>
  <c r="P110" i="5"/>
  <c r="P111" i="5"/>
  <c r="P112" i="5"/>
  <c r="P113" i="5"/>
  <c r="P114" i="5"/>
  <c r="P115" i="5"/>
  <c r="P116" i="5"/>
  <c r="P117" i="5"/>
  <c r="P118" i="5"/>
  <c r="P119" i="5"/>
  <c r="P120" i="5"/>
  <c r="P121" i="5"/>
  <c r="P122" i="5"/>
  <c r="P123" i="5"/>
  <c r="P124" i="5"/>
  <c r="P125" i="5"/>
  <c r="P126" i="5"/>
  <c r="P127" i="5"/>
  <c r="P128" i="5"/>
  <c r="P129" i="5"/>
  <c r="P130" i="5"/>
  <c r="P131" i="5"/>
  <c r="P132" i="5"/>
  <c r="P133" i="5"/>
  <c r="P134" i="5"/>
  <c r="P135" i="5"/>
  <c r="P136" i="5"/>
  <c r="P137" i="5"/>
  <c r="P138" i="5"/>
  <c r="P139" i="5"/>
  <c r="P140" i="5"/>
  <c r="P141" i="5"/>
  <c r="P142" i="5"/>
  <c r="P143" i="5"/>
  <c r="P144" i="5"/>
  <c r="P145" i="5"/>
  <c r="P146" i="5"/>
  <c r="P147" i="5"/>
  <c r="P148" i="5"/>
  <c r="P149" i="5"/>
  <c r="P150" i="5"/>
  <c r="P151" i="5"/>
  <c r="P152" i="5"/>
  <c r="P153" i="5"/>
  <c r="P154" i="5"/>
  <c r="P155" i="5"/>
  <c r="P156" i="5"/>
  <c r="P157" i="5"/>
  <c r="P158" i="5"/>
  <c r="P159" i="5"/>
  <c r="P160" i="5"/>
  <c r="P161" i="5"/>
  <c r="P162" i="5"/>
  <c r="P163" i="5"/>
  <c r="P164" i="5"/>
  <c r="P165" i="5"/>
  <c r="P166" i="5"/>
  <c r="P167" i="5"/>
  <c r="P168" i="5"/>
  <c r="P169" i="5"/>
  <c r="P170" i="5"/>
  <c r="P171" i="5"/>
  <c r="P172" i="5"/>
  <c r="P173" i="5"/>
  <c r="P174" i="5"/>
  <c r="P175" i="5"/>
  <c r="P176" i="5"/>
  <c r="P177" i="5"/>
  <c r="P178" i="5"/>
  <c r="P179" i="5"/>
  <c r="P180" i="5"/>
  <c r="P181" i="5"/>
  <c r="P182" i="5"/>
  <c r="P183" i="5"/>
  <c r="P184" i="5"/>
  <c r="P185" i="5"/>
  <c r="P186" i="5"/>
  <c r="P187" i="5"/>
  <c r="P188" i="5"/>
  <c r="P189" i="5"/>
  <c r="P190" i="5"/>
  <c r="P191" i="5"/>
  <c r="P192" i="5"/>
  <c r="P193" i="5"/>
  <c r="P194" i="5"/>
  <c r="P195" i="5"/>
  <c r="P196" i="5"/>
  <c r="P197" i="5"/>
  <c r="P198" i="5"/>
  <c r="P199" i="5"/>
  <c r="P200" i="5"/>
  <c r="P201" i="5"/>
  <c r="P202" i="5"/>
  <c r="P203" i="5"/>
  <c r="P204" i="5"/>
  <c r="P205" i="5"/>
  <c r="P206" i="5"/>
  <c r="P207" i="5"/>
  <c r="P208" i="5"/>
  <c r="P209" i="5"/>
  <c r="P210" i="5"/>
  <c r="P211" i="5"/>
  <c r="P212" i="5"/>
  <c r="P213" i="5"/>
  <c r="P214" i="5"/>
  <c r="P215" i="5"/>
  <c r="P216" i="5"/>
  <c r="P217" i="5"/>
  <c r="P218" i="5"/>
  <c r="P219" i="5"/>
  <c r="P220" i="5"/>
  <c r="P221" i="5"/>
  <c r="P222" i="5"/>
  <c r="P223" i="5"/>
  <c r="P224" i="5"/>
  <c r="P225" i="5"/>
  <c r="P226" i="5"/>
  <c r="P227" i="5"/>
  <c r="P228" i="5"/>
  <c r="P229" i="5"/>
  <c r="P230" i="5"/>
  <c r="P231" i="5"/>
  <c r="P232" i="5"/>
  <c r="P233" i="5"/>
  <c r="P234" i="5"/>
  <c r="P235" i="5"/>
  <c r="P236" i="5"/>
  <c r="P237" i="5"/>
  <c r="P238" i="5"/>
  <c r="P239" i="5"/>
  <c r="P240" i="5"/>
  <c r="P241" i="5"/>
  <c r="P242" i="5"/>
  <c r="P243" i="5"/>
  <c r="P244" i="5"/>
  <c r="P245" i="5"/>
  <c r="P246" i="5"/>
  <c r="P247" i="5"/>
  <c r="P248" i="5"/>
  <c r="P249" i="5"/>
  <c r="P250" i="5"/>
  <c r="P251" i="5"/>
  <c r="P252" i="5"/>
  <c r="P253" i="5"/>
  <c r="P254" i="5"/>
  <c r="P255" i="5"/>
  <c r="P256" i="5"/>
  <c r="P257" i="5"/>
  <c r="P258" i="5"/>
  <c r="P259" i="5"/>
  <c r="P260" i="5"/>
  <c r="P261" i="5"/>
  <c r="P262" i="5"/>
  <c r="P263" i="5"/>
  <c r="P264" i="5"/>
  <c r="P265" i="5"/>
  <c r="P266" i="5"/>
  <c r="P267" i="5"/>
  <c r="P268" i="5"/>
  <c r="P269" i="5"/>
  <c r="P270" i="5"/>
  <c r="P271" i="5"/>
  <c r="P272" i="5"/>
  <c r="P273" i="5"/>
  <c r="P274" i="5"/>
  <c r="P275" i="5"/>
  <c r="P276" i="5"/>
  <c r="P277" i="5"/>
  <c r="P278" i="5"/>
  <c r="P279" i="5"/>
  <c r="P280" i="5"/>
  <c r="P281" i="5"/>
  <c r="P282" i="5"/>
  <c r="P283" i="5"/>
  <c r="P284" i="5"/>
  <c r="P285" i="5"/>
  <c r="P286" i="5"/>
  <c r="P287" i="5"/>
  <c r="P288" i="5"/>
  <c r="P289" i="5"/>
  <c r="P290" i="5"/>
  <c r="P291" i="5"/>
  <c r="P292" i="5"/>
  <c r="P293" i="5"/>
  <c r="P294" i="5"/>
  <c r="P295" i="5"/>
  <c r="P296" i="5"/>
  <c r="P297" i="5"/>
  <c r="P298" i="5"/>
  <c r="P299" i="5"/>
  <c r="P300" i="5"/>
  <c r="P301" i="5"/>
  <c r="P302" i="5"/>
  <c r="P303" i="5"/>
  <c r="P304" i="5"/>
  <c r="P305" i="5"/>
  <c r="P306" i="5"/>
  <c r="P307" i="5"/>
  <c r="P308" i="5"/>
  <c r="P309" i="5"/>
  <c r="P310" i="5"/>
  <c r="P311" i="5"/>
  <c r="P312" i="5"/>
  <c r="P313" i="5"/>
  <c r="P314" i="5"/>
  <c r="P315" i="5"/>
  <c r="P316" i="5"/>
  <c r="P317" i="5"/>
  <c r="P318" i="5"/>
  <c r="P319" i="5"/>
  <c r="P320" i="5"/>
  <c r="P321" i="5"/>
  <c r="P322" i="5"/>
  <c r="P323" i="5"/>
  <c r="P324" i="5"/>
  <c r="P325" i="5"/>
  <c r="P326" i="5"/>
  <c r="P327" i="5"/>
  <c r="P328" i="5"/>
  <c r="P329" i="5"/>
  <c r="P330" i="5"/>
  <c r="P331" i="5"/>
  <c r="P332" i="5"/>
  <c r="P333" i="5"/>
  <c r="P334" i="5"/>
  <c r="P335" i="5"/>
  <c r="P336" i="5"/>
  <c r="P337" i="5"/>
  <c r="P338" i="5"/>
  <c r="P339" i="5"/>
  <c r="P340" i="5"/>
  <c r="P341" i="5"/>
  <c r="P342" i="5"/>
  <c r="P343" i="5"/>
  <c r="P344" i="5"/>
  <c r="P345" i="5"/>
  <c r="P346" i="5"/>
  <c r="P347" i="5"/>
  <c r="P348" i="5"/>
  <c r="P349" i="5"/>
  <c r="P350" i="5"/>
  <c r="P351" i="5"/>
  <c r="P352" i="5"/>
  <c r="P353" i="5"/>
  <c r="P354" i="5"/>
  <c r="P355" i="5"/>
  <c r="P356" i="5"/>
  <c r="P357" i="5"/>
  <c r="P358" i="5"/>
  <c r="P359" i="5"/>
  <c r="P360" i="5"/>
  <c r="P361" i="5"/>
  <c r="P362" i="5"/>
  <c r="P363" i="5"/>
  <c r="P364" i="5"/>
  <c r="P365" i="5"/>
  <c r="P366" i="5"/>
  <c r="P367" i="5"/>
  <c r="P368" i="5"/>
  <c r="P369" i="5"/>
  <c r="P370" i="5"/>
  <c r="P371" i="5"/>
  <c r="P372" i="5"/>
  <c r="P373" i="5"/>
  <c r="P374" i="5"/>
  <c r="P375" i="5"/>
  <c r="P376" i="5"/>
  <c r="P377" i="5"/>
  <c r="P378" i="5"/>
  <c r="P379" i="5"/>
  <c r="P380" i="5"/>
  <c r="P381" i="5"/>
  <c r="P382" i="5"/>
  <c r="P383" i="5"/>
  <c r="P384" i="5"/>
  <c r="P385" i="5"/>
  <c r="P386" i="5"/>
  <c r="P387" i="5"/>
  <c r="P388" i="5"/>
  <c r="P389" i="5"/>
  <c r="P390" i="5"/>
  <c r="P391" i="5"/>
  <c r="P392" i="5"/>
  <c r="P393" i="5"/>
  <c r="P394" i="5"/>
  <c r="P395" i="5"/>
  <c r="P396" i="5"/>
  <c r="P397" i="5"/>
  <c r="P398" i="5"/>
  <c r="P399" i="5"/>
  <c r="P400" i="5"/>
  <c r="P401" i="5"/>
  <c r="P402" i="5"/>
  <c r="P403" i="5"/>
  <c r="P404" i="5"/>
  <c r="P405" i="5"/>
  <c r="P406" i="5"/>
  <c r="P407" i="5"/>
  <c r="P408" i="5"/>
  <c r="P409" i="5"/>
  <c r="P410" i="5"/>
  <c r="P411" i="5"/>
  <c r="P412" i="5"/>
  <c r="P413" i="5"/>
  <c r="P414" i="5"/>
  <c r="P415" i="5"/>
  <c r="P416" i="5"/>
  <c r="P417" i="5"/>
  <c r="P418" i="5"/>
  <c r="P419" i="5"/>
  <c r="P420" i="5"/>
  <c r="P421" i="5"/>
  <c r="P422" i="5"/>
  <c r="P423" i="5"/>
  <c r="P424" i="5"/>
  <c r="P425" i="5"/>
  <c r="P426" i="5"/>
  <c r="P427" i="5"/>
  <c r="P428" i="5"/>
  <c r="P429" i="5"/>
  <c r="P430" i="5"/>
  <c r="P431" i="5"/>
  <c r="P432" i="5"/>
  <c r="P433" i="5"/>
  <c r="P434" i="5"/>
  <c r="P435" i="5"/>
  <c r="P436" i="5"/>
  <c r="P437" i="5"/>
  <c r="P438" i="5"/>
  <c r="P439" i="5"/>
  <c r="P440" i="5"/>
  <c r="P441" i="5"/>
  <c r="P442" i="5"/>
  <c r="P443" i="5"/>
  <c r="P444" i="5"/>
  <c r="P445" i="5"/>
  <c r="P446" i="5"/>
  <c r="P447" i="5"/>
  <c r="P448" i="5"/>
  <c r="P449" i="5"/>
  <c r="P450" i="5"/>
  <c r="P451" i="5"/>
  <c r="P452" i="5"/>
  <c r="P453" i="5"/>
  <c r="P454" i="5"/>
  <c r="P455" i="5"/>
  <c r="P456" i="5"/>
  <c r="P457" i="5"/>
  <c r="P458" i="5"/>
  <c r="P459" i="5"/>
  <c r="P460" i="5"/>
  <c r="P461" i="5"/>
  <c r="P462" i="5"/>
  <c r="P463" i="5"/>
  <c r="P464" i="5"/>
  <c r="P465" i="5"/>
  <c r="P466" i="5"/>
  <c r="P467" i="5"/>
  <c r="P468" i="5"/>
  <c r="P469" i="5"/>
  <c r="P470" i="5"/>
  <c r="P471" i="5"/>
  <c r="P472" i="5"/>
  <c r="P473" i="5"/>
  <c r="P474" i="5"/>
  <c r="P475" i="5"/>
  <c r="P476" i="5"/>
  <c r="P477" i="5"/>
  <c r="P478" i="5"/>
  <c r="P479" i="5"/>
  <c r="P480" i="5"/>
  <c r="P481" i="5"/>
  <c r="P482" i="5"/>
  <c r="P483" i="5"/>
  <c r="P484" i="5"/>
  <c r="P485" i="5"/>
  <c r="P486" i="5"/>
  <c r="P487" i="5"/>
  <c r="P488" i="5"/>
  <c r="P489" i="5"/>
  <c r="P490" i="5"/>
  <c r="P491" i="5"/>
  <c r="P492" i="5"/>
  <c r="P493" i="5"/>
  <c r="P494" i="5"/>
  <c r="P495" i="5"/>
  <c r="P496" i="5"/>
  <c r="P497" i="5"/>
  <c r="P498" i="5"/>
  <c r="P499" i="5"/>
  <c r="P500" i="5"/>
  <c r="P501" i="5"/>
  <c r="P502" i="5"/>
  <c r="P503" i="5"/>
  <c r="P504" i="5"/>
  <c r="P505" i="5"/>
  <c r="P506" i="5"/>
  <c r="P507" i="5"/>
  <c r="P508" i="5"/>
  <c r="P509" i="5"/>
  <c r="P510" i="5"/>
  <c r="P511" i="5"/>
  <c r="P512" i="5"/>
  <c r="P513" i="5"/>
  <c r="P514" i="5"/>
  <c r="P515" i="5"/>
  <c r="P516" i="5"/>
  <c r="P517" i="5"/>
  <c r="P518" i="5"/>
  <c r="P519" i="5"/>
  <c r="P520" i="5"/>
  <c r="P521" i="5"/>
  <c r="P522" i="5"/>
  <c r="P523" i="5"/>
  <c r="P524" i="5"/>
  <c r="P525" i="5"/>
  <c r="P526" i="5"/>
  <c r="P527" i="5"/>
  <c r="P528" i="5"/>
  <c r="P529" i="5"/>
  <c r="P530" i="5"/>
  <c r="P531" i="5"/>
  <c r="P532" i="5"/>
  <c r="P533" i="5"/>
  <c r="P534" i="5"/>
  <c r="P535" i="5"/>
  <c r="P536" i="5"/>
  <c r="P537" i="5"/>
  <c r="P538" i="5"/>
  <c r="P539" i="5"/>
  <c r="P540" i="5"/>
  <c r="P541" i="5"/>
  <c r="P542" i="5"/>
  <c r="P543" i="5"/>
  <c r="P544" i="5"/>
  <c r="P545" i="5"/>
  <c r="P546" i="5"/>
  <c r="P547" i="5"/>
  <c r="P548" i="5"/>
  <c r="P549" i="5"/>
  <c r="P550" i="5"/>
  <c r="P551" i="5"/>
  <c r="P552" i="5"/>
  <c r="P553" i="5"/>
  <c r="P554" i="5"/>
  <c r="P555" i="5"/>
  <c r="P556" i="5"/>
  <c r="P557" i="5"/>
  <c r="P558" i="5"/>
  <c r="P559" i="5"/>
  <c r="P560" i="5"/>
  <c r="P561" i="5"/>
  <c r="P562" i="5"/>
  <c r="P563" i="5"/>
  <c r="P564" i="5"/>
  <c r="P565" i="5"/>
  <c r="P566" i="5"/>
  <c r="P567" i="5"/>
  <c r="P568" i="5"/>
  <c r="P569" i="5"/>
  <c r="P570" i="5"/>
  <c r="P571" i="5"/>
  <c r="P572" i="5"/>
  <c r="P573" i="5"/>
  <c r="P574" i="5"/>
  <c r="P575" i="5"/>
  <c r="P576" i="5"/>
  <c r="P577" i="5"/>
  <c r="P578" i="5"/>
  <c r="P579" i="5"/>
  <c r="P580" i="5"/>
  <c r="P581" i="5"/>
  <c r="P582" i="5"/>
  <c r="P583" i="5"/>
  <c r="P584" i="5"/>
  <c r="P585" i="5"/>
  <c r="P586" i="5"/>
  <c r="P587" i="5"/>
  <c r="P588" i="5"/>
  <c r="P589" i="5"/>
  <c r="P590" i="5"/>
  <c r="P591" i="5"/>
  <c r="P592" i="5"/>
  <c r="P593" i="5"/>
  <c r="P594" i="5"/>
  <c r="P595" i="5"/>
  <c r="P596" i="5"/>
  <c r="P597" i="5"/>
  <c r="P598" i="5"/>
  <c r="P599" i="5"/>
  <c r="P600" i="5"/>
  <c r="P601" i="5"/>
  <c r="P602" i="5"/>
  <c r="P603" i="5"/>
  <c r="P604" i="5"/>
  <c r="P605" i="5"/>
  <c r="P606" i="5"/>
  <c r="P607" i="5"/>
  <c r="P608" i="5"/>
  <c r="P609" i="5"/>
  <c r="P610" i="5"/>
  <c r="P611" i="5"/>
  <c r="P612" i="5"/>
  <c r="P613" i="5"/>
  <c r="P614" i="5"/>
  <c r="P615" i="5"/>
  <c r="P616" i="5"/>
  <c r="P617" i="5"/>
  <c r="P618" i="5"/>
  <c r="P619" i="5"/>
  <c r="P620" i="5"/>
  <c r="P621" i="5"/>
  <c r="P622" i="5"/>
  <c r="P623" i="5"/>
  <c r="P624" i="5"/>
  <c r="P625" i="5"/>
  <c r="P626" i="5"/>
  <c r="P627" i="5"/>
  <c r="P628" i="5"/>
  <c r="P629" i="5"/>
  <c r="P630" i="5"/>
  <c r="P631" i="5"/>
  <c r="P632" i="5"/>
  <c r="P633" i="5"/>
  <c r="P634" i="5"/>
  <c r="P635" i="5"/>
  <c r="P636" i="5"/>
  <c r="P637" i="5"/>
  <c r="P638" i="5"/>
  <c r="P639" i="5"/>
  <c r="P640" i="5"/>
  <c r="P641" i="5"/>
  <c r="P642" i="5"/>
  <c r="P643" i="5"/>
  <c r="P644" i="5"/>
  <c r="P645" i="5"/>
  <c r="P646" i="5"/>
  <c r="P647" i="5"/>
  <c r="P648" i="5"/>
  <c r="P649" i="5"/>
  <c r="P650" i="5"/>
  <c r="P651" i="5"/>
  <c r="P652" i="5"/>
  <c r="P653" i="5"/>
  <c r="P654" i="5"/>
  <c r="P655" i="5"/>
  <c r="P656" i="5"/>
  <c r="P657" i="5"/>
  <c r="P658" i="5"/>
  <c r="P659" i="5"/>
  <c r="P660" i="5"/>
  <c r="P661" i="5"/>
  <c r="P662" i="5"/>
  <c r="P663" i="5"/>
  <c r="P664" i="5"/>
  <c r="P665" i="5"/>
  <c r="P666" i="5"/>
  <c r="P667" i="5"/>
  <c r="P668" i="5"/>
  <c r="P669" i="5"/>
  <c r="P670" i="5"/>
  <c r="P671" i="5"/>
  <c r="P672" i="5"/>
  <c r="P673" i="5"/>
  <c r="P674" i="5"/>
  <c r="P675" i="5"/>
  <c r="P676" i="5"/>
  <c r="P677" i="5"/>
  <c r="P678" i="5"/>
  <c r="P679" i="5"/>
  <c r="P680" i="5"/>
  <c r="P681" i="5"/>
  <c r="P682" i="5"/>
  <c r="P683" i="5"/>
  <c r="P684" i="5"/>
  <c r="P685" i="5"/>
  <c r="P686" i="5"/>
  <c r="P687" i="5"/>
  <c r="P688" i="5"/>
  <c r="P689" i="5"/>
  <c r="P690" i="5"/>
  <c r="P691" i="5"/>
  <c r="P692" i="5"/>
  <c r="P693" i="5"/>
  <c r="P694" i="5"/>
  <c r="P695" i="5"/>
  <c r="P696" i="5"/>
  <c r="P697" i="5"/>
  <c r="P698" i="5"/>
  <c r="P699" i="5"/>
  <c r="P700" i="5"/>
  <c r="P701" i="5"/>
  <c r="P702" i="5"/>
  <c r="P703" i="5"/>
  <c r="P704" i="5"/>
  <c r="P705" i="5"/>
  <c r="P706" i="5"/>
  <c r="P707" i="5"/>
  <c r="P708" i="5"/>
  <c r="P709" i="5"/>
  <c r="P710" i="5"/>
  <c r="P711" i="5"/>
  <c r="P712" i="5"/>
  <c r="P713" i="5"/>
  <c r="P714" i="5"/>
  <c r="P715" i="5"/>
  <c r="P716" i="5"/>
  <c r="P717" i="5"/>
  <c r="P718" i="5"/>
  <c r="P719" i="5"/>
  <c r="P720" i="5"/>
  <c r="P721" i="5"/>
  <c r="P722" i="5"/>
  <c r="P723" i="5"/>
  <c r="P724" i="5"/>
  <c r="P725" i="5"/>
  <c r="P726" i="5"/>
  <c r="P727" i="5"/>
  <c r="P728" i="5"/>
  <c r="P729" i="5"/>
  <c r="P730" i="5"/>
  <c r="P731" i="5"/>
  <c r="P732" i="5"/>
  <c r="P733" i="5"/>
  <c r="P734" i="5"/>
  <c r="P735" i="5"/>
  <c r="P736" i="5"/>
  <c r="P737" i="5"/>
  <c r="P738" i="5"/>
  <c r="P739" i="5"/>
  <c r="P740" i="5"/>
  <c r="P741" i="5"/>
  <c r="P742" i="5"/>
  <c r="P743" i="5"/>
  <c r="P744" i="5"/>
  <c r="P745" i="5"/>
  <c r="P746" i="5"/>
  <c r="P7" i="5"/>
  <c r="P8" i="5"/>
  <c r="P9" i="5"/>
  <c r="P10" i="5"/>
  <c r="P11" i="5"/>
  <c r="P12" i="5"/>
  <c r="P13" i="5"/>
  <c r="P14" i="5"/>
  <c r="P15" i="5"/>
  <c r="P16" i="5"/>
  <c r="P18" i="5"/>
  <c r="P19" i="5"/>
  <c r="P20" i="5"/>
  <c r="P21" i="5"/>
  <c r="P22" i="5"/>
  <c r="P23" i="5"/>
  <c r="P6" i="5"/>
  <c r="B6" i="5"/>
  <c r="T7" i="5"/>
  <c r="V7" i="5"/>
  <c r="T8" i="5"/>
  <c r="V8" i="5"/>
  <c r="T9" i="5"/>
  <c r="V9" i="5"/>
  <c r="T11" i="5"/>
  <c r="V11" i="5"/>
  <c r="P17" i="5"/>
  <c r="F6" i="5"/>
  <c r="Q6" i="5"/>
  <c r="B14" i="3"/>
  <c r="V748" i="5"/>
  <c r="N748" i="5"/>
  <c r="M748" i="5"/>
  <c r="C748" i="5"/>
  <c r="V747" i="5"/>
  <c r="N747" i="5"/>
  <c r="M747" i="5"/>
  <c r="C747" i="5"/>
  <c r="V746" i="5"/>
  <c r="N746" i="5"/>
  <c r="M746" i="5"/>
  <c r="C746" i="5"/>
  <c r="V745" i="5"/>
  <c r="N745" i="5"/>
  <c r="M745" i="5"/>
  <c r="C745" i="5"/>
  <c r="V744" i="5"/>
  <c r="N744" i="5"/>
  <c r="M744" i="5"/>
  <c r="C744" i="5"/>
  <c r="V743" i="5"/>
  <c r="N743" i="5"/>
  <c r="M743" i="5"/>
  <c r="C743" i="5"/>
  <c r="V742" i="5"/>
  <c r="N742" i="5"/>
  <c r="M742" i="5"/>
  <c r="C742" i="5"/>
  <c r="V741" i="5"/>
  <c r="N741" i="5"/>
  <c r="M741" i="5"/>
  <c r="C741" i="5"/>
  <c r="V740" i="5"/>
  <c r="N740" i="5"/>
  <c r="M740" i="5"/>
  <c r="C740" i="5"/>
  <c r="V739" i="5"/>
  <c r="N739" i="5"/>
  <c r="M739" i="5"/>
  <c r="C739" i="5"/>
  <c r="V738" i="5"/>
  <c r="N738" i="5"/>
  <c r="M738" i="5"/>
  <c r="C738" i="5"/>
  <c r="V737" i="5"/>
  <c r="N737" i="5"/>
  <c r="M737" i="5"/>
  <c r="C737" i="5"/>
  <c r="V736" i="5"/>
  <c r="N736" i="5"/>
  <c r="M736" i="5"/>
  <c r="C736" i="5"/>
  <c r="V735" i="5"/>
  <c r="N735" i="5"/>
  <c r="M735" i="5"/>
  <c r="C735" i="5"/>
  <c r="V734" i="5"/>
  <c r="N734" i="5"/>
  <c r="M734" i="5"/>
  <c r="C734" i="5"/>
  <c r="V733" i="5"/>
  <c r="N733" i="5"/>
  <c r="M733" i="5"/>
  <c r="C733" i="5"/>
  <c r="V732" i="5"/>
  <c r="N732" i="5"/>
  <c r="M732" i="5"/>
  <c r="C732" i="5"/>
  <c r="V731" i="5"/>
  <c r="N731" i="5"/>
  <c r="M731" i="5"/>
  <c r="C731" i="5"/>
  <c r="V730" i="5"/>
  <c r="N730" i="5"/>
  <c r="M730" i="5"/>
  <c r="C730" i="5"/>
  <c r="V729" i="5"/>
  <c r="N729" i="5"/>
  <c r="M729" i="5"/>
  <c r="C729" i="5"/>
  <c r="V728" i="5"/>
  <c r="N728" i="5"/>
  <c r="M728" i="5"/>
  <c r="C728" i="5"/>
  <c r="V727" i="5"/>
  <c r="N727" i="5"/>
  <c r="M727" i="5"/>
  <c r="C727" i="5"/>
  <c r="V726" i="5"/>
  <c r="N726" i="5"/>
  <c r="M726" i="5"/>
  <c r="C726" i="5"/>
  <c r="V725" i="5"/>
  <c r="N725" i="5"/>
  <c r="M725" i="5"/>
  <c r="C725" i="5"/>
  <c r="V724" i="5"/>
  <c r="N724" i="5"/>
  <c r="M724" i="5"/>
  <c r="C724" i="5"/>
  <c r="V723" i="5"/>
  <c r="N723" i="5"/>
  <c r="M723" i="5"/>
  <c r="C723" i="5"/>
  <c r="V722" i="5"/>
  <c r="N722" i="5"/>
  <c r="M722" i="5"/>
  <c r="C722" i="5"/>
  <c r="V721" i="5"/>
  <c r="N721" i="5"/>
  <c r="M721" i="5"/>
  <c r="C721" i="5"/>
  <c r="V720" i="5"/>
  <c r="N720" i="5"/>
  <c r="M720" i="5"/>
  <c r="C720" i="5"/>
  <c r="V719" i="5"/>
  <c r="N719" i="5"/>
  <c r="M719" i="5"/>
  <c r="C719" i="5"/>
  <c r="V718" i="5"/>
  <c r="N718" i="5"/>
  <c r="M718" i="5"/>
  <c r="C718" i="5"/>
  <c r="V717" i="5"/>
  <c r="N717" i="5"/>
  <c r="M717" i="5"/>
  <c r="C717" i="5"/>
  <c r="V716" i="5"/>
  <c r="N716" i="5"/>
  <c r="M716" i="5"/>
  <c r="C716" i="5"/>
  <c r="V715" i="5"/>
  <c r="N715" i="5"/>
  <c r="M715" i="5"/>
  <c r="C715" i="5"/>
  <c r="V714" i="5"/>
  <c r="N714" i="5"/>
  <c r="M714" i="5"/>
  <c r="C714" i="5"/>
  <c r="V713" i="5"/>
  <c r="N713" i="5"/>
  <c r="M713" i="5"/>
  <c r="C713" i="5"/>
  <c r="V712" i="5"/>
  <c r="N712" i="5"/>
  <c r="M712" i="5"/>
  <c r="C712" i="5"/>
  <c r="V711" i="5"/>
  <c r="N711" i="5"/>
  <c r="M711" i="5"/>
  <c r="C711" i="5"/>
  <c r="V710" i="5"/>
  <c r="N710" i="5"/>
  <c r="M710" i="5"/>
  <c r="C710" i="5"/>
  <c r="V709" i="5"/>
  <c r="N709" i="5"/>
  <c r="M709" i="5"/>
  <c r="C709" i="5"/>
  <c r="V708" i="5"/>
  <c r="N708" i="5"/>
  <c r="M708" i="5"/>
  <c r="C708" i="5"/>
  <c r="V707" i="5"/>
  <c r="N707" i="5"/>
  <c r="M707" i="5"/>
  <c r="C707" i="5"/>
  <c r="V706" i="5"/>
  <c r="N706" i="5"/>
  <c r="M706" i="5"/>
  <c r="C706" i="5"/>
  <c r="V705" i="5"/>
  <c r="N705" i="5"/>
  <c r="M705" i="5"/>
  <c r="C705" i="5"/>
  <c r="V704" i="5"/>
  <c r="N704" i="5"/>
  <c r="M704" i="5"/>
  <c r="C704" i="5"/>
  <c r="V703" i="5"/>
  <c r="N703" i="5"/>
  <c r="M703" i="5"/>
  <c r="C703" i="5"/>
  <c r="V702" i="5"/>
  <c r="N702" i="5"/>
  <c r="M702" i="5"/>
  <c r="C702" i="5"/>
  <c r="V701" i="5"/>
  <c r="N701" i="5"/>
  <c r="M701" i="5"/>
  <c r="C701" i="5"/>
  <c r="V700" i="5"/>
  <c r="N700" i="5"/>
  <c r="M700" i="5"/>
  <c r="C700" i="5"/>
  <c r="V699" i="5"/>
  <c r="N699" i="5"/>
  <c r="M699" i="5"/>
  <c r="C699" i="5"/>
  <c r="V698" i="5"/>
  <c r="N698" i="5"/>
  <c r="M698" i="5"/>
  <c r="C698" i="5"/>
  <c r="V697" i="5"/>
  <c r="N697" i="5"/>
  <c r="M697" i="5"/>
  <c r="C697" i="5"/>
  <c r="V696" i="5"/>
  <c r="N696" i="5"/>
  <c r="M696" i="5"/>
  <c r="C696" i="5"/>
  <c r="V695" i="5"/>
  <c r="N695" i="5"/>
  <c r="M695" i="5"/>
  <c r="C695" i="5"/>
  <c r="V694" i="5"/>
  <c r="N694" i="5"/>
  <c r="M694" i="5"/>
  <c r="C694" i="5"/>
  <c r="V693" i="5"/>
  <c r="N693" i="5"/>
  <c r="M693" i="5"/>
  <c r="C693" i="5"/>
  <c r="V692" i="5"/>
  <c r="N692" i="5"/>
  <c r="M692" i="5"/>
  <c r="C692" i="5"/>
  <c r="V691" i="5"/>
  <c r="N691" i="5"/>
  <c r="M691" i="5"/>
  <c r="C691" i="5"/>
  <c r="V690" i="5"/>
  <c r="N690" i="5"/>
  <c r="M690" i="5"/>
  <c r="C690" i="5"/>
  <c r="V689" i="5"/>
  <c r="N689" i="5"/>
  <c r="M689" i="5"/>
  <c r="C689" i="5"/>
  <c r="V688" i="5"/>
  <c r="N688" i="5"/>
  <c r="M688" i="5"/>
  <c r="C688" i="5"/>
  <c r="V687" i="5"/>
  <c r="N687" i="5"/>
  <c r="M687" i="5"/>
  <c r="C687" i="5"/>
  <c r="V686" i="5"/>
  <c r="N686" i="5"/>
  <c r="M686" i="5"/>
  <c r="C686" i="5"/>
  <c r="V685" i="5"/>
  <c r="N685" i="5"/>
  <c r="M685" i="5"/>
  <c r="C685" i="5"/>
  <c r="V684" i="5"/>
  <c r="N684" i="5"/>
  <c r="M684" i="5"/>
  <c r="C684" i="5"/>
  <c r="V683" i="5"/>
  <c r="N683" i="5"/>
  <c r="M683" i="5"/>
  <c r="C683" i="5"/>
  <c r="V682" i="5"/>
  <c r="N682" i="5"/>
  <c r="M682" i="5"/>
  <c r="C682" i="5"/>
  <c r="V681" i="5"/>
  <c r="N681" i="5"/>
  <c r="M681" i="5"/>
  <c r="C681" i="5"/>
  <c r="V680" i="5"/>
  <c r="N680" i="5"/>
  <c r="M680" i="5"/>
  <c r="C680" i="5"/>
  <c r="V679" i="5"/>
  <c r="N679" i="5"/>
  <c r="M679" i="5"/>
  <c r="C679" i="5"/>
  <c r="V678" i="5"/>
  <c r="N678" i="5"/>
  <c r="M678" i="5"/>
  <c r="C678" i="5"/>
  <c r="V677" i="5"/>
  <c r="N677" i="5"/>
  <c r="M677" i="5"/>
  <c r="C677" i="5"/>
  <c r="V676" i="5"/>
  <c r="N676" i="5"/>
  <c r="M676" i="5"/>
  <c r="C676" i="5"/>
  <c r="V675" i="5"/>
  <c r="N675" i="5"/>
  <c r="M675" i="5"/>
  <c r="C675" i="5"/>
  <c r="V674" i="5"/>
  <c r="N674" i="5"/>
  <c r="M674" i="5"/>
  <c r="C674" i="5"/>
  <c r="V673" i="5"/>
  <c r="N673" i="5"/>
  <c r="M673" i="5"/>
  <c r="C673" i="5"/>
  <c r="V672" i="5"/>
  <c r="N672" i="5"/>
  <c r="M672" i="5"/>
  <c r="C672" i="5"/>
  <c r="V671" i="5"/>
  <c r="N671" i="5"/>
  <c r="M671" i="5"/>
  <c r="C671" i="5"/>
  <c r="V670" i="5"/>
  <c r="N670" i="5"/>
  <c r="M670" i="5"/>
  <c r="C670" i="5"/>
  <c r="V669" i="5"/>
  <c r="N669" i="5"/>
  <c r="M669" i="5"/>
  <c r="C669" i="5"/>
  <c r="V668" i="5"/>
  <c r="N668" i="5"/>
  <c r="M668" i="5"/>
  <c r="C668" i="5"/>
  <c r="V667" i="5"/>
  <c r="N667" i="5"/>
  <c r="M667" i="5"/>
  <c r="C667" i="5"/>
  <c r="V666" i="5"/>
  <c r="N666" i="5"/>
  <c r="M666" i="5"/>
  <c r="C666" i="5"/>
  <c r="V665" i="5"/>
  <c r="N665" i="5"/>
  <c r="M665" i="5"/>
  <c r="C665" i="5"/>
  <c r="V664" i="5"/>
  <c r="N664" i="5"/>
  <c r="M664" i="5"/>
  <c r="C664" i="5"/>
  <c r="V663" i="5"/>
  <c r="N663" i="5"/>
  <c r="M663" i="5"/>
  <c r="C663" i="5"/>
  <c r="V662" i="5"/>
  <c r="N662" i="5"/>
  <c r="M662" i="5"/>
  <c r="C662" i="5"/>
  <c r="V661" i="5"/>
  <c r="N661" i="5"/>
  <c r="M661" i="5"/>
  <c r="C661" i="5"/>
  <c r="V660" i="5"/>
  <c r="N660" i="5"/>
  <c r="M660" i="5"/>
  <c r="C660" i="5"/>
  <c r="V659" i="5"/>
  <c r="N659" i="5"/>
  <c r="M659" i="5"/>
  <c r="C659" i="5"/>
  <c r="V658" i="5"/>
  <c r="N658" i="5"/>
  <c r="M658" i="5"/>
  <c r="C658" i="5"/>
  <c r="V657" i="5"/>
  <c r="N657" i="5"/>
  <c r="M657" i="5"/>
  <c r="C657" i="5"/>
  <c r="V656" i="5"/>
  <c r="N656" i="5"/>
  <c r="M656" i="5"/>
  <c r="C656" i="5"/>
  <c r="V655" i="5"/>
  <c r="N655" i="5"/>
  <c r="M655" i="5"/>
  <c r="C655" i="5"/>
  <c r="V654" i="5"/>
  <c r="N654" i="5"/>
  <c r="M654" i="5"/>
  <c r="C654" i="5"/>
  <c r="V653" i="5"/>
  <c r="N653" i="5"/>
  <c r="M653" i="5"/>
  <c r="C653" i="5"/>
  <c r="V652" i="5"/>
  <c r="N652" i="5"/>
  <c r="M652" i="5"/>
  <c r="C652" i="5"/>
  <c r="V651" i="5"/>
  <c r="N651" i="5"/>
  <c r="M651" i="5"/>
  <c r="C651" i="5"/>
  <c r="V650" i="5"/>
  <c r="N650" i="5"/>
  <c r="M650" i="5"/>
  <c r="C650" i="5"/>
  <c r="V649" i="5"/>
  <c r="N649" i="5"/>
  <c r="M649" i="5"/>
  <c r="C649" i="5"/>
  <c r="V648" i="5"/>
  <c r="N648" i="5"/>
  <c r="M648" i="5"/>
  <c r="C648" i="5"/>
  <c r="V647" i="5"/>
  <c r="N647" i="5"/>
  <c r="M647" i="5"/>
  <c r="C647" i="5"/>
  <c r="V646" i="5"/>
  <c r="N646" i="5"/>
  <c r="M646" i="5"/>
  <c r="C646" i="5"/>
  <c r="V645" i="5"/>
  <c r="N645" i="5"/>
  <c r="M645" i="5"/>
  <c r="C645" i="5"/>
  <c r="V644" i="5"/>
  <c r="N644" i="5"/>
  <c r="M644" i="5"/>
  <c r="C644" i="5"/>
  <c r="V643" i="5"/>
  <c r="N643" i="5"/>
  <c r="M643" i="5"/>
  <c r="C643" i="5"/>
  <c r="V642" i="5"/>
  <c r="N642" i="5"/>
  <c r="M642" i="5"/>
  <c r="C642" i="5"/>
  <c r="V641" i="5"/>
  <c r="N641" i="5"/>
  <c r="M641" i="5"/>
  <c r="C641" i="5"/>
  <c r="V640" i="5"/>
  <c r="N640" i="5"/>
  <c r="M640" i="5"/>
  <c r="C640" i="5"/>
  <c r="V639" i="5"/>
  <c r="N639" i="5"/>
  <c r="M639" i="5"/>
  <c r="C639" i="5"/>
  <c r="V638" i="5"/>
  <c r="N638" i="5"/>
  <c r="M638" i="5"/>
  <c r="C638" i="5"/>
  <c r="V637" i="5"/>
  <c r="N637" i="5"/>
  <c r="M637" i="5"/>
  <c r="C637" i="5"/>
  <c r="V636" i="5"/>
  <c r="N636" i="5"/>
  <c r="M636" i="5"/>
  <c r="C636" i="5"/>
  <c r="V635" i="5"/>
  <c r="N635" i="5"/>
  <c r="M635" i="5"/>
  <c r="C635" i="5"/>
  <c r="V634" i="5"/>
  <c r="N634" i="5"/>
  <c r="M634" i="5"/>
  <c r="C634" i="5"/>
  <c r="V633" i="5"/>
  <c r="N633" i="5"/>
  <c r="M633" i="5"/>
  <c r="C633" i="5"/>
  <c r="V632" i="5"/>
  <c r="N632" i="5"/>
  <c r="M632" i="5"/>
  <c r="C632" i="5"/>
  <c r="V631" i="5"/>
  <c r="N631" i="5"/>
  <c r="M631" i="5"/>
  <c r="C631" i="5"/>
  <c r="V630" i="5"/>
  <c r="N630" i="5"/>
  <c r="M630" i="5"/>
  <c r="C630" i="5"/>
  <c r="V629" i="5"/>
  <c r="N629" i="5"/>
  <c r="M629" i="5"/>
  <c r="C629" i="5"/>
  <c r="T628" i="5"/>
  <c r="V628" i="5"/>
  <c r="F628" i="5"/>
  <c r="Q628" i="5"/>
  <c r="O628" i="5"/>
  <c r="N628" i="5"/>
  <c r="M628" i="5"/>
  <c r="C628" i="5"/>
  <c r="T627" i="5"/>
  <c r="V627" i="5"/>
  <c r="F627" i="5"/>
  <c r="O627" i="5"/>
  <c r="N627" i="5"/>
  <c r="M627" i="5"/>
  <c r="C627" i="5"/>
  <c r="T626" i="5"/>
  <c r="V626" i="5"/>
  <c r="F626" i="5"/>
  <c r="Q626" i="5"/>
  <c r="O626" i="5"/>
  <c r="N626" i="5"/>
  <c r="M626" i="5"/>
  <c r="C626" i="5"/>
  <c r="T625" i="5"/>
  <c r="V625" i="5"/>
  <c r="F625" i="5"/>
  <c r="O625" i="5"/>
  <c r="W626" i="5"/>
  <c r="N625" i="5"/>
  <c r="M625" i="5"/>
  <c r="C625" i="5"/>
  <c r="T624" i="5"/>
  <c r="V624" i="5"/>
  <c r="F624" i="5"/>
  <c r="Q624" i="5"/>
  <c r="O624" i="5"/>
  <c r="N624" i="5"/>
  <c r="M624" i="5"/>
  <c r="C624" i="5"/>
  <c r="T623" i="5"/>
  <c r="V623" i="5"/>
  <c r="F623" i="5"/>
  <c r="O623" i="5"/>
  <c r="N623" i="5"/>
  <c r="M623" i="5"/>
  <c r="C623" i="5"/>
  <c r="T622" i="5"/>
  <c r="V622" i="5"/>
  <c r="F622" i="5"/>
  <c r="Q622" i="5"/>
  <c r="O622" i="5"/>
  <c r="N622" i="5"/>
  <c r="M622" i="5"/>
  <c r="C622" i="5"/>
  <c r="T621" i="5"/>
  <c r="V621" i="5"/>
  <c r="F621" i="5"/>
  <c r="O621" i="5"/>
  <c r="W622" i="5"/>
  <c r="N621" i="5"/>
  <c r="M621" i="5"/>
  <c r="C621" i="5"/>
  <c r="T620" i="5"/>
  <c r="V620" i="5"/>
  <c r="F620" i="5"/>
  <c r="Q620" i="5"/>
  <c r="O620" i="5"/>
  <c r="W621" i="5"/>
  <c r="N620" i="5"/>
  <c r="M620" i="5"/>
  <c r="C620" i="5"/>
  <c r="T619" i="5"/>
  <c r="V619" i="5"/>
  <c r="F619" i="5"/>
  <c r="O619" i="5"/>
  <c r="N619" i="5"/>
  <c r="M619" i="5"/>
  <c r="C619" i="5"/>
  <c r="T618" i="5"/>
  <c r="V618" i="5"/>
  <c r="F618" i="5"/>
  <c r="Q618" i="5"/>
  <c r="O618" i="5"/>
  <c r="N618" i="5"/>
  <c r="M618" i="5"/>
  <c r="C618" i="5"/>
  <c r="T617" i="5"/>
  <c r="V617" i="5"/>
  <c r="F617" i="5"/>
  <c r="O617" i="5"/>
  <c r="W618" i="5"/>
  <c r="N617" i="5"/>
  <c r="M617" i="5"/>
  <c r="C617" i="5"/>
  <c r="T616" i="5"/>
  <c r="V616" i="5"/>
  <c r="F616" i="5"/>
  <c r="Q616" i="5"/>
  <c r="O616" i="5"/>
  <c r="N616" i="5"/>
  <c r="M616" i="5"/>
  <c r="C616" i="5"/>
  <c r="T615" i="5"/>
  <c r="V615" i="5"/>
  <c r="F615" i="5"/>
  <c r="O615" i="5"/>
  <c r="W616" i="5"/>
  <c r="N615" i="5"/>
  <c r="M615" i="5"/>
  <c r="C615" i="5"/>
  <c r="T614" i="5"/>
  <c r="V614" i="5"/>
  <c r="F614" i="5"/>
  <c r="Q614" i="5"/>
  <c r="O614" i="5"/>
  <c r="N614" i="5"/>
  <c r="M614" i="5"/>
  <c r="C614" i="5"/>
  <c r="T613" i="5"/>
  <c r="V613" i="5"/>
  <c r="F613" i="5"/>
  <c r="O613" i="5"/>
  <c r="N613" i="5"/>
  <c r="M613" i="5"/>
  <c r="C613" i="5"/>
  <c r="T612" i="5"/>
  <c r="V612" i="5"/>
  <c r="F612" i="5"/>
  <c r="Q612" i="5"/>
  <c r="O612" i="5"/>
  <c r="N612" i="5"/>
  <c r="M612" i="5"/>
  <c r="C612" i="5"/>
  <c r="T611" i="5"/>
  <c r="V611" i="5"/>
  <c r="F611" i="5"/>
  <c r="O611" i="5"/>
  <c r="N611" i="5"/>
  <c r="M611" i="5"/>
  <c r="C611" i="5"/>
  <c r="T610" i="5"/>
  <c r="V610" i="5"/>
  <c r="F610" i="5"/>
  <c r="Q610" i="5"/>
  <c r="O610" i="5"/>
  <c r="N610" i="5"/>
  <c r="M610" i="5"/>
  <c r="C610" i="5"/>
  <c r="T609" i="5"/>
  <c r="V609" i="5"/>
  <c r="F609" i="5"/>
  <c r="O609" i="5"/>
  <c r="N609" i="5"/>
  <c r="M609" i="5"/>
  <c r="C609" i="5"/>
  <c r="T608" i="5"/>
  <c r="V608" i="5"/>
  <c r="F608" i="5"/>
  <c r="Q608" i="5"/>
  <c r="O608" i="5"/>
  <c r="W609" i="5"/>
  <c r="N608" i="5"/>
  <c r="M608" i="5"/>
  <c r="C608" i="5"/>
  <c r="T607" i="5"/>
  <c r="V607" i="5"/>
  <c r="F607" i="5"/>
  <c r="O607" i="5"/>
  <c r="W608" i="5"/>
  <c r="N607" i="5"/>
  <c r="M607" i="5"/>
  <c r="C607" i="5"/>
  <c r="T606" i="5"/>
  <c r="V606" i="5"/>
  <c r="F606" i="5"/>
  <c r="Q606" i="5"/>
  <c r="O606" i="5"/>
  <c r="N606" i="5"/>
  <c r="M606" i="5"/>
  <c r="C606" i="5"/>
  <c r="T605" i="5"/>
  <c r="V605" i="5"/>
  <c r="F605" i="5"/>
  <c r="O605" i="5"/>
  <c r="N605" i="5"/>
  <c r="M605" i="5"/>
  <c r="C605" i="5"/>
  <c r="T604" i="5"/>
  <c r="V604" i="5"/>
  <c r="F604" i="5"/>
  <c r="Q604" i="5"/>
  <c r="O604" i="5"/>
  <c r="N604" i="5"/>
  <c r="M604" i="5"/>
  <c r="C604" i="5"/>
  <c r="T603" i="5"/>
  <c r="V603" i="5"/>
  <c r="F603" i="5"/>
  <c r="O603" i="5"/>
  <c r="N603" i="5"/>
  <c r="M603" i="5"/>
  <c r="C603" i="5"/>
  <c r="T602" i="5"/>
  <c r="V602" i="5"/>
  <c r="F602" i="5"/>
  <c r="Q602" i="5"/>
  <c r="O602" i="5"/>
  <c r="N602" i="5"/>
  <c r="M602" i="5"/>
  <c r="C602" i="5"/>
  <c r="T601" i="5"/>
  <c r="V601" i="5"/>
  <c r="F601" i="5"/>
  <c r="O601" i="5"/>
  <c r="W602" i="5"/>
  <c r="N601" i="5"/>
  <c r="M601" i="5"/>
  <c r="C601" i="5"/>
  <c r="T600" i="5"/>
  <c r="V600" i="5"/>
  <c r="F600" i="5"/>
  <c r="Q600" i="5"/>
  <c r="O600" i="5"/>
  <c r="N600" i="5"/>
  <c r="M600" i="5"/>
  <c r="C600" i="5"/>
  <c r="T599" i="5"/>
  <c r="V599" i="5"/>
  <c r="F599" i="5"/>
  <c r="O599" i="5"/>
  <c r="N599" i="5"/>
  <c r="M599" i="5"/>
  <c r="C599" i="5"/>
  <c r="T598" i="5"/>
  <c r="V598" i="5"/>
  <c r="F598" i="5"/>
  <c r="Q598" i="5"/>
  <c r="O598" i="5"/>
  <c r="N598" i="5"/>
  <c r="M598" i="5"/>
  <c r="C598" i="5"/>
  <c r="T597" i="5"/>
  <c r="V597" i="5"/>
  <c r="F597" i="5"/>
  <c r="O597" i="5"/>
  <c r="N597" i="5"/>
  <c r="M597" i="5"/>
  <c r="C597" i="5"/>
  <c r="T596" i="5"/>
  <c r="V596" i="5"/>
  <c r="F596" i="5"/>
  <c r="Q596" i="5"/>
  <c r="O596" i="5"/>
  <c r="N596" i="5"/>
  <c r="M596" i="5"/>
  <c r="C596" i="5"/>
  <c r="T595" i="5"/>
  <c r="V595" i="5"/>
  <c r="F595" i="5"/>
  <c r="O595" i="5"/>
  <c r="N595" i="5"/>
  <c r="M595" i="5"/>
  <c r="C595" i="5"/>
  <c r="T594" i="5"/>
  <c r="V594" i="5"/>
  <c r="F594" i="5"/>
  <c r="Q594" i="5"/>
  <c r="O594" i="5"/>
  <c r="N594" i="5"/>
  <c r="M594" i="5"/>
  <c r="C594" i="5"/>
  <c r="T593" i="5"/>
  <c r="V593" i="5"/>
  <c r="F593" i="5"/>
  <c r="O593" i="5"/>
  <c r="W594" i="5"/>
  <c r="N593" i="5"/>
  <c r="M593" i="5"/>
  <c r="C593" i="5"/>
  <c r="T592" i="5"/>
  <c r="V592" i="5"/>
  <c r="F592" i="5"/>
  <c r="Q592" i="5"/>
  <c r="O592" i="5"/>
  <c r="N592" i="5"/>
  <c r="M592" i="5"/>
  <c r="C592" i="5"/>
  <c r="T591" i="5"/>
  <c r="V591" i="5"/>
  <c r="F591" i="5"/>
  <c r="Q591" i="5"/>
  <c r="O591" i="5"/>
  <c r="N591" i="5"/>
  <c r="M591" i="5"/>
  <c r="C591" i="5"/>
  <c r="T590" i="5"/>
  <c r="V590" i="5"/>
  <c r="F590" i="5"/>
  <c r="Q590" i="5"/>
  <c r="O590" i="5"/>
  <c r="N590" i="5"/>
  <c r="M590" i="5"/>
  <c r="C590" i="5"/>
  <c r="T589" i="5"/>
  <c r="V589" i="5"/>
  <c r="F589" i="5"/>
  <c r="O589" i="5"/>
  <c r="N589" i="5"/>
  <c r="M589" i="5"/>
  <c r="C589" i="5"/>
  <c r="T588" i="5"/>
  <c r="V588" i="5"/>
  <c r="F588" i="5"/>
  <c r="Q588" i="5"/>
  <c r="O588" i="5"/>
  <c r="W589" i="5"/>
  <c r="N588" i="5"/>
  <c r="M588" i="5"/>
  <c r="C588" i="5"/>
  <c r="T587" i="5"/>
  <c r="V587" i="5"/>
  <c r="F587" i="5"/>
  <c r="Q587" i="5"/>
  <c r="O587" i="5"/>
  <c r="N587" i="5"/>
  <c r="M587" i="5"/>
  <c r="C587" i="5"/>
  <c r="T586" i="5"/>
  <c r="V586" i="5"/>
  <c r="F586" i="5"/>
  <c r="Q586" i="5"/>
  <c r="O586" i="5"/>
  <c r="N586" i="5"/>
  <c r="M586" i="5"/>
  <c r="C586" i="5"/>
  <c r="T585" i="5"/>
  <c r="V585" i="5"/>
  <c r="F585" i="5"/>
  <c r="O585" i="5"/>
  <c r="N585" i="5"/>
  <c r="M585" i="5"/>
  <c r="C585" i="5"/>
  <c r="T584" i="5"/>
  <c r="V584" i="5"/>
  <c r="F584" i="5"/>
  <c r="Q584" i="5"/>
  <c r="O584" i="5"/>
  <c r="W585" i="5"/>
  <c r="N584" i="5"/>
  <c r="M584" i="5"/>
  <c r="C584" i="5"/>
  <c r="T583" i="5"/>
  <c r="V583" i="5"/>
  <c r="F583" i="5"/>
  <c r="Q583" i="5"/>
  <c r="O583" i="5"/>
  <c r="N583" i="5"/>
  <c r="M583" i="5"/>
  <c r="C583" i="5"/>
  <c r="T582" i="5"/>
  <c r="V582" i="5"/>
  <c r="F582" i="5"/>
  <c r="Q582" i="5"/>
  <c r="O582" i="5"/>
  <c r="N582" i="5"/>
  <c r="M582" i="5"/>
  <c r="C582" i="5"/>
  <c r="T581" i="5"/>
  <c r="F581" i="5"/>
  <c r="O581" i="5"/>
  <c r="N581" i="5"/>
  <c r="M581" i="5"/>
  <c r="C581" i="5"/>
  <c r="T580" i="5"/>
  <c r="V580" i="5"/>
  <c r="F580" i="5"/>
  <c r="Q580" i="5"/>
  <c r="O580" i="5"/>
  <c r="N580" i="5"/>
  <c r="M580" i="5"/>
  <c r="C580" i="5"/>
  <c r="T579" i="5"/>
  <c r="V579" i="5"/>
  <c r="F579" i="5"/>
  <c r="Q579" i="5"/>
  <c r="O579" i="5"/>
  <c r="N579" i="5"/>
  <c r="M579" i="5"/>
  <c r="C579" i="5"/>
  <c r="T578" i="5"/>
  <c r="V578" i="5"/>
  <c r="F578" i="5"/>
  <c r="Q578" i="5"/>
  <c r="O578" i="5"/>
  <c r="N578" i="5"/>
  <c r="M578" i="5"/>
  <c r="C578" i="5"/>
  <c r="T577" i="5"/>
  <c r="V577" i="5"/>
  <c r="F577" i="5"/>
  <c r="O577" i="5"/>
  <c r="N577" i="5"/>
  <c r="M577" i="5"/>
  <c r="C577" i="5"/>
  <c r="T576" i="5"/>
  <c r="V576" i="5"/>
  <c r="F576" i="5"/>
  <c r="Q576" i="5"/>
  <c r="O576" i="5"/>
  <c r="N576" i="5"/>
  <c r="M576" i="5"/>
  <c r="C576" i="5"/>
  <c r="T575" i="5"/>
  <c r="V575" i="5"/>
  <c r="F575" i="5"/>
  <c r="Q575" i="5"/>
  <c r="O575" i="5"/>
  <c r="W576" i="5"/>
  <c r="N575" i="5"/>
  <c r="M575" i="5"/>
  <c r="C575" i="5"/>
  <c r="T574" i="5"/>
  <c r="V574" i="5"/>
  <c r="F574" i="5"/>
  <c r="Q574" i="5"/>
  <c r="O574" i="5"/>
  <c r="N574" i="5"/>
  <c r="M574" i="5"/>
  <c r="C574" i="5"/>
  <c r="T573" i="5"/>
  <c r="V573" i="5"/>
  <c r="F573" i="5"/>
  <c r="O573" i="5"/>
  <c r="N573" i="5"/>
  <c r="M573" i="5"/>
  <c r="C573" i="5"/>
  <c r="T572" i="5"/>
  <c r="V572" i="5"/>
  <c r="F572" i="5"/>
  <c r="Q572" i="5"/>
  <c r="O572" i="5"/>
  <c r="W573" i="5"/>
  <c r="N572" i="5"/>
  <c r="M572" i="5"/>
  <c r="C572" i="5"/>
  <c r="T571" i="5"/>
  <c r="V571" i="5"/>
  <c r="F571" i="5"/>
  <c r="Q571" i="5"/>
  <c r="O571" i="5"/>
  <c r="N571" i="5"/>
  <c r="M571" i="5"/>
  <c r="C571" i="5"/>
  <c r="T570" i="5"/>
  <c r="V570" i="5"/>
  <c r="F570" i="5"/>
  <c r="Q570" i="5"/>
  <c r="O570" i="5"/>
  <c r="N570" i="5"/>
  <c r="M570" i="5"/>
  <c r="C570" i="5"/>
  <c r="T569" i="5"/>
  <c r="V569" i="5"/>
  <c r="F569" i="5"/>
  <c r="O569" i="5"/>
  <c r="N569" i="5"/>
  <c r="M569" i="5"/>
  <c r="C569" i="5"/>
  <c r="T568" i="5"/>
  <c r="V568" i="5"/>
  <c r="F568" i="5"/>
  <c r="Q568" i="5"/>
  <c r="O568" i="5"/>
  <c r="N568" i="5"/>
  <c r="M568" i="5"/>
  <c r="C568" i="5"/>
  <c r="T567" i="5"/>
  <c r="V567" i="5"/>
  <c r="F567" i="5"/>
  <c r="Q567" i="5"/>
  <c r="O567" i="5"/>
  <c r="N567" i="5"/>
  <c r="M567" i="5"/>
  <c r="C567" i="5"/>
  <c r="T566" i="5"/>
  <c r="V566" i="5"/>
  <c r="F566" i="5"/>
  <c r="Q566" i="5"/>
  <c r="O566" i="5"/>
  <c r="N566" i="5"/>
  <c r="M566" i="5"/>
  <c r="C566" i="5"/>
  <c r="T565" i="5"/>
  <c r="V565" i="5"/>
  <c r="F565" i="5"/>
  <c r="O565" i="5"/>
  <c r="N565" i="5"/>
  <c r="M565" i="5"/>
  <c r="C565" i="5"/>
  <c r="T564" i="5"/>
  <c r="V564" i="5"/>
  <c r="F564" i="5"/>
  <c r="Q564" i="5"/>
  <c r="O564" i="5"/>
  <c r="W565" i="5"/>
  <c r="N564" i="5"/>
  <c r="M564" i="5"/>
  <c r="C564" i="5"/>
  <c r="T563" i="5"/>
  <c r="V563" i="5"/>
  <c r="F563" i="5"/>
  <c r="Q563" i="5"/>
  <c r="O563" i="5"/>
  <c r="N563" i="5"/>
  <c r="M563" i="5"/>
  <c r="C563" i="5"/>
  <c r="T562" i="5"/>
  <c r="V562" i="5"/>
  <c r="F562" i="5"/>
  <c r="Q562" i="5"/>
  <c r="O562" i="5"/>
  <c r="N562" i="5"/>
  <c r="M562" i="5"/>
  <c r="C562" i="5"/>
  <c r="T561" i="5"/>
  <c r="V561" i="5"/>
  <c r="F561" i="5"/>
  <c r="O561" i="5"/>
  <c r="N561" i="5"/>
  <c r="M561" i="5"/>
  <c r="C561" i="5"/>
  <c r="T560" i="5"/>
  <c r="V560" i="5"/>
  <c r="F560" i="5"/>
  <c r="Q560" i="5"/>
  <c r="O560" i="5"/>
  <c r="N560" i="5"/>
  <c r="M560" i="5"/>
  <c r="C560" i="5"/>
  <c r="T559" i="5"/>
  <c r="V559" i="5"/>
  <c r="F559" i="5"/>
  <c r="Q559" i="5"/>
  <c r="O559" i="5"/>
  <c r="N559" i="5"/>
  <c r="M559" i="5"/>
  <c r="C559" i="5"/>
  <c r="T558" i="5"/>
  <c r="V558" i="5"/>
  <c r="F558" i="5"/>
  <c r="Q558" i="5"/>
  <c r="O558" i="5"/>
  <c r="N558" i="5"/>
  <c r="M558" i="5"/>
  <c r="C558" i="5"/>
  <c r="T557" i="5"/>
  <c r="F557" i="5"/>
  <c r="O557" i="5"/>
  <c r="N557" i="5"/>
  <c r="M557" i="5"/>
  <c r="C557" i="5"/>
  <c r="T556" i="5"/>
  <c r="V556" i="5"/>
  <c r="F556" i="5"/>
  <c r="Q556" i="5"/>
  <c r="O556" i="5"/>
  <c r="N556" i="5"/>
  <c r="M556" i="5"/>
  <c r="C556" i="5"/>
  <c r="T555" i="5"/>
  <c r="V555" i="5"/>
  <c r="F555" i="5"/>
  <c r="Q555" i="5"/>
  <c r="O555" i="5"/>
  <c r="N555" i="5"/>
  <c r="M555" i="5"/>
  <c r="C555" i="5"/>
  <c r="T554" i="5"/>
  <c r="V554" i="5"/>
  <c r="F554" i="5"/>
  <c r="Q554" i="5"/>
  <c r="O554" i="5"/>
  <c r="N554" i="5"/>
  <c r="M554" i="5"/>
  <c r="C554" i="5"/>
  <c r="T553" i="5"/>
  <c r="V553" i="5"/>
  <c r="F553" i="5"/>
  <c r="O553" i="5"/>
  <c r="W554" i="5"/>
  <c r="N553" i="5"/>
  <c r="M553" i="5"/>
  <c r="C553" i="5"/>
  <c r="T552" i="5"/>
  <c r="V552" i="5"/>
  <c r="F552" i="5"/>
  <c r="Q552" i="5"/>
  <c r="O552" i="5"/>
  <c r="N552" i="5"/>
  <c r="M552" i="5"/>
  <c r="C552" i="5"/>
  <c r="T551" i="5"/>
  <c r="F551" i="5"/>
  <c r="Q551" i="5"/>
  <c r="O551" i="5"/>
  <c r="N551" i="5"/>
  <c r="M551" i="5"/>
  <c r="C551" i="5"/>
  <c r="T550" i="5"/>
  <c r="V550" i="5"/>
  <c r="F550" i="5"/>
  <c r="Q550" i="5"/>
  <c r="O550" i="5"/>
  <c r="N550" i="5"/>
  <c r="M550" i="5"/>
  <c r="C550" i="5"/>
  <c r="T549" i="5"/>
  <c r="V549" i="5"/>
  <c r="F549" i="5"/>
  <c r="O549" i="5"/>
  <c r="N549" i="5"/>
  <c r="M549" i="5"/>
  <c r="C549" i="5"/>
  <c r="T548" i="5"/>
  <c r="V548" i="5"/>
  <c r="F548" i="5"/>
  <c r="Q548" i="5"/>
  <c r="O548" i="5"/>
  <c r="N548" i="5"/>
  <c r="M548" i="5"/>
  <c r="C548" i="5"/>
  <c r="T547" i="5"/>
  <c r="V547" i="5"/>
  <c r="F547" i="5"/>
  <c r="Q547" i="5"/>
  <c r="O547" i="5"/>
  <c r="N547" i="5"/>
  <c r="M547" i="5"/>
  <c r="C547" i="5"/>
  <c r="T546" i="5"/>
  <c r="V546" i="5"/>
  <c r="F546" i="5"/>
  <c r="Q546" i="5"/>
  <c r="O546" i="5"/>
  <c r="N546" i="5"/>
  <c r="M546" i="5"/>
  <c r="C546" i="5"/>
  <c r="T545" i="5"/>
  <c r="F545" i="5"/>
  <c r="O545" i="5"/>
  <c r="N545" i="5"/>
  <c r="M545" i="5"/>
  <c r="C545" i="5"/>
  <c r="T544" i="5"/>
  <c r="V544" i="5"/>
  <c r="F544" i="5"/>
  <c r="Q544" i="5"/>
  <c r="O544" i="5"/>
  <c r="W545" i="5"/>
  <c r="N544" i="5"/>
  <c r="M544" i="5"/>
  <c r="C544" i="5"/>
  <c r="T543" i="5"/>
  <c r="V543" i="5"/>
  <c r="F543" i="5"/>
  <c r="Q543" i="5"/>
  <c r="O543" i="5"/>
  <c r="W544" i="5"/>
  <c r="N543" i="5"/>
  <c r="M543" i="5"/>
  <c r="C543" i="5"/>
  <c r="T542" i="5"/>
  <c r="V542" i="5"/>
  <c r="F542" i="5"/>
  <c r="Q542" i="5"/>
  <c r="O542" i="5"/>
  <c r="N542" i="5"/>
  <c r="M542" i="5"/>
  <c r="C542" i="5"/>
  <c r="T541" i="5"/>
  <c r="V541" i="5"/>
  <c r="F541" i="5"/>
  <c r="Q541" i="5"/>
  <c r="O541" i="5"/>
  <c r="N541" i="5"/>
  <c r="M541" i="5"/>
  <c r="C541" i="5"/>
  <c r="T540" i="5"/>
  <c r="V540" i="5"/>
  <c r="F540" i="5"/>
  <c r="Q540" i="5"/>
  <c r="O540" i="5"/>
  <c r="W541" i="5"/>
  <c r="N540" i="5"/>
  <c r="M540" i="5"/>
  <c r="C540" i="5"/>
  <c r="T539" i="5"/>
  <c r="F539" i="5"/>
  <c r="Q539" i="5"/>
  <c r="O539" i="5"/>
  <c r="N539" i="5"/>
  <c r="M539" i="5"/>
  <c r="C539" i="5"/>
  <c r="T538" i="5"/>
  <c r="V538" i="5"/>
  <c r="F538" i="5"/>
  <c r="Q538" i="5"/>
  <c r="O538" i="5"/>
  <c r="N538" i="5"/>
  <c r="M538" i="5"/>
  <c r="C538" i="5"/>
  <c r="T537" i="5"/>
  <c r="V537" i="5"/>
  <c r="F537" i="5"/>
  <c r="Q537" i="5"/>
  <c r="O537" i="5"/>
  <c r="N537" i="5"/>
  <c r="M537" i="5"/>
  <c r="C537" i="5"/>
  <c r="T536" i="5"/>
  <c r="V536" i="5"/>
  <c r="F536" i="5"/>
  <c r="Q536" i="5"/>
  <c r="O536" i="5"/>
  <c r="N536" i="5"/>
  <c r="M536" i="5"/>
  <c r="C536" i="5"/>
  <c r="T535" i="5"/>
  <c r="V535" i="5"/>
  <c r="F535" i="5"/>
  <c r="Q535" i="5"/>
  <c r="O535" i="5"/>
  <c r="N535" i="5"/>
  <c r="M535" i="5"/>
  <c r="C535" i="5"/>
  <c r="T534" i="5"/>
  <c r="F534" i="5"/>
  <c r="O534" i="5"/>
  <c r="N534" i="5"/>
  <c r="M534" i="5"/>
  <c r="C534" i="5"/>
  <c r="T533" i="5"/>
  <c r="V533" i="5"/>
  <c r="F533" i="5"/>
  <c r="Q533" i="5"/>
  <c r="O533" i="5"/>
  <c r="N533" i="5"/>
  <c r="M533" i="5"/>
  <c r="C533" i="5"/>
  <c r="T532" i="5"/>
  <c r="V532" i="5"/>
  <c r="F532" i="5"/>
  <c r="Q532" i="5"/>
  <c r="O532" i="5"/>
  <c r="N532" i="5"/>
  <c r="M532" i="5"/>
  <c r="C532" i="5"/>
  <c r="T531" i="5"/>
  <c r="F531" i="5"/>
  <c r="Q531" i="5"/>
  <c r="O531" i="5"/>
  <c r="W532" i="5"/>
  <c r="N531" i="5"/>
  <c r="M531" i="5"/>
  <c r="C531" i="5"/>
  <c r="T530" i="5"/>
  <c r="F530" i="5"/>
  <c r="O530" i="5"/>
  <c r="N530" i="5"/>
  <c r="M530" i="5"/>
  <c r="C530" i="5"/>
  <c r="T529" i="5"/>
  <c r="V529" i="5"/>
  <c r="F529" i="5"/>
  <c r="Q529" i="5"/>
  <c r="O529" i="5"/>
  <c r="N529" i="5"/>
  <c r="M529" i="5"/>
  <c r="C529" i="5"/>
  <c r="T528" i="5"/>
  <c r="V528" i="5"/>
  <c r="F528" i="5"/>
  <c r="Q528" i="5"/>
  <c r="O528" i="5"/>
  <c r="W529" i="5"/>
  <c r="N528" i="5"/>
  <c r="M528" i="5"/>
  <c r="C528" i="5"/>
  <c r="T527" i="5"/>
  <c r="V527" i="5"/>
  <c r="F527" i="5"/>
  <c r="Q527" i="5"/>
  <c r="O527" i="5"/>
  <c r="N527" i="5"/>
  <c r="M527" i="5"/>
  <c r="C527" i="5"/>
  <c r="T526" i="5"/>
  <c r="V526" i="5"/>
  <c r="F526" i="5"/>
  <c r="Q526" i="5"/>
  <c r="O526" i="5"/>
  <c r="N526" i="5"/>
  <c r="M526" i="5"/>
  <c r="C526" i="5"/>
  <c r="T525" i="5"/>
  <c r="V525" i="5"/>
  <c r="F525" i="5"/>
  <c r="Q525" i="5"/>
  <c r="O525" i="5"/>
  <c r="W526" i="5"/>
  <c r="N525" i="5"/>
  <c r="M525" i="5"/>
  <c r="C525" i="5"/>
  <c r="T524" i="5"/>
  <c r="V524" i="5"/>
  <c r="F524" i="5"/>
  <c r="O524" i="5"/>
  <c r="N524" i="5"/>
  <c r="M524" i="5"/>
  <c r="C524" i="5"/>
  <c r="T523" i="5"/>
  <c r="V523" i="5"/>
  <c r="F523" i="5"/>
  <c r="Q523" i="5"/>
  <c r="O523" i="5"/>
  <c r="N523" i="5"/>
  <c r="M523" i="5"/>
  <c r="C523" i="5"/>
  <c r="T522" i="5"/>
  <c r="V522" i="5"/>
  <c r="F522" i="5"/>
  <c r="O522" i="5"/>
  <c r="N522" i="5"/>
  <c r="M522" i="5"/>
  <c r="C522" i="5"/>
  <c r="T521" i="5"/>
  <c r="F521" i="5"/>
  <c r="Q521" i="5"/>
  <c r="O521" i="5"/>
  <c r="N521" i="5"/>
  <c r="M521" i="5"/>
  <c r="C521" i="5"/>
  <c r="T520" i="5"/>
  <c r="V520" i="5"/>
  <c r="F520" i="5"/>
  <c r="O520" i="5"/>
  <c r="N520" i="5"/>
  <c r="M520" i="5"/>
  <c r="C520" i="5"/>
  <c r="T519" i="5"/>
  <c r="V519" i="5"/>
  <c r="F519" i="5"/>
  <c r="Q519" i="5"/>
  <c r="O519" i="5"/>
  <c r="N519" i="5"/>
  <c r="M519" i="5"/>
  <c r="C519" i="5"/>
  <c r="T518" i="5"/>
  <c r="V518" i="5"/>
  <c r="F518" i="5"/>
  <c r="O518" i="5"/>
  <c r="N518" i="5"/>
  <c r="M518" i="5"/>
  <c r="C518" i="5"/>
  <c r="T517" i="5"/>
  <c r="V517" i="5"/>
  <c r="F517" i="5"/>
  <c r="Q517" i="5"/>
  <c r="O517" i="5"/>
  <c r="N517" i="5"/>
  <c r="M517" i="5"/>
  <c r="C517" i="5"/>
  <c r="T516" i="5"/>
  <c r="V516" i="5"/>
  <c r="F516" i="5"/>
  <c r="O516" i="5"/>
  <c r="N516" i="5"/>
  <c r="M516" i="5"/>
  <c r="C516" i="5"/>
  <c r="T515" i="5"/>
  <c r="F515" i="5"/>
  <c r="Q515" i="5"/>
  <c r="O515" i="5"/>
  <c r="N515" i="5"/>
  <c r="M515" i="5"/>
  <c r="C515" i="5"/>
  <c r="T514" i="5"/>
  <c r="V514" i="5"/>
  <c r="F514" i="5"/>
  <c r="O514" i="5"/>
  <c r="N514" i="5"/>
  <c r="M514" i="5"/>
  <c r="C514" i="5"/>
  <c r="T513" i="5"/>
  <c r="V513" i="5"/>
  <c r="F513" i="5"/>
  <c r="Q513" i="5"/>
  <c r="O513" i="5"/>
  <c r="N513" i="5"/>
  <c r="M513" i="5"/>
  <c r="C513" i="5"/>
  <c r="T512" i="5"/>
  <c r="V512" i="5"/>
  <c r="F512" i="5"/>
  <c r="O512" i="5"/>
  <c r="N512" i="5"/>
  <c r="M512" i="5"/>
  <c r="C512" i="5"/>
  <c r="T511" i="5"/>
  <c r="V511" i="5"/>
  <c r="F511" i="5"/>
  <c r="Q511" i="5"/>
  <c r="O511" i="5"/>
  <c r="W512" i="5"/>
  <c r="N511" i="5"/>
  <c r="M511" i="5"/>
  <c r="C511" i="5"/>
  <c r="T510" i="5"/>
  <c r="V510" i="5"/>
  <c r="F510" i="5"/>
  <c r="O510" i="5"/>
  <c r="N510" i="5"/>
  <c r="M510" i="5"/>
  <c r="C510" i="5"/>
  <c r="T509" i="5"/>
  <c r="V509" i="5"/>
  <c r="F509" i="5"/>
  <c r="Q509" i="5"/>
  <c r="O509" i="5"/>
  <c r="W510" i="5"/>
  <c r="N509" i="5"/>
  <c r="M509" i="5"/>
  <c r="C509" i="5"/>
  <c r="T508" i="5"/>
  <c r="F508" i="5"/>
  <c r="O508" i="5"/>
  <c r="N508" i="5"/>
  <c r="M508" i="5"/>
  <c r="C508" i="5"/>
  <c r="T507" i="5"/>
  <c r="V507" i="5"/>
  <c r="F507" i="5"/>
  <c r="Q507" i="5"/>
  <c r="O507" i="5"/>
  <c r="N507" i="5"/>
  <c r="M507" i="5"/>
  <c r="C507" i="5"/>
  <c r="T506" i="5"/>
  <c r="V506" i="5"/>
  <c r="F506" i="5"/>
  <c r="O506" i="5"/>
  <c r="N506" i="5"/>
  <c r="M506" i="5"/>
  <c r="C506" i="5"/>
  <c r="T505" i="5"/>
  <c r="V505" i="5"/>
  <c r="F505" i="5"/>
  <c r="Q505" i="5"/>
  <c r="O505" i="5"/>
  <c r="N505" i="5"/>
  <c r="M505" i="5"/>
  <c r="C505" i="5"/>
  <c r="T504" i="5"/>
  <c r="V504" i="5"/>
  <c r="F504" i="5"/>
  <c r="O504" i="5"/>
  <c r="W505" i="5"/>
  <c r="N504" i="5"/>
  <c r="M504" i="5"/>
  <c r="C504" i="5"/>
  <c r="T503" i="5"/>
  <c r="V503" i="5"/>
  <c r="F503" i="5"/>
  <c r="Q503" i="5"/>
  <c r="O503" i="5"/>
  <c r="N503" i="5"/>
  <c r="M503" i="5"/>
  <c r="C503" i="5"/>
  <c r="T502" i="5"/>
  <c r="V502" i="5"/>
  <c r="F502" i="5"/>
  <c r="O502" i="5"/>
  <c r="N502" i="5"/>
  <c r="M502" i="5"/>
  <c r="C502" i="5"/>
  <c r="T501" i="5"/>
  <c r="V501" i="5"/>
  <c r="F501" i="5"/>
  <c r="Q501" i="5"/>
  <c r="O501" i="5"/>
  <c r="N501" i="5"/>
  <c r="M501" i="5"/>
  <c r="C501" i="5"/>
  <c r="T500" i="5"/>
  <c r="V500" i="5"/>
  <c r="F500" i="5"/>
  <c r="O500" i="5"/>
  <c r="N500" i="5"/>
  <c r="M500" i="5"/>
  <c r="C500" i="5"/>
  <c r="T499" i="5"/>
  <c r="V499" i="5"/>
  <c r="F499" i="5"/>
  <c r="Q499" i="5"/>
  <c r="O499" i="5"/>
  <c r="N499" i="5"/>
  <c r="M499" i="5"/>
  <c r="C499" i="5"/>
  <c r="T498" i="5"/>
  <c r="V498" i="5"/>
  <c r="F498" i="5"/>
  <c r="O498" i="5"/>
  <c r="W499" i="5"/>
  <c r="N498" i="5"/>
  <c r="M498" i="5"/>
  <c r="C498" i="5"/>
  <c r="T497" i="5"/>
  <c r="V497" i="5"/>
  <c r="F497" i="5"/>
  <c r="Q497" i="5"/>
  <c r="O497" i="5"/>
  <c r="N497" i="5"/>
  <c r="M497" i="5"/>
  <c r="C497" i="5"/>
  <c r="T496" i="5"/>
  <c r="V496" i="5"/>
  <c r="F496" i="5"/>
  <c r="O496" i="5"/>
  <c r="N496" i="5"/>
  <c r="M496" i="5"/>
  <c r="C496" i="5"/>
  <c r="T495" i="5"/>
  <c r="V495" i="5"/>
  <c r="F495" i="5"/>
  <c r="Q495" i="5"/>
  <c r="O495" i="5"/>
  <c r="N495" i="5"/>
  <c r="M495" i="5"/>
  <c r="C495" i="5"/>
  <c r="T494" i="5"/>
  <c r="V494" i="5"/>
  <c r="F494" i="5"/>
  <c r="O494" i="5"/>
  <c r="N494" i="5"/>
  <c r="M494" i="5"/>
  <c r="C494" i="5"/>
  <c r="T493" i="5"/>
  <c r="V493" i="5"/>
  <c r="F493" i="5"/>
  <c r="Q493" i="5"/>
  <c r="O493" i="5"/>
  <c r="N493" i="5"/>
  <c r="M493" i="5"/>
  <c r="C493" i="5"/>
  <c r="T492" i="5"/>
  <c r="V492" i="5"/>
  <c r="F492" i="5"/>
  <c r="O492" i="5"/>
  <c r="N492" i="5"/>
  <c r="M492" i="5"/>
  <c r="C492" i="5"/>
  <c r="T491" i="5"/>
  <c r="V491" i="5"/>
  <c r="F491" i="5"/>
  <c r="Q491" i="5"/>
  <c r="O491" i="5"/>
  <c r="W492" i="5"/>
  <c r="N491" i="5"/>
  <c r="M491" i="5"/>
  <c r="C491" i="5"/>
  <c r="T490" i="5"/>
  <c r="V490" i="5"/>
  <c r="F490" i="5"/>
  <c r="O490" i="5"/>
  <c r="N490" i="5"/>
  <c r="M490" i="5"/>
  <c r="C490" i="5"/>
  <c r="T489" i="5"/>
  <c r="V489" i="5"/>
  <c r="F489" i="5"/>
  <c r="Q489" i="5"/>
  <c r="O489" i="5"/>
  <c r="N489" i="5"/>
  <c r="M489" i="5"/>
  <c r="C489" i="5"/>
  <c r="T488" i="5"/>
  <c r="V488" i="5"/>
  <c r="F488" i="5"/>
  <c r="O488" i="5"/>
  <c r="W489" i="5"/>
  <c r="N488" i="5"/>
  <c r="M488" i="5"/>
  <c r="C488" i="5"/>
  <c r="T487" i="5"/>
  <c r="V487" i="5"/>
  <c r="F487" i="5"/>
  <c r="Q487" i="5"/>
  <c r="O487" i="5"/>
  <c r="N487" i="5"/>
  <c r="M487" i="5"/>
  <c r="C487" i="5"/>
  <c r="T486" i="5"/>
  <c r="V486" i="5"/>
  <c r="F486" i="5"/>
  <c r="O486" i="5"/>
  <c r="N486" i="5"/>
  <c r="M486" i="5"/>
  <c r="C486" i="5"/>
  <c r="T485" i="5"/>
  <c r="V485" i="5"/>
  <c r="F485" i="5"/>
  <c r="Q485" i="5"/>
  <c r="O485" i="5"/>
  <c r="N485" i="5"/>
  <c r="M485" i="5"/>
  <c r="C485" i="5"/>
  <c r="T484" i="5"/>
  <c r="V484" i="5"/>
  <c r="F484" i="5"/>
  <c r="O484" i="5"/>
  <c r="N484" i="5"/>
  <c r="M484" i="5"/>
  <c r="C484" i="5"/>
  <c r="T483" i="5"/>
  <c r="V483" i="5"/>
  <c r="F483" i="5"/>
  <c r="Q483" i="5"/>
  <c r="O483" i="5"/>
  <c r="N483" i="5"/>
  <c r="M483" i="5"/>
  <c r="C483" i="5"/>
  <c r="T482" i="5"/>
  <c r="V482" i="5"/>
  <c r="F482" i="5"/>
  <c r="O482" i="5"/>
  <c r="W483" i="5"/>
  <c r="N482" i="5"/>
  <c r="M482" i="5"/>
  <c r="C482" i="5"/>
  <c r="T481" i="5"/>
  <c r="V481" i="5"/>
  <c r="F481" i="5"/>
  <c r="Q481" i="5"/>
  <c r="O481" i="5"/>
  <c r="N481" i="5"/>
  <c r="M481" i="5"/>
  <c r="C481" i="5"/>
  <c r="T480" i="5"/>
  <c r="V480" i="5"/>
  <c r="F480" i="5"/>
  <c r="O480" i="5"/>
  <c r="N480" i="5"/>
  <c r="M480" i="5"/>
  <c r="C480" i="5"/>
  <c r="T479" i="5"/>
  <c r="V479" i="5"/>
  <c r="F479" i="5"/>
  <c r="Q479" i="5"/>
  <c r="O479" i="5"/>
  <c r="N479" i="5"/>
  <c r="M479" i="5"/>
  <c r="C479" i="5"/>
  <c r="T478" i="5"/>
  <c r="V478" i="5"/>
  <c r="F478" i="5"/>
  <c r="O478" i="5"/>
  <c r="N478" i="5"/>
  <c r="M478" i="5"/>
  <c r="C478" i="5"/>
  <c r="T477" i="5"/>
  <c r="V477" i="5"/>
  <c r="F477" i="5"/>
  <c r="Q477" i="5"/>
  <c r="O477" i="5"/>
  <c r="N477" i="5"/>
  <c r="M477" i="5"/>
  <c r="C477" i="5"/>
  <c r="T476" i="5"/>
  <c r="V476" i="5"/>
  <c r="F476" i="5"/>
  <c r="O476" i="5"/>
  <c r="N476" i="5"/>
  <c r="M476" i="5"/>
  <c r="C476" i="5"/>
  <c r="T475" i="5"/>
  <c r="V475" i="5"/>
  <c r="F475" i="5"/>
  <c r="Q475" i="5"/>
  <c r="O475" i="5"/>
  <c r="N475" i="5"/>
  <c r="M475" i="5"/>
  <c r="C475" i="5"/>
  <c r="T474" i="5"/>
  <c r="V474" i="5"/>
  <c r="F474" i="5"/>
  <c r="O474" i="5"/>
  <c r="N474" i="5"/>
  <c r="M474" i="5"/>
  <c r="C474" i="5"/>
  <c r="T473" i="5"/>
  <c r="V473" i="5"/>
  <c r="F473" i="5"/>
  <c r="Q473" i="5"/>
  <c r="O473" i="5"/>
  <c r="W474" i="5"/>
  <c r="N473" i="5"/>
  <c r="M473" i="5"/>
  <c r="C473" i="5"/>
  <c r="T472" i="5"/>
  <c r="V472" i="5"/>
  <c r="F472" i="5"/>
  <c r="O472" i="5"/>
  <c r="N472" i="5"/>
  <c r="M472" i="5"/>
  <c r="C472" i="5"/>
  <c r="T471" i="5"/>
  <c r="V471" i="5"/>
  <c r="F471" i="5"/>
  <c r="Q471" i="5"/>
  <c r="O471" i="5"/>
  <c r="N471" i="5"/>
  <c r="M471" i="5"/>
  <c r="C471" i="5"/>
  <c r="T470" i="5"/>
  <c r="V470" i="5"/>
  <c r="F470" i="5"/>
  <c r="O470" i="5"/>
  <c r="N470" i="5"/>
  <c r="M470" i="5"/>
  <c r="C470" i="5"/>
  <c r="T469" i="5"/>
  <c r="V469" i="5"/>
  <c r="F469" i="5"/>
  <c r="Q469" i="5"/>
  <c r="O469" i="5"/>
  <c r="N469" i="5"/>
  <c r="M469" i="5"/>
  <c r="C469" i="5"/>
  <c r="T468" i="5"/>
  <c r="V468" i="5"/>
  <c r="F468" i="5"/>
  <c r="O468" i="5"/>
  <c r="N468" i="5"/>
  <c r="M468" i="5"/>
  <c r="C468" i="5"/>
  <c r="T467" i="5"/>
  <c r="F467" i="5"/>
  <c r="Q467" i="5"/>
  <c r="O467" i="5"/>
  <c r="N467" i="5"/>
  <c r="M467" i="5"/>
  <c r="C467" i="5"/>
  <c r="T466" i="5"/>
  <c r="V466" i="5"/>
  <c r="F466" i="5"/>
  <c r="O466" i="5"/>
  <c r="N466" i="5"/>
  <c r="M466" i="5"/>
  <c r="C466" i="5"/>
  <c r="T465" i="5"/>
  <c r="V465" i="5"/>
  <c r="F465" i="5"/>
  <c r="Q465" i="5"/>
  <c r="O465" i="5"/>
  <c r="N465" i="5"/>
  <c r="M465" i="5"/>
  <c r="C465" i="5"/>
  <c r="T464" i="5"/>
  <c r="V464" i="5"/>
  <c r="F464" i="5"/>
  <c r="O464" i="5"/>
  <c r="N464" i="5"/>
  <c r="M464" i="5"/>
  <c r="C464" i="5"/>
  <c r="T463" i="5"/>
  <c r="V463" i="5"/>
  <c r="F463" i="5"/>
  <c r="Q463" i="5"/>
  <c r="O463" i="5"/>
  <c r="N463" i="5"/>
  <c r="M463" i="5"/>
  <c r="C463" i="5"/>
  <c r="T462" i="5"/>
  <c r="V462" i="5"/>
  <c r="F462" i="5"/>
  <c r="O462" i="5"/>
  <c r="W463" i="5"/>
  <c r="N462" i="5"/>
  <c r="M462" i="5"/>
  <c r="C462" i="5"/>
  <c r="T461" i="5"/>
  <c r="V461" i="5"/>
  <c r="F461" i="5"/>
  <c r="Q461" i="5"/>
  <c r="O461" i="5"/>
  <c r="W462" i="5"/>
  <c r="N461" i="5"/>
  <c r="M461" i="5"/>
  <c r="C461" i="5"/>
  <c r="T460" i="5"/>
  <c r="V460" i="5"/>
  <c r="F460" i="5"/>
  <c r="O460" i="5"/>
  <c r="N460" i="5"/>
  <c r="M460" i="5"/>
  <c r="C460" i="5"/>
  <c r="T459" i="5"/>
  <c r="F459" i="5"/>
  <c r="Q459" i="5"/>
  <c r="O459" i="5"/>
  <c r="N459" i="5"/>
  <c r="M459" i="5"/>
  <c r="C459" i="5"/>
  <c r="T458" i="5"/>
  <c r="V458" i="5"/>
  <c r="F458" i="5"/>
  <c r="O458" i="5"/>
  <c r="N458" i="5"/>
  <c r="M458" i="5"/>
  <c r="C458" i="5"/>
  <c r="T457" i="5"/>
  <c r="V457" i="5"/>
  <c r="F457" i="5"/>
  <c r="Q457" i="5"/>
  <c r="O457" i="5"/>
  <c r="N457" i="5"/>
  <c r="M457" i="5"/>
  <c r="C457" i="5"/>
  <c r="T456" i="5"/>
  <c r="V456" i="5"/>
  <c r="F456" i="5"/>
  <c r="O456" i="5"/>
  <c r="N456" i="5"/>
  <c r="M456" i="5"/>
  <c r="C456" i="5"/>
  <c r="T455" i="5"/>
  <c r="V455" i="5"/>
  <c r="F455" i="5"/>
  <c r="Q455" i="5"/>
  <c r="O455" i="5"/>
  <c r="W456" i="5"/>
  <c r="N455" i="5"/>
  <c r="M455" i="5"/>
  <c r="C455" i="5"/>
  <c r="T454" i="5"/>
  <c r="V454" i="5"/>
  <c r="F454" i="5"/>
  <c r="O454" i="5"/>
  <c r="W455" i="5"/>
  <c r="N454" i="5"/>
  <c r="M454" i="5"/>
  <c r="C454" i="5"/>
  <c r="T453" i="5"/>
  <c r="V453" i="5"/>
  <c r="F453" i="5"/>
  <c r="O453" i="5"/>
  <c r="N453" i="5"/>
  <c r="M453" i="5"/>
  <c r="C453" i="5"/>
  <c r="T452" i="5"/>
  <c r="V452" i="5"/>
  <c r="F452" i="5"/>
  <c r="O452" i="5"/>
  <c r="W453" i="5"/>
  <c r="N452" i="5"/>
  <c r="M452" i="5"/>
  <c r="C452" i="5"/>
  <c r="T451" i="5"/>
  <c r="F451" i="5"/>
  <c r="Q451" i="5"/>
  <c r="O451" i="5"/>
  <c r="N451" i="5"/>
  <c r="M451" i="5"/>
  <c r="C451" i="5"/>
  <c r="T450" i="5"/>
  <c r="V450" i="5"/>
  <c r="F450" i="5"/>
  <c r="O450" i="5"/>
  <c r="N450" i="5"/>
  <c r="M450" i="5"/>
  <c r="C450" i="5"/>
  <c r="T449" i="5"/>
  <c r="V449" i="5"/>
  <c r="F449" i="5"/>
  <c r="Q449" i="5"/>
  <c r="O449" i="5"/>
  <c r="N449" i="5"/>
  <c r="M449" i="5"/>
  <c r="C449" i="5"/>
  <c r="T448" i="5"/>
  <c r="V448" i="5"/>
  <c r="F448" i="5"/>
  <c r="Q448" i="5"/>
  <c r="O448" i="5"/>
  <c r="N448" i="5"/>
  <c r="M448" i="5"/>
  <c r="C448" i="5"/>
  <c r="T447" i="5"/>
  <c r="F447" i="5"/>
  <c r="Q447" i="5"/>
  <c r="O447" i="5"/>
  <c r="N447" i="5"/>
  <c r="M447" i="5"/>
  <c r="C447" i="5"/>
  <c r="T446" i="5"/>
  <c r="V446" i="5"/>
  <c r="F446" i="5"/>
  <c r="O446" i="5"/>
  <c r="N446" i="5"/>
  <c r="M446" i="5"/>
  <c r="C446" i="5"/>
  <c r="T445" i="5"/>
  <c r="F445" i="5"/>
  <c r="Q445" i="5"/>
  <c r="O445" i="5"/>
  <c r="N445" i="5"/>
  <c r="M445" i="5"/>
  <c r="C445" i="5"/>
  <c r="T444" i="5"/>
  <c r="V444" i="5"/>
  <c r="F444" i="5"/>
  <c r="O444" i="5"/>
  <c r="N444" i="5"/>
  <c r="M444" i="5"/>
  <c r="C444" i="5"/>
  <c r="T443" i="5"/>
  <c r="V443" i="5"/>
  <c r="F443" i="5"/>
  <c r="Q443" i="5"/>
  <c r="O443" i="5"/>
  <c r="N443" i="5"/>
  <c r="M443" i="5"/>
  <c r="C443" i="5"/>
  <c r="T442" i="5"/>
  <c r="V442" i="5"/>
  <c r="F442" i="5"/>
  <c r="O442" i="5"/>
  <c r="W443" i="5"/>
  <c r="N442" i="5"/>
  <c r="M442" i="5"/>
  <c r="C442" i="5"/>
  <c r="T441" i="5"/>
  <c r="V441" i="5"/>
  <c r="F441" i="5"/>
  <c r="Q441" i="5"/>
  <c r="O441" i="5"/>
  <c r="N441" i="5"/>
  <c r="M441" i="5"/>
  <c r="C441" i="5"/>
  <c r="T440" i="5"/>
  <c r="V440" i="5"/>
  <c r="F440" i="5"/>
  <c r="O440" i="5"/>
  <c r="N440" i="5"/>
  <c r="M440" i="5"/>
  <c r="C440" i="5"/>
  <c r="T439" i="5"/>
  <c r="V439" i="5"/>
  <c r="F439" i="5"/>
  <c r="Q439" i="5"/>
  <c r="O439" i="5"/>
  <c r="N439" i="5"/>
  <c r="M439" i="5"/>
  <c r="C439" i="5"/>
  <c r="T438" i="5"/>
  <c r="V438" i="5"/>
  <c r="F438" i="5"/>
  <c r="O438" i="5"/>
  <c r="W439" i="5"/>
  <c r="N438" i="5"/>
  <c r="M438" i="5"/>
  <c r="C438" i="5"/>
  <c r="T437" i="5"/>
  <c r="V437" i="5"/>
  <c r="F437" i="5"/>
  <c r="Q437" i="5"/>
  <c r="O437" i="5"/>
  <c r="N437" i="5"/>
  <c r="M437" i="5"/>
  <c r="C437" i="5"/>
  <c r="T436" i="5"/>
  <c r="V436" i="5"/>
  <c r="F436" i="5"/>
  <c r="O436" i="5"/>
  <c r="N436" i="5"/>
  <c r="M436" i="5"/>
  <c r="C436" i="5"/>
  <c r="T435" i="5"/>
  <c r="V435" i="5"/>
  <c r="F435" i="5"/>
  <c r="Q435" i="5"/>
  <c r="O435" i="5"/>
  <c r="N435" i="5"/>
  <c r="M435" i="5"/>
  <c r="C435" i="5"/>
  <c r="T434" i="5"/>
  <c r="V434" i="5"/>
  <c r="F434" i="5"/>
  <c r="O434" i="5"/>
  <c r="N434" i="5"/>
  <c r="M434" i="5"/>
  <c r="C434" i="5"/>
  <c r="T433" i="5"/>
  <c r="V433" i="5"/>
  <c r="F433" i="5"/>
  <c r="Q433" i="5"/>
  <c r="O433" i="5"/>
  <c r="N433" i="5"/>
  <c r="M433" i="5"/>
  <c r="C433" i="5"/>
  <c r="T432" i="5"/>
  <c r="V432" i="5"/>
  <c r="F432" i="5"/>
  <c r="O432" i="5"/>
  <c r="W433" i="5"/>
  <c r="N432" i="5"/>
  <c r="M432" i="5"/>
  <c r="C432" i="5"/>
  <c r="T431" i="5"/>
  <c r="V431" i="5"/>
  <c r="F431" i="5"/>
  <c r="Q431" i="5"/>
  <c r="O431" i="5"/>
  <c r="N431" i="5"/>
  <c r="M431" i="5"/>
  <c r="C431" i="5"/>
  <c r="T430" i="5"/>
  <c r="V430" i="5"/>
  <c r="F430" i="5"/>
  <c r="O430" i="5"/>
  <c r="W431" i="5"/>
  <c r="N430" i="5"/>
  <c r="M430" i="5"/>
  <c r="C430" i="5"/>
  <c r="T429" i="5"/>
  <c r="V429" i="5"/>
  <c r="F429" i="5"/>
  <c r="Q429" i="5"/>
  <c r="O429" i="5"/>
  <c r="N429" i="5"/>
  <c r="M429" i="5"/>
  <c r="C429" i="5"/>
  <c r="T428" i="5"/>
  <c r="V428" i="5"/>
  <c r="F428" i="5"/>
  <c r="O428" i="5"/>
  <c r="W429" i="5"/>
  <c r="N428" i="5"/>
  <c r="M428" i="5"/>
  <c r="C428" i="5"/>
  <c r="O426" i="5"/>
  <c r="T427" i="5"/>
  <c r="W427" i="5"/>
  <c r="V427" i="5"/>
  <c r="F427" i="5"/>
  <c r="Q427" i="5"/>
  <c r="O427" i="5"/>
  <c r="N427" i="5"/>
  <c r="M427" i="5"/>
  <c r="C427" i="5"/>
  <c r="T426" i="5"/>
  <c r="V426" i="5"/>
  <c r="F426" i="5"/>
  <c r="N426" i="5"/>
  <c r="M426" i="5"/>
  <c r="C426" i="5"/>
  <c r="T425" i="5"/>
  <c r="V425" i="5"/>
  <c r="F425" i="5"/>
  <c r="Q425" i="5"/>
  <c r="O425" i="5"/>
  <c r="N425" i="5"/>
  <c r="M425" i="5"/>
  <c r="C425" i="5"/>
  <c r="T424" i="5"/>
  <c r="V424" i="5"/>
  <c r="F424" i="5"/>
  <c r="O424" i="5"/>
  <c r="N424" i="5"/>
  <c r="M424" i="5"/>
  <c r="C424" i="5"/>
  <c r="T423" i="5"/>
  <c r="V423" i="5"/>
  <c r="F423" i="5"/>
  <c r="Q423" i="5"/>
  <c r="O423" i="5"/>
  <c r="N423" i="5"/>
  <c r="M423" i="5"/>
  <c r="C423" i="5"/>
  <c r="T422" i="5"/>
  <c r="F422" i="5"/>
  <c r="O422" i="5"/>
  <c r="N422" i="5"/>
  <c r="M422" i="5"/>
  <c r="C422" i="5"/>
  <c r="T421" i="5"/>
  <c r="V421" i="5"/>
  <c r="F421" i="5"/>
  <c r="Q421" i="5"/>
  <c r="O421" i="5"/>
  <c r="N421" i="5"/>
  <c r="M421" i="5"/>
  <c r="C421" i="5"/>
  <c r="T420" i="5"/>
  <c r="V420" i="5"/>
  <c r="F420" i="5"/>
  <c r="O420" i="5"/>
  <c r="W421" i="5"/>
  <c r="N420" i="5"/>
  <c r="M420" i="5"/>
  <c r="C420" i="5"/>
  <c r="T419" i="5"/>
  <c r="V419" i="5"/>
  <c r="F419" i="5"/>
  <c r="Q419" i="5"/>
  <c r="O419" i="5"/>
  <c r="N419" i="5"/>
  <c r="M419" i="5"/>
  <c r="C419" i="5"/>
  <c r="T418" i="5"/>
  <c r="V418" i="5"/>
  <c r="F418" i="5"/>
  <c r="O418" i="5"/>
  <c r="N418" i="5"/>
  <c r="M418" i="5"/>
  <c r="C418" i="5"/>
  <c r="T417" i="5"/>
  <c r="V417" i="5"/>
  <c r="F417" i="5"/>
  <c r="Q417" i="5"/>
  <c r="O417" i="5"/>
  <c r="N417" i="5"/>
  <c r="M417" i="5"/>
  <c r="C417" i="5"/>
  <c r="T416" i="5"/>
  <c r="V416" i="5"/>
  <c r="F416" i="5"/>
  <c r="O416" i="5"/>
  <c r="N416" i="5"/>
  <c r="M416" i="5"/>
  <c r="C416" i="5"/>
  <c r="T415" i="5"/>
  <c r="V415" i="5"/>
  <c r="F415" i="5"/>
  <c r="Q415" i="5"/>
  <c r="O415" i="5"/>
  <c r="N415" i="5"/>
  <c r="M415" i="5"/>
  <c r="C415" i="5"/>
  <c r="T414" i="5"/>
  <c r="V414" i="5"/>
  <c r="F414" i="5"/>
  <c r="O414" i="5"/>
  <c r="N414" i="5"/>
  <c r="M414" i="5"/>
  <c r="C414" i="5"/>
  <c r="T413" i="5"/>
  <c r="V413" i="5"/>
  <c r="F413" i="5"/>
  <c r="Q413" i="5"/>
  <c r="O413" i="5"/>
  <c r="N413" i="5"/>
  <c r="M413" i="5"/>
  <c r="C413" i="5"/>
  <c r="T412" i="5"/>
  <c r="V412" i="5"/>
  <c r="F412" i="5"/>
  <c r="O412" i="5"/>
  <c r="W413" i="5"/>
  <c r="N412" i="5"/>
  <c r="M412" i="5"/>
  <c r="C412" i="5"/>
  <c r="T411" i="5"/>
  <c r="V411" i="5"/>
  <c r="F411" i="5"/>
  <c r="Q411" i="5"/>
  <c r="O411" i="5"/>
  <c r="N411" i="5"/>
  <c r="M411" i="5"/>
  <c r="C411" i="5"/>
  <c r="T410" i="5"/>
  <c r="V410" i="5"/>
  <c r="F410" i="5"/>
  <c r="Q410" i="5"/>
  <c r="O410" i="5"/>
  <c r="N410" i="5"/>
  <c r="M410" i="5"/>
  <c r="C410" i="5"/>
  <c r="T409" i="5"/>
  <c r="V409" i="5"/>
  <c r="F409" i="5"/>
  <c r="O409" i="5"/>
  <c r="N409" i="5"/>
  <c r="M409" i="5"/>
  <c r="C409" i="5"/>
  <c r="T408" i="5"/>
  <c r="V408" i="5"/>
  <c r="F408" i="5"/>
  <c r="Q408" i="5"/>
  <c r="O408" i="5"/>
  <c r="N408" i="5"/>
  <c r="M408" i="5"/>
  <c r="C408" i="5"/>
  <c r="T407" i="5"/>
  <c r="V407" i="5"/>
  <c r="F407" i="5"/>
  <c r="Q407" i="5"/>
  <c r="O407" i="5"/>
  <c r="N407" i="5"/>
  <c r="M407" i="5"/>
  <c r="C407" i="5"/>
  <c r="T406" i="5"/>
  <c r="V406" i="5"/>
  <c r="F406" i="5"/>
  <c r="Q406" i="5"/>
  <c r="O406" i="5"/>
  <c r="N406" i="5"/>
  <c r="M406" i="5"/>
  <c r="C406" i="5"/>
  <c r="T405" i="5"/>
  <c r="V405" i="5"/>
  <c r="F405" i="5"/>
  <c r="Q405" i="5"/>
  <c r="O405" i="5"/>
  <c r="N405" i="5"/>
  <c r="M405" i="5"/>
  <c r="C405" i="5"/>
  <c r="T404" i="5"/>
  <c r="V404" i="5"/>
  <c r="F404" i="5"/>
  <c r="O404" i="5"/>
  <c r="W405" i="5"/>
  <c r="N404" i="5"/>
  <c r="M404" i="5"/>
  <c r="C404" i="5"/>
  <c r="T403" i="5"/>
  <c r="V403" i="5"/>
  <c r="F403" i="5"/>
  <c r="Q403" i="5"/>
  <c r="O403" i="5"/>
  <c r="N403" i="5"/>
  <c r="M403" i="5"/>
  <c r="C403" i="5"/>
  <c r="T402" i="5"/>
  <c r="V402" i="5"/>
  <c r="F402" i="5"/>
  <c r="Q402" i="5"/>
  <c r="O402" i="5"/>
  <c r="N402" i="5"/>
  <c r="M402" i="5"/>
  <c r="C402" i="5"/>
  <c r="T401" i="5"/>
  <c r="V401" i="5"/>
  <c r="F401" i="5"/>
  <c r="O401" i="5"/>
  <c r="W402" i="5"/>
  <c r="N401" i="5"/>
  <c r="M401" i="5"/>
  <c r="C401" i="5"/>
  <c r="T400" i="5"/>
  <c r="V400" i="5"/>
  <c r="F400" i="5"/>
  <c r="O400" i="5"/>
  <c r="N400" i="5"/>
  <c r="M400" i="5"/>
  <c r="C400" i="5"/>
  <c r="T399" i="5"/>
  <c r="V399" i="5"/>
  <c r="F399" i="5"/>
  <c r="Q399" i="5"/>
  <c r="O399" i="5"/>
  <c r="W400" i="5"/>
  <c r="N399" i="5"/>
  <c r="M399" i="5"/>
  <c r="C399" i="5"/>
  <c r="T398" i="5"/>
  <c r="V398" i="5"/>
  <c r="F398" i="5"/>
  <c r="Q398" i="5"/>
  <c r="O398" i="5"/>
  <c r="N398" i="5"/>
  <c r="M398" i="5"/>
  <c r="C398" i="5"/>
  <c r="T397" i="5"/>
  <c r="V397" i="5"/>
  <c r="F397" i="5"/>
  <c r="O397" i="5"/>
  <c r="N397" i="5"/>
  <c r="M397" i="5"/>
  <c r="C397" i="5"/>
  <c r="T396" i="5"/>
  <c r="V396" i="5"/>
  <c r="F396" i="5"/>
  <c r="O396" i="5"/>
  <c r="W397" i="5"/>
  <c r="N396" i="5"/>
  <c r="M396" i="5"/>
  <c r="C396" i="5"/>
  <c r="T395" i="5"/>
  <c r="V395" i="5"/>
  <c r="F395" i="5"/>
  <c r="Q395" i="5"/>
  <c r="O395" i="5"/>
  <c r="N395" i="5"/>
  <c r="M395" i="5"/>
  <c r="C395" i="5"/>
  <c r="T394" i="5"/>
  <c r="V394" i="5"/>
  <c r="F394" i="5"/>
  <c r="Q394" i="5"/>
  <c r="O394" i="5"/>
  <c r="N394" i="5"/>
  <c r="M394" i="5"/>
  <c r="C394" i="5"/>
  <c r="T393" i="5"/>
  <c r="V393" i="5"/>
  <c r="F393" i="5"/>
  <c r="O393" i="5"/>
  <c r="N393" i="5"/>
  <c r="M393" i="5"/>
  <c r="C393" i="5"/>
  <c r="T392" i="5"/>
  <c r="V392" i="5"/>
  <c r="F392" i="5"/>
  <c r="O392" i="5"/>
  <c r="N392" i="5"/>
  <c r="M392" i="5"/>
  <c r="C392" i="5"/>
  <c r="T391" i="5"/>
  <c r="O390" i="5"/>
  <c r="W391" i="5"/>
  <c r="V391" i="5"/>
  <c r="F391" i="5"/>
  <c r="Q391" i="5"/>
  <c r="O391" i="5"/>
  <c r="N391" i="5"/>
  <c r="M391" i="5"/>
  <c r="C391" i="5"/>
  <c r="T390" i="5"/>
  <c r="V390" i="5"/>
  <c r="F390" i="5"/>
  <c r="Q390" i="5"/>
  <c r="N390" i="5"/>
  <c r="M390" i="5"/>
  <c r="C390" i="5"/>
  <c r="T389" i="5"/>
  <c r="V389" i="5"/>
  <c r="F389" i="5"/>
  <c r="O389" i="5"/>
  <c r="N389" i="5"/>
  <c r="M389" i="5"/>
  <c r="C389" i="5"/>
  <c r="T388" i="5"/>
  <c r="V388" i="5"/>
  <c r="F388" i="5"/>
  <c r="O388" i="5"/>
  <c r="W389" i="5"/>
  <c r="N388" i="5"/>
  <c r="M388" i="5"/>
  <c r="C388" i="5"/>
  <c r="T387" i="5"/>
  <c r="V387" i="5"/>
  <c r="F387" i="5"/>
  <c r="Q387" i="5"/>
  <c r="O387" i="5"/>
  <c r="N387" i="5"/>
  <c r="M387" i="5"/>
  <c r="C387" i="5"/>
  <c r="T386" i="5"/>
  <c r="V386" i="5"/>
  <c r="F386" i="5"/>
  <c r="Q386" i="5"/>
  <c r="O386" i="5"/>
  <c r="N386" i="5"/>
  <c r="M386" i="5"/>
  <c r="C386" i="5"/>
  <c r="T385" i="5"/>
  <c r="V385" i="5"/>
  <c r="F385" i="5"/>
  <c r="O385" i="5"/>
  <c r="W386" i="5"/>
  <c r="N385" i="5"/>
  <c r="M385" i="5"/>
  <c r="C385" i="5"/>
  <c r="T384" i="5"/>
  <c r="V384" i="5"/>
  <c r="F384" i="5"/>
  <c r="O384" i="5"/>
  <c r="N384" i="5"/>
  <c r="M384" i="5"/>
  <c r="C384" i="5"/>
  <c r="T383" i="5"/>
  <c r="V383" i="5"/>
  <c r="F383" i="5"/>
  <c r="Q383" i="5"/>
  <c r="O383" i="5"/>
  <c r="N383" i="5"/>
  <c r="M383" i="5"/>
  <c r="C383" i="5"/>
  <c r="T382" i="5"/>
  <c r="V382" i="5"/>
  <c r="F382" i="5"/>
  <c r="Q382" i="5"/>
  <c r="O382" i="5"/>
  <c r="W383" i="5"/>
  <c r="N382" i="5"/>
  <c r="M382" i="5"/>
  <c r="C382" i="5"/>
  <c r="T381" i="5"/>
  <c r="V381" i="5"/>
  <c r="F381" i="5"/>
  <c r="O381" i="5"/>
  <c r="N381" i="5"/>
  <c r="M381" i="5"/>
  <c r="C381" i="5"/>
  <c r="T380" i="5"/>
  <c r="V380" i="5"/>
  <c r="F380" i="5"/>
  <c r="O380" i="5"/>
  <c r="N380" i="5"/>
  <c r="M380" i="5"/>
  <c r="C380" i="5"/>
  <c r="T379" i="5"/>
  <c r="V379" i="5"/>
  <c r="F379" i="5"/>
  <c r="Q379" i="5"/>
  <c r="O379" i="5"/>
  <c r="W380" i="5"/>
  <c r="N379" i="5"/>
  <c r="M379" i="5"/>
  <c r="C379" i="5"/>
  <c r="T378" i="5"/>
  <c r="V378" i="5"/>
  <c r="F378" i="5"/>
  <c r="Q378" i="5"/>
  <c r="O378" i="5"/>
  <c r="N378" i="5"/>
  <c r="M378" i="5"/>
  <c r="C378" i="5"/>
  <c r="T377" i="5"/>
  <c r="V377" i="5"/>
  <c r="F377" i="5"/>
  <c r="O377" i="5"/>
  <c r="N377" i="5"/>
  <c r="M377" i="5"/>
  <c r="C377" i="5"/>
  <c r="T376" i="5"/>
  <c r="V376" i="5"/>
  <c r="F376" i="5"/>
  <c r="O376" i="5"/>
  <c r="N376" i="5"/>
  <c r="M376" i="5"/>
  <c r="C376" i="5"/>
  <c r="T375" i="5"/>
  <c r="V375" i="5"/>
  <c r="F375" i="5"/>
  <c r="Q375" i="5"/>
  <c r="O375" i="5"/>
  <c r="W376" i="5"/>
  <c r="N375" i="5"/>
  <c r="M375" i="5"/>
  <c r="C375" i="5"/>
  <c r="T374" i="5"/>
  <c r="V374" i="5"/>
  <c r="F374" i="5"/>
  <c r="Q374" i="5"/>
  <c r="O374" i="5"/>
  <c r="N374" i="5"/>
  <c r="M374" i="5"/>
  <c r="C374" i="5"/>
  <c r="T373" i="5"/>
  <c r="F373" i="5"/>
  <c r="Q373" i="5"/>
  <c r="O373" i="5"/>
  <c r="N373" i="5"/>
  <c r="M373" i="5"/>
  <c r="C373" i="5"/>
  <c r="T372" i="5"/>
  <c r="V372" i="5"/>
  <c r="F372" i="5"/>
  <c r="Q372" i="5"/>
  <c r="O372" i="5"/>
  <c r="N372" i="5"/>
  <c r="M372" i="5"/>
  <c r="C372" i="5"/>
  <c r="T371" i="5"/>
  <c r="V371" i="5"/>
  <c r="F371" i="5"/>
  <c r="Q371" i="5"/>
  <c r="O371" i="5"/>
  <c r="N371" i="5"/>
  <c r="M371" i="5"/>
  <c r="C371" i="5"/>
  <c r="T370" i="5"/>
  <c r="V370" i="5"/>
  <c r="F370" i="5"/>
  <c r="Q370" i="5"/>
  <c r="O370" i="5"/>
  <c r="W371" i="5"/>
  <c r="N370" i="5"/>
  <c r="M370" i="5"/>
  <c r="C370" i="5"/>
  <c r="T369" i="5"/>
  <c r="F369" i="5"/>
  <c r="Q369" i="5"/>
  <c r="O369" i="5"/>
  <c r="W370" i="5"/>
  <c r="N369" i="5"/>
  <c r="M369" i="5"/>
  <c r="C369" i="5"/>
  <c r="T368" i="5"/>
  <c r="V368" i="5"/>
  <c r="F368" i="5"/>
  <c r="Q368" i="5"/>
  <c r="O368" i="5"/>
  <c r="N368" i="5"/>
  <c r="M368" i="5"/>
  <c r="C368" i="5"/>
  <c r="T367" i="5"/>
  <c r="F367" i="5"/>
  <c r="Q367" i="5"/>
  <c r="O367" i="5"/>
  <c r="N367" i="5"/>
  <c r="M367" i="5"/>
  <c r="C367" i="5"/>
  <c r="T366" i="5"/>
  <c r="V366" i="5"/>
  <c r="F366" i="5"/>
  <c r="Q366" i="5"/>
  <c r="O366" i="5"/>
  <c r="N366" i="5"/>
  <c r="M366" i="5"/>
  <c r="C366" i="5"/>
  <c r="T365" i="5"/>
  <c r="V365" i="5"/>
  <c r="F365" i="5"/>
  <c r="Q365" i="5"/>
  <c r="O365" i="5"/>
  <c r="W366" i="5"/>
  <c r="N365" i="5"/>
  <c r="M365" i="5"/>
  <c r="C365" i="5"/>
  <c r="T364" i="5"/>
  <c r="V364" i="5"/>
  <c r="F364" i="5"/>
  <c r="Q364" i="5"/>
  <c r="O364" i="5"/>
  <c r="W365" i="5"/>
  <c r="N364" i="5"/>
  <c r="M364" i="5"/>
  <c r="C364" i="5"/>
  <c r="T363" i="5"/>
  <c r="V363" i="5"/>
  <c r="F363" i="5"/>
  <c r="Q363" i="5"/>
  <c r="O363" i="5"/>
  <c r="N363" i="5"/>
  <c r="M363" i="5"/>
  <c r="C363" i="5"/>
  <c r="T362" i="5"/>
  <c r="V362" i="5"/>
  <c r="F362" i="5"/>
  <c r="Q362" i="5"/>
  <c r="O362" i="5"/>
  <c r="N362" i="5"/>
  <c r="M362" i="5"/>
  <c r="C362" i="5"/>
  <c r="T361" i="5"/>
  <c r="F361" i="5"/>
  <c r="Q361" i="5"/>
  <c r="O361" i="5"/>
  <c r="W362" i="5"/>
  <c r="N361" i="5"/>
  <c r="M361" i="5"/>
  <c r="C361" i="5"/>
  <c r="T360" i="5"/>
  <c r="V360" i="5"/>
  <c r="F360" i="5"/>
  <c r="Q360" i="5"/>
  <c r="O360" i="5"/>
  <c r="N360" i="5"/>
  <c r="M360" i="5"/>
  <c r="C360" i="5"/>
  <c r="T359" i="5"/>
  <c r="F359" i="5"/>
  <c r="Q359" i="5"/>
  <c r="O359" i="5"/>
  <c r="N359" i="5"/>
  <c r="M359" i="5"/>
  <c r="C359" i="5"/>
  <c r="T358" i="5"/>
  <c r="V358" i="5"/>
  <c r="F358" i="5"/>
  <c r="Q358" i="5"/>
  <c r="O358" i="5"/>
  <c r="N358" i="5"/>
  <c r="M358" i="5"/>
  <c r="C358" i="5"/>
  <c r="T357" i="5"/>
  <c r="V357" i="5"/>
  <c r="F357" i="5"/>
  <c r="Q357" i="5"/>
  <c r="O357" i="5"/>
  <c r="W358" i="5"/>
  <c r="N357" i="5"/>
  <c r="M357" i="5"/>
  <c r="C357" i="5"/>
  <c r="T356" i="5"/>
  <c r="V356" i="5"/>
  <c r="F356" i="5"/>
  <c r="Q356" i="5"/>
  <c r="O356" i="5"/>
  <c r="W357" i="5"/>
  <c r="N356" i="5"/>
  <c r="M356" i="5"/>
  <c r="C356" i="5"/>
  <c r="T355" i="5"/>
  <c r="V355" i="5"/>
  <c r="F355" i="5"/>
  <c r="Q355" i="5"/>
  <c r="O355" i="5"/>
  <c r="N355" i="5"/>
  <c r="M355" i="5"/>
  <c r="C355" i="5"/>
  <c r="T354" i="5"/>
  <c r="V354" i="5"/>
  <c r="F354" i="5"/>
  <c r="Q354" i="5"/>
  <c r="O354" i="5"/>
  <c r="N354" i="5"/>
  <c r="M354" i="5"/>
  <c r="C354" i="5"/>
  <c r="T353" i="5"/>
  <c r="V353" i="5"/>
  <c r="F353" i="5"/>
  <c r="Q353" i="5"/>
  <c r="O353" i="5"/>
  <c r="W354" i="5"/>
  <c r="N353" i="5"/>
  <c r="M353" i="5"/>
  <c r="C353" i="5"/>
  <c r="T352" i="5"/>
  <c r="V352" i="5"/>
  <c r="F352" i="5"/>
  <c r="Q352" i="5"/>
  <c r="O352" i="5"/>
  <c r="W353" i="5"/>
  <c r="N352" i="5"/>
  <c r="M352" i="5"/>
  <c r="C352" i="5"/>
  <c r="T351" i="5"/>
  <c r="V351" i="5"/>
  <c r="F351" i="5"/>
  <c r="Q351" i="5"/>
  <c r="O351" i="5"/>
  <c r="W352" i="5"/>
  <c r="N351" i="5"/>
  <c r="M351" i="5"/>
  <c r="C351" i="5"/>
  <c r="T350" i="5"/>
  <c r="F350" i="5"/>
  <c r="Q350" i="5"/>
  <c r="O350" i="5"/>
  <c r="N350" i="5"/>
  <c r="M350" i="5"/>
  <c r="C350" i="5"/>
  <c r="T349" i="5"/>
  <c r="V349" i="5"/>
  <c r="F349" i="5"/>
  <c r="Q349" i="5"/>
  <c r="O349" i="5"/>
  <c r="N349" i="5"/>
  <c r="M349" i="5"/>
  <c r="C349" i="5"/>
  <c r="T348" i="5"/>
  <c r="V348" i="5"/>
  <c r="F348" i="5"/>
  <c r="Q348" i="5"/>
  <c r="O348" i="5"/>
  <c r="W349" i="5"/>
  <c r="N348" i="5"/>
  <c r="M348" i="5"/>
  <c r="C348" i="5"/>
  <c r="T347" i="5"/>
  <c r="V347" i="5"/>
  <c r="F347" i="5"/>
  <c r="Q347" i="5"/>
  <c r="O347" i="5"/>
  <c r="N347" i="5"/>
  <c r="M347" i="5"/>
  <c r="C347" i="5"/>
  <c r="T346" i="5"/>
  <c r="V346" i="5"/>
  <c r="F346" i="5"/>
  <c r="Q346" i="5"/>
  <c r="O346" i="5"/>
  <c r="N346" i="5"/>
  <c r="M346" i="5"/>
  <c r="C346" i="5"/>
  <c r="T345" i="5"/>
  <c r="F345" i="5"/>
  <c r="Q345" i="5"/>
  <c r="O345" i="5"/>
  <c r="N345" i="5"/>
  <c r="M345" i="5"/>
  <c r="C345" i="5"/>
  <c r="T344" i="5"/>
  <c r="V344" i="5"/>
  <c r="F344" i="5"/>
  <c r="Q344" i="5"/>
  <c r="O344" i="5"/>
  <c r="N344" i="5"/>
  <c r="M344" i="5"/>
  <c r="C344" i="5"/>
  <c r="T343" i="5"/>
  <c r="V343" i="5"/>
  <c r="F343" i="5"/>
  <c r="Q343" i="5"/>
  <c r="O343" i="5"/>
  <c r="N343" i="5"/>
  <c r="M343" i="5"/>
  <c r="C343" i="5"/>
  <c r="T342" i="5"/>
  <c r="V342" i="5"/>
  <c r="F342" i="5"/>
  <c r="O342" i="5"/>
  <c r="N342" i="5"/>
  <c r="M342" i="5"/>
  <c r="C342" i="5"/>
  <c r="T341" i="5"/>
  <c r="V341" i="5"/>
  <c r="F341" i="5"/>
  <c r="Q341" i="5"/>
  <c r="O341" i="5"/>
  <c r="W342" i="5"/>
  <c r="N341" i="5"/>
  <c r="M341" i="5"/>
  <c r="C341" i="5"/>
  <c r="T340" i="5"/>
  <c r="V340" i="5"/>
  <c r="F340" i="5"/>
  <c r="Q340" i="5"/>
  <c r="O340" i="5"/>
  <c r="W341" i="5"/>
  <c r="N340" i="5"/>
  <c r="M340" i="5"/>
  <c r="C340" i="5"/>
  <c r="T339" i="5"/>
  <c r="V339" i="5"/>
  <c r="F339" i="5"/>
  <c r="Q339" i="5"/>
  <c r="O339" i="5"/>
  <c r="N339" i="5"/>
  <c r="M339" i="5"/>
  <c r="C339" i="5"/>
  <c r="T338" i="5"/>
  <c r="V338" i="5"/>
  <c r="F338" i="5"/>
  <c r="Q338" i="5"/>
  <c r="O338" i="5"/>
  <c r="W339" i="5"/>
  <c r="N338" i="5"/>
  <c r="M338" i="5"/>
  <c r="C338" i="5"/>
  <c r="T337" i="5"/>
  <c r="V337" i="5"/>
  <c r="F337" i="5"/>
  <c r="Q337" i="5"/>
  <c r="O337" i="5"/>
  <c r="W338" i="5"/>
  <c r="N337" i="5"/>
  <c r="M337" i="5"/>
  <c r="C337" i="5"/>
  <c r="T336" i="5"/>
  <c r="V336" i="5"/>
  <c r="F336" i="5"/>
  <c r="Q336" i="5"/>
  <c r="O336" i="5"/>
  <c r="W337" i="5"/>
  <c r="N336" i="5"/>
  <c r="M336" i="5"/>
  <c r="C336" i="5"/>
  <c r="T335" i="5"/>
  <c r="V335" i="5"/>
  <c r="F335" i="5"/>
  <c r="Q335" i="5"/>
  <c r="O335" i="5"/>
  <c r="N335" i="5"/>
  <c r="M335" i="5"/>
  <c r="C335" i="5"/>
  <c r="T334" i="5"/>
  <c r="F334" i="5"/>
  <c r="Q334" i="5"/>
  <c r="O334" i="5"/>
  <c r="N334" i="5"/>
  <c r="M334" i="5"/>
  <c r="C334" i="5"/>
  <c r="T333" i="5"/>
  <c r="V333" i="5"/>
  <c r="F333" i="5"/>
  <c r="Q333" i="5"/>
  <c r="O333" i="5"/>
  <c r="N333" i="5"/>
  <c r="M333" i="5"/>
  <c r="C333" i="5"/>
  <c r="T332" i="5"/>
  <c r="V332" i="5"/>
  <c r="F332" i="5"/>
  <c r="O332" i="5"/>
  <c r="W333" i="5"/>
  <c r="N332" i="5"/>
  <c r="M332" i="5"/>
  <c r="C332" i="5"/>
  <c r="T331" i="5"/>
  <c r="V331" i="5"/>
  <c r="F331" i="5"/>
  <c r="Q331" i="5"/>
  <c r="O331" i="5"/>
  <c r="N331" i="5"/>
  <c r="M331" i="5"/>
  <c r="C331" i="5"/>
  <c r="T330" i="5"/>
  <c r="V330" i="5"/>
  <c r="F330" i="5"/>
  <c r="Q330" i="5"/>
  <c r="O330" i="5"/>
  <c r="W331" i="5"/>
  <c r="N330" i="5"/>
  <c r="M330" i="5"/>
  <c r="C330" i="5"/>
  <c r="T329" i="5"/>
  <c r="F329" i="5"/>
  <c r="Q329" i="5"/>
  <c r="O329" i="5"/>
  <c r="W330" i="5"/>
  <c r="N329" i="5"/>
  <c r="M329" i="5"/>
  <c r="C329" i="5"/>
  <c r="T328" i="5"/>
  <c r="V328" i="5"/>
  <c r="F328" i="5"/>
  <c r="Q328" i="5"/>
  <c r="O328" i="5"/>
  <c r="N328" i="5"/>
  <c r="M328" i="5"/>
  <c r="C328" i="5"/>
  <c r="T327" i="5"/>
  <c r="V327" i="5"/>
  <c r="F327" i="5"/>
  <c r="O327" i="5"/>
  <c r="N327" i="5"/>
  <c r="M327" i="5"/>
  <c r="C327" i="5"/>
  <c r="T326" i="5"/>
  <c r="V326" i="5"/>
  <c r="F326" i="5"/>
  <c r="Q326" i="5"/>
  <c r="O326" i="5"/>
  <c r="W327" i="5"/>
  <c r="N326" i="5"/>
  <c r="M326" i="5"/>
  <c r="C326" i="5"/>
  <c r="T325" i="5"/>
  <c r="V325" i="5"/>
  <c r="F325" i="5"/>
  <c r="Q325" i="5"/>
  <c r="O325" i="5"/>
  <c r="W326" i="5"/>
  <c r="N325" i="5"/>
  <c r="M325" i="5"/>
  <c r="C325" i="5"/>
  <c r="T324" i="5"/>
  <c r="V324" i="5"/>
  <c r="F324" i="5"/>
  <c r="Q324" i="5"/>
  <c r="O324" i="5"/>
  <c r="W325" i="5"/>
  <c r="N324" i="5"/>
  <c r="M324" i="5"/>
  <c r="C324" i="5"/>
  <c r="T323" i="5"/>
  <c r="V323" i="5"/>
  <c r="F323" i="5"/>
  <c r="Q323" i="5"/>
  <c r="O323" i="5"/>
  <c r="N323" i="5"/>
  <c r="M323" i="5"/>
  <c r="C323" i="5"/>
  <c r="T322" i="5"/>
  <c r="V322" i="5"/>
  <c r="F322" i="5"/>
  <c r="Q322" i="5"/>
  <c r="O322" i="5"/>
  <c r="W323" i="5"/>
  <c r="N322" i="5"/>
  <c r="M322" i="5"/>
  <c r="C322" i="5"/>
  <c r="T321" i="5"/>
  <c r="V321" i="5"/>
  <c r="F321" i="5"/>
  <c r="O321" i="5"/>
  <c r="W322" i="5"/>
  <c r="N321" i="5"/>
  <c r="M321" i="5"/>
  <c r="C321" i="5"/>
  <c r="T320" i="5"/>
  <c r="V320" i="5"/>
  <c r="F320" i="5"/>
  <c r="Q320" i="5"/>
  <c r="O320" i="5"/>
  <c r="N320" i="5"/>
  <c r="M320" i="5"/>
  <c r="C320" i="5"/>
  <c r="T319" i="5"/>
  <c r="O318" i="5"/>
  <c r="W319" i="5"/>
  <c r="V319" i="5"/>
  <c r="F319" i="5"/>
  <c r="Q319" i="5"/>
  <c r="O319" i="5"/>
  <c r="N319" i="5"/>
  <c r="M319" i="5"/>
  <c r="C319" i="5"/>
  <c r="T318" i="5"/>
  <c r="V318" i="5"/>
  <c r="F318" i="5"/>
  <c r="Q318" i="5"/>
  <c r="N318" i="5"/>
  <c r="M318" i="5"/>
  <c r="C318" i="5"/>
  <c r="T317" i="5"/>
  <c r="V317" i="5"/>
  <c r="F317" i="5"/>
  <c r="Q317" i="5"/>
  <c r="O317" i="5"/>
  <c r="N317" i="5"/>
  <c r="M317" i="5"/>
  <c r="C317" i="5"/>
  <c r="T316" i="5"/>
  <c r="V316" i="5"/>
  <c r="F316" i="5"/>
  <c r="Q316" i="5"/>
  <c r="O316" i="5"/>
  <c r="N316" i="5"/>
  <c r="M316" i="5"/>
  <c r="C316" i="5"/>
  <c r="T315" i="5"/>
  <c r="V315" i="5"/>
  <c r="F315" i="5"/>
  <c r="Q315" i="5"/>
  <c r="O315" i="5"/>
  <c r="N315" i="5"/>
  <c r="M315" i="5"/>
  <c r="C315" i="5"/>
  <c r="T314" i="5"/>
  <c r="V314" i="5"/>
  <c r="F314" i="5"/>
  <c r="Q314" i="5"/>
  <c r="O314" i="5"/>
  <c r="W315" i="5"/>
  <c r="N314" i="5"/>
  <c r="M314" i="5"/>
  <c r="C314" i="5"/>
  <c r="T313" i="5"/>
  <c r="V313" i="5"/>
  <c r="F313" i="5"/>
  <c r="Q313" i="5"/>
  <c r="O313" i="5"/>
  <c r="W314" i="5"/>
  <c r="N313" i="5"/>
  <c r="M313" i="5"/>
  <c r="C313" i="5"/>
  <c r="T312" i="5"/>
  <c r="V312" i="5"/>
  <c r="F312" i="5"/>
  <c r="Q312" i="5"/>
  <c r="O312" i="5"/>
  <c r="N312" i="5"/>
  <c r="M312" i="5"/>
  <c r="C312" i="5"/>
  <c r="T311" i="5"/>
  <c r="V311" i="5"/>
  <c r="F311" i="5"/>
  <c r="Q311" i="5"/>
  <c r="O311" i="5"/>
  <c r="N311" i="5"/>
  <c r="M311" i="5"/>
  <c r="C311" i="5"/>
  <c r="T310" i="5"/>
  <c r="V310" i="5"/>
  <c r="F310" i="5"/>
  <c r="Q310" i="5"/>
  <c r="O310" i="5"/>
  <c r="W311" i="5"/>
  <c r="N310" i="5"/>
  <c r="M310" i="5"/>
  <c r="C310" i="5"/>
  <c r="T309" i="5"/>
  <c r="V309" i="5"/>
  <c r="F309" i="5"/>
  <c r="Q309" i="5"/>
  <c r="O309" i="5"/>
  <c r="N309" i="5"/>
  <c r="M309" i="5"/>
  <c r="C309" i="5"/>
  <c r="T308" i="5"/>
  <c r="V308" i="5"/>
  <c r="F308" i="5"/>
  <c r="Q308" i="5"/>
  <c r="O308" i="5"/>
  <c r="N308" i="5"/>
  <c r="M308" i="5"/>
  <c r="C308" i="5"/>
  <c r="T307" i="5"/>
  <c r="V307" i="5"/>
  <c r="F307" i="5"/>
  <c r="Q307" i="5"/>
  <c r="O307" i="5"/>
  <c r="N307" i="5"/>
  <c r="M307" i="5"/>
  <c r="C307" i="5"/>
  <c r="T306" i="5"/>
  <c r="V306" i="5"/>
  <c r="F306" i="5"/>
  <c r="Q306" i="5"/>
  <c r="O306" i="5"/>
  <c r="N306" i="5"/>
  <c r="M306" i="5"/>
  <c r="C306" i="5"/>
  <c r="T305" i="5"/>
  <c r="V305" i="5"/>
  <c r="F305" i="5"/>
  <c r="Q305" i="5"/>
  <c r="O305" i="5"/>
  <c r="W306" i="5"/>
  <c r="N305" i="5"/>
  <c r="M305" i="5"/>
  <c r="C305" i="5"/>
  <c r="T304" i="5"/>
  <c r="V304" i="5"/>
  <c r="F304" i="5"/>
  <c r="Q304" i="5"/>
  <c r="O304" i="5"/>
  <c r="N304" i="5"/>
  <c r="M304" i="5"/>
  <c r="C304" i="5"/>
  <c r="T303" i="5"/>
  <c r="V303" i="5"/>
  <c r="F303" i="5"/>
  <c r="Q303" i="5"/>
  <c r="O303" i="5"/>
  <c r="W304" i="5"/>
  <c r="N303" i="5"/>
  <c r="M303" i="5"/>
  <c r="C303" i="5"/>
  <c r="T302" i="5"/>
  <c r="V302" i="5"/>
  <c r="F302" i="5"/>
  <c r="Q302" i="5"/>
  <c r="O302" i="5"/>
  <c r="W303" i="5"/>
  <c r="N302" i="5"/>
  <c r="M302" i="5"/>
  <c r="C302" i="5"/>
  <c r="T301" i="5"/>
  <c r="V301" i="5"/>
  <c r="F301" i="5"/>
  <c r="Q301" i="5"/>
  <c r="O301" i="5"/>
  <c r="N301" i="5"/>
  <c r="M301" i="5"/>
  <c r="C301" i="5"/>
  <c r="T300" i="5"/>
  <c r="V300" i="5"/>
  <c r="F300" i="5"/>
  <c r="Q300" i="5"/>
  <c r="O300" i="5"/>
  <c r="N300" i="5"/>
  <c r="M300" i="5"/>
  <c r="C300" i="5"/>
  <c r="T299" i="5"/>
  <c r="V299" i="5"/>
  <c r="F299" i="5"/>
  <c r="Q299" i="5"/>
  <c r="O299" i="5"/>
  <c r="N299" i="5"/>
  <c r="M299" i="5"/>
  <c r="C299" i="5"/>
  <c r="T298" i="5"/>
  <c r="V298" i="5"/>
  <c r="F298" i="5"/>
  <c r="Q298" i="5"/>
  <c r="O298" i="5"/>
  <c r="W299" i="5"/>
  <c r="N298" i="5"/>
  <c r="M298" i="5"/>
  <c r="C298" i="5"/>
  <c r="T297" i="5"/>
  <c r="V297" i="5"/>
  <c r="F297" i="5"/>
  <c r="Q297" i="5"/>
  <c r="O297" i="5"/>
  <c r="N297" i="5"/>
  <c r="M297" i="5"/>
  <c r="C297" i="5"/>
  <c r="T296" i="5"/>
  <c r="V296" i="5"/>
  <c r="F296" i="5"/>
  <c r="Q296" i="5"/>
  <c r="O296" i="5"/>
  <c r="N296" i="5"/>
  <c r="M296" i="5"/>
  <c r="C296" i="5"/>
  <c r="T295" i="5"/>
  <c r="V295" i="5"/>
  <c r="F295" i="5"/>
  <c r="Q295" i="5"/>
  <c r="O295" i="5"/>
  <c r="N295" i="5"/>
  <c r="M295" i="5"/>
  <c r="C295" i="5"/>
  <c r="T294" i="5"/>
  <c r="V294" i="5"/>
  <c r="F294" i="5"/>
  <c r="Q294" i="5"/>
  <c r="O294" i="5"/>
  <c r="N294" i="5"/>
  <c r="M294" i="5"/>
  <c r="C294" i="5"/>
  <c r="T293" i="5"/>
  <c r="V293" i="5"/>
  <c r="F293" i="5"/>
  <c r="Q293" i="5"/>
  <c r="O293" i="5"/>
  <c r="N293" i="5"/>
  <c r="M293" i="5"/>
  <c r="C293" i="5"/>
  <c r="T292" i="5"/>
  <c r="V292" i="5"/>
  <c r="F292" i="5"/>
  <c r="Q292" i="5"/>
  <c r="O292" i="5"/>
  <c r="W293" i="5"/>
  <c r="N292" i="5"/>
  <c r="M292" i="5"/>
  <c r="C292" i="5"/>
  <c r="T291" i="5"/>
  <c r="V291" i="5"/>
  <c r="F291" i="5"/>
  <c r="Q291" i="5"/>
  <c r="O291" i="5"/>
  <c r="W292" i="5"/>
  <c r="N291" i="5"/>
  <c r="M291" i="5"/>
  <c r="C291" i="5"/>
  <c r="T290" i="5"/>
  <c r="V290" i="5"/>
  <c r="F290" i="5"/>
  <c r="Q290" i="5"/>
  <c r="O290" i="5"/>
  <c r="N290" i="5"/>
  <c r="M290" i="5"/>
  <c r="C290" i="5"/>
  <c r="T289" i="5"/>
  <c r="V289" i="5"/>
  <c r="F289" i="5"/>
  <c r="Q289" i="5"/>
  <c r="O289" i="5"/>
  <c r="N289" i="5"/>
  <c r="M289" i="5"/>
  <c r="C289" i="5"/>
  <c r="T288" i="5"/>
  <c r="V288" i="5"/>
  <c r="F288" i="5"/>
  <c r="Q288" i="5"/>
  <c r="O288" i="5"/>
  <c r="W289" i="5"/>
  <c r="N288" i="5"/>
  <c r="M288" i="5"/>
  <c r="C288" i="5"/>
  <c r="T287" i="5"/>
  <c r="V287" i="5"/>
  <c r="F287" i="5"/>
  <c r="Q287" i="5"/>
  <c r="O287" i="5"/>
  <c r="N287" i="5"/>
  <c r="M287" i="5"/>
  <c r="C287" i="5"/>
  <c r="T286" i="5"/>
  <c r="V286" i="5"/>
  <c r="F286" i="5"/>
  <c r="Q286" i="5"/>
  <c r="O286" i="5"/>
  <c r="N286" i="5"/>
  <c r="M286" i="5"/>
  <c r="C286" i="5"/>
  <c r="T285" i="5"/>
  <c r="V285" i="5"/>
  <c r="F285" i="5"/>
  <c r="Q285" i="5"/>
  <c r="O285" i="5"/>
  <c r="W286" i="5"/>
  <c r="N285" i="5"/>
  <c r="M285" i="5"/>
  <c r="C285" i="5"/>
  <c r="T284" i="5"/>
  <c r="V284" i="5"/>
  <c r="F284" i="5"/>
  <c r="Q284" i="5"/>
  <c r="O284" i="5"/>
  <c r="W285" i="5"/>
  <c r="N284" i="5"/>
  <c r="M284" i="5"/>
  <c r="C284" i="5"/>
  <c r="T283" i="5"/>
  <c r="V283" i="5"/>
  <c r="F283" i="5"/>
  <c r="Q283" i="5"/>
  <c r="O283" i="5"/>
  <c r="N283" i="5"/>
  <c r="M283" i="5"/>
  <c r="C283" i="5"/>
  <c r="T282" i="5"/>
  <c r="V282" i="5"/>
  <c r="F282" i="5"/>
  <c r="O282" i="5"/>
  <c r="N282" i="5"/>
  <c r="M282" i="5"/>
  <c r="C282" i="5"/>
  <c r="T281" i="5"/>
  <c r="V281" i="5"/>
  <c r="F281" i="5"/>
  <c r="Q281" i="5"/>
  <c r="O281" i="5"/>
  <c r="W282" i="5"/>
  <c r="N281" i="5"/>
  <c r="M281" i="5"/>
  <c r="C281" i="5"/>
  <c r="T280" i="5"/>
  <c r="V280" i="5"/>
  <c r="F280" i="5"/>
  <c r="Q280" i="5"/>
  <c r="O280" i="5"/>
  <c r="W281" i="5"/>
  <c r="N280" i="5"/>
  <c r="M280" i="5"/>
  <c r="C280" i="5"/>
  <c r="T279" i="5"/>
  <c r="V279" i="5"/>
  <c r="F279" i="5"/>
  <c r="Q279" i="5"/>
  <c r="O279" i="5"/>
  <c r="N279" i="5"/>
  <c r="M279" i="5"/>
  <c r="C279" i="5"/>
  <c r="T278" i="5"/>
  <c r="V278" i="5"/>
  <c r="F278" i="5"/>
  <c r="Q278" i="5"/>
  <c r="O278" i="5"/>
  <c r="N278" i="5"/>
  <c r="M278" i="5"/>
  <c r="C278" i="5"/>
  <c r="T277" i="5"/>
  <c r="V277" i="5"/>
  <c r="F277" i="5"/>
  <c r="Q277" i="5"/>
  <c r="O277" i="5"/>
  <c r="W278" i="5"/>
  <c r="N277" i="5"/>
  <c r="M277" i="5"/>
  <c r="C277" i="5"/>
  <c r="T276" i="5"/>
  <c r="V276" i="5"/>
  <c r="F276" i="5"/>
  <c r="Q276" i="5"/>
  <c r="O276" i="5"/>
  <c r="N276" i="5"/>
  <c r="M276" i="5"/>
  <c r="C276" i="5"/>
  <c r="T275" i="5"/>
  <c r="V275" i="5"/>
  <c r="F275" i="5"/>
  <c r="Q275" i="5"/>
  <c r="O275" i="5"/>
  <c r="N275" i="5"/>
  <c r="M275" i="5"/>
  <c r="C275" i="5"/>
  <c r="T274" i="5"/>
  <c r="V274" i="5"/>
  <c r="F274" i="5"/>
  <c r="Q274" i="5"/>
  <c r="O274" i="5"/>
  <c r="W275" i="5"/>
  <c r="N274" i="5"/>
  <c r="M274" i="5"/>
  <c r="C274" i="5"/>
  <c r="T273" i="5"/>
  <c r="V273" i="5"/>
  <c r="F273" i="5"/>
  <c r="Q273" i="5"/>
  <c r="O273" i="5"/>
  <c r="W274" i="5"/>
  <c r="N273" i="5"/>
  <c r="M273" i="5"/>
  <c r="C273" i="5"/>
  <c r="T272" i="5"/>
  <c r="V272" i="5"/>
  <c r="F272" i="5"/>
  <c r="Q272" i="5"/>
  <c r="O272" i="5"/>
  <c r="N272" i="5"/>
  <c r="M272" i="5"/>
  <c r="C272" i="5"/>
  <c r="T271" i="5"/>
  <c r="V271" i="5"/>
  <c r="F271" i="5"/>
  <c r="Q271" i="5"/>
  <c r="O271" i="5"/>
  <c r="N271" i="5"/>
  <c r="M271" i="5"/>
  <c r="C271" i="5"/>
  <c r="T270" i="5"/>
  <c r="V270" i="5"/>
  <c r="F270" i="5"/>
  <c r="Q270" i="5"/>
  <c r="O270" i="5"/>
  <c r="N270" i="5"/>
  <c r="M270" i="5"/>
  <c r="C270" i="5"/>
  <c r="T269" i="5"/>
  <c r="V269" i="5"/>
  <c r="F269" i="5"/>
  <c r="Q269" i="5"/>
  <c r="O269" i="5"/>
  <c r="N269" i="5"/>
  <c r="M269" i="5"/>
  <c r="C269" i="5"/>
  <c r="T268" i="5"/>
  <c r="V268" i="5"/>
  <c r="F268" i="5"/>
  <c r="Q268" i="5"/>
  <c r="O268" i="5"/>
  <c r="W269" i="5"/>
  <c r="N268" i="5"/>
  <c r="M268" i="5"/>
  <c r="C268" i="5"/>
  <c r="T267" i="5"/>
  <c r="V267" i="5"/>
  <c r="F267" i="5"/>
  <c r="Q267" i="5"/>
  <c r="O267" i="5"/>
  <c r="W268" i="5"/>
  <c r="N267" i="5"/>
  <c r="M267" i="5"/>
  <c r="C267" i="5"/>
  <c r="T266" i="5"/>
  <c r="V266" i="5"/>
  <c r="F266" i="5"/>
  <c r="Q266" i="5"/>
  <c r="O266" i="5"/>
  <c r="W267" i="5"/>
  <c r="N266" i="5"/>
  <c r="M266" i="5"/>
  <c r="C266" i="5"/>
  <c r="T265" i="5"/>
  <c r="V265" i="5"/>
  <c r="F265" i="5"/>
  <c r="Q265" i="5"/>
  <c r="O265" i="5"/>
  <c r="N265" i="5"/>
  <c r="M265" i="5"/>
  <c r="C265" i="5"/>
  <c r="T264" i="5"/>
  <c r="V264" i="5"/>
  <c r="F264" i="5"/>
  <c r="Q264" i="5"/>
  <c r="O264" i="5"/>
  <c r="N264" i="5"/>
  <c r="M264" i="5"/>
  <c r="C264" i="5"/>
  <c r="T263" i="5"/>
  <c r="V263" i="5"/>
  <c r="F263" i="5"/>
  <c r="Q263" i="5"/>
  <c r="O263" i="5"/>
  <c r="N263" i="5"/>
  <c r="M263" i="5"/>
  <c r="C263" i="5"/>
  <c r="T262" i="5"/>
  <c r="V262" i="5"/>
  <c r="F262" i="5"/>
  <c r="Q262" i="5"/>
  <c r="O262" i="5"/>
  <c r="N262" i="5"/>
  <c r="M262" i="5"/>
  <c r="C262" i="5"/>
  <c r="T261" i="5"/>
  <c r="V261" i="5"/>
  <c r="F261" i="5"/>
  <c r="O261" i="5"/>
  <c r="N261" i="5"/>
  <c r="M261" i="5"/>
  <c r="C261" i="5"/>
  <c r="T260" i="5"/>
  <c r="V260" i="5"/>
  <c r="F260" i="5"/>
  <c r="Q260" i="5"/>
  <c r="O260" i="5"/>
  <c r="N260" i="5"/>
  <c r="M260" i="5"/>
  <c r="C260" i="5"/>
  <c r="T259" i="5"/>
  <c r="V259" i="5"/>
  <c r="F259" i="5"/>
  <c r="Q259" i="5"/>
  <c r="O259" i="5"/>
  <c r="W260" i="5"/>
  <c r="N259" i="5"/>
  <c r="M259" i="5"/>
  <c r="C259" i="5"/>
  <c r="T258" i="5"/>
  <c r="F258" i="5"/>
  <c r="Q258" i="5"/>
  <c r="O258" i="5"/>
  <c r="W259" i="5"/>
  <c r="N258" i="5"/>
  <c r="M258" i="5"/>
  <c r="C258" i="5"/>
  <c r="T257" i="5"/>
  <c r="V257" i="5"/>
  <c r="F257" i="5"/>
  <c r="O257" i="5"/>
  <c r="N257" i="5"/>
  <c r="M257" i="5"/>
  <c r="C257" i="5"/>
  <c r="T256" i="5"/>
  <c r="V256" i="5"/>
  <c r="F256" i="5"/>
  <c r="Q256" i="5"/>
  <c r="O256" i="5"/>
  <c r="N256" i="5"/>
  <c r="M256" i="5"/>
  <c r="C256" i="5"/>
  <c r="T255" i="5"/>
  <c r="V255" i="5"/>
  <c r="F255" i="5"/>
  <c r="O255" i="5"/>
  <c r="W256" i="5"/>
  <c r="N255" i="5"/>
  <c r="M255" i="5"/>
  <c r="C255" i="5"/>
  <c r="T254" i="5"/>
  <c r="F254" i="5"/>
  <c r="Q254" i="5"/>
  <c r="O254" i="5"/>
  <c r="N254" i="5"/>
  <c r="M254" i="5"/>
  <c r="C254" i="5"/>
  <c r="T253" i="5"/>
  <c r="V253" i="5"/>
  <c r="F253" i="5"/>
  <c r="O253" i="5"/>
  <c r="N253" i="5"/>
  <c r="M253" i="5"/>
  <c r="C253" i="5"/>
  <c r="T252" i="5"/>
  <c r="V252" i="5"/>
  <c r="F252" i="5"/>
  <c r="Q252" i="5"/>
  <c r="O252" i="5"/>
  <c r="W253" i="5"/>
  <c r="N252" i="5"/>
  <c r="M252" i="5"/>
  <c r="C252" i="5"/>
  <c r="T251" i="5"/>
  <c r="V251" i="5"/>
  <c r="F251" i="5"/>
  <c r="O251" i="5"/>
  <c r="W252" i="5"/>
  <c r="N251" i="5"/>
  <c r="M251" i="5"/>
  <c r="C251" i="5"/>
  <c r="T250" i="5"/>
  <c r="F250" i="5"/>
  <c r="Q250" i="5"/>
  <c r="O250" i="5"/>
  <c r="N250" i="5"/>
  <c r="M250" i="5"/>
  <c r="C250" i="5"/>
  <c r="T249" i="5"/>
  <c r="V249" i="5"/>
  <c r="F249" i="5"/>
  <c r="O249" i="5"/>
  <c r="N249" i="5"/>
  <c r="M249" i="5"/>
  <c r="C249" i="5"/>
  <c r="T248" i="5"/>
  <c r="V248" i="5"/>
  <c r="F248" i="5"/>
  <c r="Q248" i="5"/>
  <c r="O248" i="5"/>
  <c r="N248" i="5"/>
  <c r="M248" i="5"/>
  <c r="C248" i="5"/>
  <c r="T247" i="5"/>
  <c r="V247" i="5"/>
  <c r="F247" i="5"/>
  <c r="O247" i="5"/>
  <c r="W248" i="5"/>
  <c r="N247" i="5"/>
  <c r="M247" i="5"/>
  <c r="C247" i="5"/>
  <c r="T246" i="5"/>
  <c r="F246" i="5"/>
  <c r="Q246" i="5"/>
  <c r="O246" i="5"/>
  <c r="N246" i="5"/>
  <c r="M246" i="5"/>
  <c r="C246" i="5"/>
  <c r="T245" i="5"/>
  <c r="V245" i="5"/>
  <c r="F245" i="5"/>
  <c r="O245" i="5"/>
  <c r="N245" i="5"/>
  <c r="M245" i="5"/>
  <c r="C245" i="5"/>
  <c r="T244" i="5"/>
  <c r="V244" i="5"/>
  <c r="F244" i="5"/>
  <c r="Q244" i="5"/>
  <c r="O244" i="5"/>
  <c r="N244" i="5"/>
  <c r="M244" i="5"/>
  <c r="C244" i="5"/>
  <c r="T243" i="5"/>
  <c r="V243" i="5"/>
  <c r="F243" i="5"/>
  <c r="O243" i="5"/>
  <c r="W244" i="5"/>
  <c r="N243" i="5"/>
  <c r="M243" i="5"/>
  <c r="C243" i="5"/>
  <c r="T242" i="5"/>
  <c r="V242" i="5"/>
  <c r="F242" i="5"/>
  <c r="Q242" i="5"/>
  <c r="O242" i="5"/>
  <c r="N242" i="5"/>
  <c r="M242" i="5"/>
  <c r="C242" i="5"/>
  <c r="T241" i="5"/>
  <c r="V241" i="5"/>
  <c r="F241" i="5"/>
  <c r="O241" i="5"/>
  <c r="N241" i="5"/>
  <c r="M241" i="5"/>
  <c r="C241" i="5"/>
  <c r="T240" i="5"/>
  <c r="V240" i="5"/>
  <c r="F240" i="5"/>
  <c r="Q240" i="5"/>
  <c r="O240" i="5"/>
  <c r="N240" i="5"/>
  <c r="M240" i="5"/>
  <c r="C240" i="5"/>
  <c r="T239" i="5"/>
  <c r="V239" i="5"/>
  <c r="F239" i="5"/>
  <c r="O239" i="5"/>
  <c r="W240" i="5"/>
  <c r="N239" i="5"/>
  <c r="M239" i="5"/>
  <c r="C239" i="5"/>
  <c r="T238" i="5"/>
  <c r="V238" i="5"/>
  <c r="F238" i="5"/>
  <c r="Q238" i="5"/>
  <c r="O238" i="5"/>
  <c r="N238" i="5"/>
  <c r="M238" i="5"/>
  <c r="C238" i="5"/>
  <c r="T237" i="5"/>
  <c r="V237" i="5"/>
  <c r="F237" i="5"/>
  <c r="O237" i="5"/>
  <c r="W238" i="5"/>
  <c r="N237" i="5"/>
  <c r="M237" i="5"/>
  <c r="C237" i="5"/>
  <c r="T236" i="5"/>
  <c r="V236" i="5"/>
  <c r="F236" i="5"/>
  <c r="Q236" i="5"/>
  <c r="O236" i="5"/>
  <c r="W237" i="5"/>
  <c r="N236" i="5"/>
  <c r="M236" i="5"/>
  <c r="C236" i="5"/>
  <c r="T235" i="5"/>
  <c r="V235" i="5"/>
  <c r="F235" i="5"/>
  <c r="Q235" i="5"/>
  <c r="O235" i="5"/>
  <c r="N235" i="5"/>
  <c r="M235" i="5"/>
  <c r="C235" i="5"/>
  <c r="T234" i="5"/>
  <c r="F234" i="5"/>
  <c r="Q234" i="5"/>
  <c r="O234" i="5"/>
  <c r="N234" i="5"/>
  <c r="M234" i="5"/>
  <c r="C234" i="5"/>
  <c r="T233" i="5"/>
  <c r="V233" i="5"/>
  <c r="F233" i="5"/>
  <c r="Q233" i="5"/>
  <c r="O233" i="5"/>
  <c r="N233" i="5"/>
  <c r="M233" i="5"/>
  <c r="C233" i="5"/>
  <c r="T232" i="5"/>
  <c r="V232" i="5"/>
  <c r="F232" i="5"/>
  <c r="Q232" i="5"/>
  <c r="O232" i="5"/>
  <c r="N232" i="5"/>
  <c r="M232" i="5"/>
  <c r="C232" i="5"/>
  <c r="T231" i="5"/>
  <c r="V231" i="5"/>
  <c r="F231" i="5"/>
  <c r="Q231" i="5"/>
  <c r="O231" i="5"/>
  <c r="W232" i="5"/>
  <c r="N231" i="5"/>
  <c r="M231" i="5"/>
  <c r="C231" i="5"/>
  <c r="T230" i="5"/>
  <c r="V230" i="5"/>
  <c r="F230" i="5"/>
  <c r="Q230" i="5"/>
  <c r="O230" i="5"/>
  <c r="W231" i="5"/>
  <c r="N230" i="5"/>
  <c r="M230" i="5"/>
  <c r="C230" i="5"/>
  <c r="T229" i="5"/>
  <c r="V229" i="5"/>
  <c r="F229" i="5"/>
  <c r="Q229" i="5"/>
  <c r="O229" i="5"/>
  <c r="N229" i="5"/>
  <c r="M229" i="5"/>
  <c r="C229" i="5"/>
  <c r="T228" i="5"/>
  <c r="V228" i="5"/>
  <c r="F228" i="5"/>
  <c r="Q228" i="5"/>
  <c r="O228" i="5"/>
  <c r="W229" i="5"/>
  <c r="N228" i="5"/>
  <c r="M228" i="5"/>
  <c r="C228" i="5"/>
  <c r="T227" i="5"/>
  <c r="V227" i="5"/>
  <c r="F227" i="5"/>
  <c r="Q227" i="5"/>
  <c r="O227" i="5"/>
  <c r="W228" i="5"/>
  <c r="N227" i="5"/>
  <c r="M227" i="5"/>
  <c r="C227" i="5"/>
  <c r="T226" i="5"/>
  <c r="V226" i="5"/>
  <c r="F226" i="5"/>
  <c r="Q226" i="5"/>
  <c r="O226" i="5"/>
  <c r="N226" i="5"/>
  <c r="M226" i="5"/>
  <c r="C226" i="5"/>
  <c r="T225" i="5"/>
  <c r="V225" i="5"/>
  <c r="F225" i="5"/>
  <c r="O225" i="5"/>
  <c r="N225" i="5"/>
  <c r="M225" i="5"/>
  <c r="C225" i="5"/>
  <c r="T224" i="5"/>
  <c r="V224" i="5"/>
  <c r="F224" i="5"/>
  <c r="Q224" i="5"/>
  <c r="O224" i="5"/>
  <c r="N224" i="5"/>
  <c r="M224" i="5"/>
  <c r="C224" i="5"/>
  <c r="T223" i="5"/>
  <c r="V223" i="5"/>
  <c r="F223" i="5"/>
  <c r="O223" i="5"/>
  <c r="N223" i="5"/>
  <c r="M223" i="5"/>
  <c r="C223" i="5"/>
  <c r="T222" i="5"/>
  <c r="V222" i="5"/>
  <c r="F222" i="5"/>
  <c r="O222" i="5"/>
  <c r="N222" i="5"/>
  <c r="M222" i="5"/>
  <c r="C222" i="5"/>
  <c r="T221" i="5"/>
  <c r="V221" i="5"/>
  <c r="F221" i="5"/>
  <c r="Q221" i="5"/>
  <c r="O221" i="5"/>
  <c r="N221" i="5"/>
  <c r="M221" i="5"/>
  <c r="C221" i="5"/>
  <c r="T220" i="5"/>
  <c r="V220" i="5"/>
  <c r="F220" i="5"/>
  <c r="Q220" i="5"/>
  <c r="O220" i="5"/>
  <c r="N220" i="5"/>
  <c r="M220" i="5"/>
  <c r="C220" i="5"/>
  <c r="T219" i="5"/>
  <c r="V219" i="5"/>
  <c r="F219" i="5"/>
  <c r="Q219" i="5"/>
  <c r="O219" i="5"/>
  <c r="W220" i="5"/>
  <c r="N219" i="5"/>
  <c r="M219" i="5"/>
  <c r="C219" i="5"/>
  <c r="T218" i="5"/>
  <c r="V218" i="5"/>
  <c r="F218" i="5"/>
  <c r="Q218" i="5"/>
  <c r="O218" i="5"/>
  <c r="N218" i="5"/>
  <c r="M218" i="5"/>
  <c r="C218" i="5"/>
  <c r="T217" i="5"/>
  <c r="V217" i="5"/>
  <c r="F217" i="5"/>
  <c r="Q217" i="5"/>
  <c r="O217" i="5"/>
  <c r="N217" i="5"/>
  <c r="M217" i="5"/>
  <c r="C217" i="5"/>
  <c r="T216" i="5"/>
  <c r="V216" i="5"/>
  <c r="F216" i="5"/>
  <c r="Q216" i="5"/>
  <c r="O216" i="5"/>
  <c r="N216" i="5"/>
  <c r="M216" i="5"/>
  <c r="C216" i="5"/>
  <c r="T215" i="5"/>
  <c r="V215" i="5"/>
  <c r="F215" i="5"/>
  <c r="Q215" i="5"/>
  <c r="O215" i="5"/>
  <c r="N215" i="5"/>
  <c r="M215" i="5"/>
  <c r="C215" i="5"/>
  <c r="T214" i="5"/>
  <c r="V214" i="5"/>
  <c r="F214" i="5"/>
  <c r="Q214" i="5"/>
  <c r="O214" i="5"/>
  <c r="N214" i="5"/>
  <c r="M214" i="5"/>
  <c r="C214" i="5"/>
  <c r="T213" i="5"/>
  <c r="V213" i="5"/>
  <c r="F213" i="5"/>
  <c r="Q213" i="5"/>
  <c r="O213" i="5"/>
  <c r="N213" i="5"/>
  <c r="M213" i="5"/>
  <c r="C213" i="5"/>
  <c r="T212" i="5"/>
  <c r="V212" i="5"/>
  <c r="F212" i="5"/>
  <c r="Q212" i="5"/>
  <c r="O212" i="5"/>
  <c r="W213" i="5"/>
  <c r="N212" i="5"/>
  <c r="M212" i="5"/>
  <c r="C212" i="5"/>
  <c r="T211" i="5"/>
  <c r="V211" i="5"/>
  <c r="F211" i="5"/>
  <c r="Q211" i="5"/>
  <c r="O211" i="5"/>
  <c r="N211" i="5"/>
  <c r="M211" i="5"/>
  <c r="C211" i="5"/>
  <c r="T210" i="5"/>
  <c r="V210" i="5"/>
  <c r="F210" i="5"/>
  <c r="O210" i="5"/>
  <c r="N210" i="5"/>
  <c r="M210" i="5"/>
  <c r="C210" i="5"/>
  <c r="T209" i="5"/>
  <c r="V209" i="5"/>
  <c r="F209" i="5"/>
  <c r="Q209" i="5"/>
  <c r="O209" i="5"/>
  <c r="N209" i="5"/>
  <c r="M209" i="5"/>
  <c r="C209" i="5"/>
  <c r="T208" i="5"/>
  <c r="V208" i="5"/>
  <c r="F208" i="5"/>
  <c r="Q208" i="5"/>
  <c r="O208" i="5"/>
  <c r="N208" i="5"/>
  <c r="M208" i="5"/>
  <c r="C208" i="5"/>
  <c r="T207" i="5"/>
  <c r="V207" i="5"/>
  <c r="F207" i="5"/>
  <c r="O207" i="5"/>
  <c r="N207" i="5"/>
  <c r="M207" i="5"/>
  <c r="C207" i="5"/>
  <c r="T206" i="5"/>
  <c r="V206" i="5"/>
  <c r="F206" i="5"/>
  <c r="O206" i="5"/>
  <c r="W207" i="5"/>
  <c r="N206" i="5"/>
  <c r="M206" i="5"/>
  <c r="C206" i="5"/>
  <c r="T205" i="5"/>
  <c r="V205" i="5"/>
  <c r="F205" i="5"/>
  <c r="Q205" i="5"/>
  <c r="O205" i="5"/>
  <c r="W206" i="5"/>
  <c r="N205" i="5"/>
  <c r="M205" i="5"/>
  <c r="C205" i="5"/>
  <c r="T204" i="5"/>
  <c r="V204" i="5"/>
  <c r="F204" i="5"/>
  <c r="Q204" i="5"/>
  <c r="O204" i="5"/>
  <c r="N204" i="5"/>
  <c r="M204" i="5"/>
  <c r="C204" i="5"/>
  <c r="T203" i="5"/>
  <c r="F203" i="5"/>
  <c r="Q203" i="5"/>
  <c r="O203" i="5"/>
  <c r="N203" i="5"/>
  <c r="M203" i="5"/>
  <c r="C203" i="5"/>
  <c r="T202" i="5"/>
  <c r="V202" i="5"/>
  <c r="F202" i="5"/>
  <c r="Q202" i="5"/>
  <c r="O202" i="5"/>
  <c r="N202" i="5"/>
  <c r="M202" i="5"/>
  <c r="C202" i="5"/>
  <c r="T201" i="5"/>
  <c r="V201" i="5"/>
  <c r="F201" i="5"/>
  <c r="Q201" i="5"/>
  <c r="O201" i="5"/>
  <c r="N201" i="5"/>
  <c r="M201" i="5"/>
  <c r="C201" i="5"/>
  <c r="T200" i="5"/>
  <c r="V200" i="5"/>
  <c r="F200" i="5"/>
  <c r="Q200" i="5"/>
  <c r="O200" i="5"/>
  <c r="W201" i="5"/>
  <c r="N200" i="5"/>
  <c r="M200" i="5"/>
  <c r="C200" i="5"/>
  <c r="T199" i="5"/>
  <c r="V199" i="5"/>
  <c r="F199" i="5"/>
  <c r="O199" i="5"/>
  <c r="N199" i="5"/>
  <c r="M199" i="5"/>
  <c r="C199" i="5"/>
  <c r="T198" i="5"/>
  <c r="V198" i="5"/>
  <c r="F198" i="5"/>
  <c r="O198" i="5"/>
  <c r="N198" i="5"/>
  <c r="M198" i="5"/>
  <c r="C198" i="5"/>
  <c r="T197" i="5"/>
  <c r="V197" i="5"/>
  <c r="F197" i="5"/>
  <c r="Q197" i="5"/>
  <c r="O197" i="5"/>
  <c r="N197" i="5"/>
  <c r="M197" i="5"/>
  <c r="C197" i="5"/>
  <c r="T196" i="5"/>
  <c r="V196" i="5"/>
  <c r="F196" i="5"/>
  <c r="Q196" i="5"/>
  <c r="O196" i="5"/>
  <c r="W197" i="5"/>
  <c r="N196" i="5"/>
  <c r="M196" i="5"/>
  <c r="C196" i="5"/>
  <c r="T195" i="5"/>
  <c r="V195" i="5"/>
  <c r="F195" i="5"/>
  <c r="Q195" i="5"/>
  <c r="O195" i="5"/>
  <c r="N195" i="5"/>
  <c r="M195" i="5"/>
  <c r="C195" i="5"/>
  <c r="T194" i="5"/>
  <c r="V194" i="5"/>
  <c r="F194" i="5"/>
  <c r="Q194" i="5"/>
  <c r="O194" i="5"/>
  <c r="W195" i="5"/>
  <c r="N194" i="5"/>
  <c r="M194" i="5"/>
  <c r="C194" i="5"/>
  <c r="T193" i="5"/>
  <c r="V193" i="5"/>
  <c r="F193" i="5"/>
  <c r="Q193" i="5"/>
  <c r="O193" i="5"/>
  <c r="N193" i="5"/>
  <c r="M193" i="5"/>
  <c r="C193" i="5"/>
  <c r="T192" i="5"/>
  <c r="V192" i="5"/>
  <c r="F192" i="5"/>
  <c r="Q192" i="5"/>
  <c r="O192" i="5"/>
  <c r="W193" i="5"/>
  <c r="N192" i="5"/>
  <c r="M192" i="5"/>
  <c r="C192" i="5"/>
  <c r="T191" i="5"/>
  <c r="V191" i="5"/>
  <c r="F191" i="5"/>
  <c r="O191" i="5"/>
  <c r="N191" i="5"/>
  <c r="M191" i="5"/>
  <c r="C191" i="5"/>
  <c r="T190" i="5"/>
  <c r="V190" i="5"/>
  <c r="F190" i="5"/>
  <c r="Q190" i="5"/>
  <c r="O190" i="5"/>
  <c r="N190" i="5"/>
  <c r="M190" i="5"/>
  <c r="C190" i="5"/>
  <c r="T189" i="5"/>
  <c r="V189" i="5"/>
  <c r="F189" i="5"/>
  <c r="Q189" i="5"/>
  <c r="O189" i="5"/>
  <c r="N189" i="5"/>
  <c r="M189" i="5"/>
  <c r="C189" i="5"/>
  <c r="T188" i="5"/>
  <c r="V188" i="5"/>
  <c r="F188" i="5"/>
  <c r="Q188" i="5"/>
  <c r="O188" i="5"/>
  <c r="N188" i="5"/>
  <c r="M188" i="5"/>
  <c r="C188" i="5"/>
  <c r="T187" i="5"/>
  <c r="F187" i="5"/>
  <c r="Q187" i="5"/>
  <c r="O187" i="5"/>
  <c r="W188" i="5"/>
  <c r="N187" i="5"/>
  <c r="M187" i="5"/>
  <c r="C187" i="5"/>
  <c r="T186" i="5"/>
  <c r="V186" i="5"/>
  <c r="F186" i="5"/>
  <c r="Q186" i="5"/>
  <c r="O186" i="5"/>
  <c r="N186" i="5"/>
  <c r="M186" i="5"/>
  <c r="C186" i="5"/>
  <c r="T185" i="5"/>
  <c r="V185" i="5"/>
  <c r="F185" i="5"/>
  <c r="Q185" i="5"/>
  <c r="O185" i="5"/>
  <c r="N185" i="5"/>
  <c r="M185" i="5"/>
  <c r="C185" i="5"/>
  <c r="T184" i="5"/>
  <c r="V184" i="5"/>
  <c r="F184" i="5"/>
  <c r="Q184" i="5"/>
  <c r="O184" i="5"/>
  <c r="N184" i="5"/>
  <c r="M184" i="5"/>
  <c r="C184" i="5"/>
  <c r="T183" i="5"/>
  <c r="V183" i="5"/>
  <c r="F183" i="5"/>
  <c r="O183" i="5"/>
  <c r="W184" i="5"/>
  <c r="N183" i="5"/>
  <c r="M183" i="5"/>
  <c r="C183" i="5"/>
  <c r="T182" i="5"/>
  <c r="V182" i="5"/>
  <c r="F182" i="5"/>
  <c r="Q182" i="5"/>
  <c r="O182" i="5"/>
  <c r="N182" i="5"/>
  <c r="M182" i="5"/>
  <c r="C182" i="5"/>
  <c r="T181" i="5"/>
  <c r="V181" i="5"/>
  <c r="F181" i="5"/>
  <c r="Q181" i="5"/>
  <c r="O181" i="5"/>
  <c r="N181" i="5"/>
  <c r="M181" i="5"/>
  <c r="C181" i="5"/>
  <c r="T180" i="5"/>
  <c r="V180" i="5"/>
  <c r="F180" i="5"/>
  <c r="Q180" i="5"/>
  <c r="O180" i="5"/>
  <c r="N180" i="5"/>
  <c r="M180" i="5"/>
  <c r="C180" i="5"/>
  <c r="T179" i="5"/>
  <c r="V179" i="5"/>
  <c r="F179" i="5"/>
  <c r="Q179" i="5"/>
  <c r="O179" i="5"/>
  <c r="N179" i="5"/>
  <c r="M179" i="5"/>
  <c r="C179" i="5"/>
  <c r="T178" i="5"/>
  <c r="V178" i="5"/>
  <c r="F178" i="5"/>
  <c r="Q178" i="5"/>
  <c r="O178" i="5"/>
  <c r="N178" i="5"/>
  <c r="M178" i="5"/>
  <c r="C178" i="5"/>
  <c r="T177" i="5"/>
  <c r="V177" i="5"/>
  <c r="F177" i="5"/>
  <c r="Q177" i="5"/>
  <c r="O177" i="5"/>
  <c r="N177" i="5"/>
  <c r="M177" i="5"/>
  <c r="C177" i="5"/>
  <c r="T176" i="5"/>
  <c r="V176" i="5"/>
  <c r="F176" i="5"/>
  <c r="Q176" i="5"/>
  <c r="O176" i="5"/>
  <c r="N176" i="5"/>
  <c r="M176" i="5"/>
  <c r="C176" i="5"/>
  <c r="T175" i="5"/>
  <c r="V175" i="5"/>
  <c r="F175" i="5"/>
  <c r="Q175" i="5"/>
  <c r="O175" i="5"/>
  <c r="N175" i="5"/>
  <c r="M175" i="5"/>
  <c r="C175" i="5"/>
  <c r="T174" i="5"/>
  <c r="V174" i="5"/>
  <c r="F174" i="5"/>
  <c r="O174" i="5"/>
  <c r="W175" i="5"/>
  <c r="N174" i="5"/>
  <c r="M174" i="5"/>
  <c r="C174" i="5"/>
  <c r="T173" i="5"/>
  <c r="V173" i="5"/>
  <c r="F173" i="5"/>
  <c r="Q173" i="5"/>
  <c r="O173" i="5"/>
  <c r="N173" i="5"/>
  <c r="M173" i="5"/>
  <c r="C173" i="5"/>
  <c r="T172" i="5"/>
  <c r="V172" i="5"/>
  <c r="F172" i="5"/>
  <c r="Q172" i="5"/>
  <c r="O172" i="5"/>
  <c r="N172" i="5"/>
  <c r="M172" i="5"/>
  <c r="C172" i="5"/>
  <c r="T171" i="5"/>
  <c r="F171" i="5"/>
  <c r="Q171" i="5"/>
  <c r="O171" i="5"/>
  <c r="N171" i="5"/>
  <c r="M171" i="5"/>
  <c r="C171" i="5"/>
  <c r="T170" i="5"/>
  <c r="V170" i="5"/>
  <c r="F170" i="5"/>
  <c r="Q170" i="5"/>
  <c r="O170" i="5"/>
  <c r="N170" i="5"/>
  <c r="M170" i="5"/>
  <c r="C170" i="5"/>
  <c r="T169" i="5"/>
  <c r="V169" i="5"/>
  <c r="F169" i="5"/>
  <c r="Q169" i="5"/>
  <c r="O169" i="5"/>
  <c r="N169" i="5"/>
  <c r="M169" i="5"/>
  <c r="C169" i="5"/>
  <c r="T168" i="5"/>
  <c r="V168" i="5"/>
  <c r="F168" i="5"/>
  <c r="O168" i="5"/>
  <c r="N168" i="5"/>
  <c r="M168" i="5"/>
  <c r="C168" i="5"/>
  <c r="T167" i="5"/>
  <c r="V167" i="5"/>
  <c r="F167" i="5"/>
  <c r="O167" i="5"/>
  <c r="N167" i="5"/>
  <c r="M167" i="5"/>
  <c r="C167" i="5"/>
  <c r="T166" i="5"/>
  <c r="V166" i="5"/>
  <c r="F166" i="5"/>
  <c r="Q166" i="5"/>
  <c r="O166" i="5"/>
  <c r="W167" i="5"/>
  <c r="N166" i="5"/>
  <c r="M166" i="5"/>
  <c r="C166" i="5"/>
  <c r="T165" i="5"/>
  <c r="V165" i="5"/>
  <c r="F165" i="5"/>
  <c r="Q165" i="5"/>
  <c r="O165" i="5"/>
  <c r="N165" i="5"/>
  <c r="M165" i="5"/>
  <c r="C165" i="5"/>
  <c r="T164" i="5"/>
  <c r="V164" i="5"/>
  <c r="F164" i="5"/>
  <c r="Q164" i="5"/>
  <c r="O164" i="5"/>
  <c r="N164" i="5"/>
  <c r="M164" i="5"/>
  <c r="C164" i="5"/>
  <c r="T163" i="5"/>
  <c r="F163" i="5"/>
  <c r="O163" i="5"/>
  <c r="N163" i="5"/>
  <c r="M163" i="5"/>
  <c r="C163" i="5"/>
  <c r="T162" i="5"/>
  <c r="V162" i="5"/>
  <c r="F162" i="5"/>
  <c r="O162" i="5"/>
  <c r="N162" i="5"/>
  <c r="M162" i="5"/>
  <c r="C162" i="5"/>
  <c r="T161" i="5"/>
  <c r="V161" i="5"/>
  <c r="F161" i="5"/>
  <c r="Q161" i="5"/>
  <c r="O161" i="5"/>
  <c r="W162" i="5"/>
  <c r="N161" i="5"/>
  <c r="M161" i="5"/>
  <c r="C161" i="5"/>
  <c r="T160" i="5"/>
  <c r="V160" i="5"/>
  <c r="F160" i="5"/>
  <c r="Q160" i="5"/>
  <c r="O160" i="5"/>
  <c r="N160" i="5"/>
  <c r="M160" i="5"/>
  <c r="C160" i="5"/>
  <c r="T159" i="5"/>
  <c r="V159" i="5"/>
  <c r="F159" i="5"/>
  <c r="O159" i="5"/>
  <c r="N159" i="5"/>
  <c r="M159" i="5"/>
  <c r="C159" i="5"/>
  <c r="T158" i="5"/>
  <c r="V158" i="5"/>
  <c r="F158" i="5"/>
  <c r="Q158" i="5"/>
  <c r="O158" i="5"/>
  <c r="W159" i="5"/>
  <c r="N158" i="5"/>
  <c r="M158" i="5"/>
  <c r="C158" i="5"/>
  <c r="T157" i="5"/>
  <c r="V157" i="5"/>
  <c r="F157" i="5"/>
  <c r="Q157" i="5"/>
  <c r="O157" i="5"/>
  <c r="N157" i="5"/>
  <c r="M157" i="5"/>
  <c r="C157" i="5"/>
  <c r="T156" i="5"/>
  <c r="V156" i="5"/>
  <c r="F156" i="5"/>
  <c r="Q156" i="5"/>
  <c r="O156" i="5"/>
  <c r="N156" i="5"/>
  <c r="M156" i="5"/>
  <c r="C156" i="5"/>
  <c r="T155" i="5"/>
  <c r="F155" i="5"/>
  <c r="Q155" i="5"/>
  <c r="O155" i="5"/>
  <c r="N155" i="5"/>
  <c r="M155" i="5"/>
  <c r="C155" i="5"/>
  <c r="T154" i="5"/>
  <c r="V154" i="5"/>
  <c r="F154" i="5"/>
  <c r="O154" i="5"/>
  <c r="N154" i="5"/>
  <c r="M154" i="5"/>
  <c r="C154" i="5"/>
  <c r="T153" i="5"/>
  <c r="V153" i="5"/>
  <c r="F153" i="5"/>
  <c r="Q153" i="5"/>
  <c r="O153" i="5"/>
  <c r="N153" i="5"/>
  <c r="M153" i="5"/>
  <c r="C153" i="5"/>
  <c r="T152" i="5"/>
  <c r="V152" i="5"/>
  <c r="F152" i="5"/>
  <c r="Q152" i="5"/>
  <c r="O152" i="5"/>
  <c r="N152" i="5"/>
  <c r="M152" i="5"/>
  <c r="C152" i="5"/>
  <c r="T151" i="5"/>
  <c r="V151" i="5"/>
  <c r="F151" i="5"/>
  <c r="Q151" i="5"/>
  <c r="O151" i="5"/>
  <c r="N151" i="5"/>
  <c r="M151" i="5"/>
  <c r="C151" i="5"/>
  <c r="T150" i="5"/>
  <c r="V150" i="5"/>
  <c r="F150" i="5"/>
  <c r="Q150" i="5"/>
  <c r="O150" i="5"/>
  <c r="N150" i="5"/>
  <c r="M150" i="5"/>
  <c r="C150" i="5"/>
  <c r="T149" i="5"/>
  <c r="V149" i="5"/>
  <c r="F149" i="5"/>
  <c r="Q149" i="5"/>
  <c r="O149" i="5"/>
  <c r="N149" i="5"/>
  <c r="M149" i="5"/>
  <c r="C149" i="5"/>
  <c r="T148" i="5"/>
  <c r="V148" i="5"/>
  <c r="F148" i="5"/>
  <c r="Q148" i="5"/>
  <c r="O148" i="5"/>
  <c r="N148" i="5"/>
  <c r="M148" i="5"/>
  <c r="C148" i="5"/>
  <c r="T147" i="5"/>
  <c r="V147" i="5"/>
  <c r="F147" i="5"/>
  <c r="Q147" i="5"/>
  <c r="O147" i="5"/>
  <c r="N147" i="5"/>
  <c r="M147" i="5"/>
  <c r="C147" i="5"/>
  <c r="T146" i="5"/>
  <c r="V146" i="5"/>
  <c r="F146" i="5"/>
  <c r="Q146" i="5"/>
  <c r="O146" i="5"/>
  <c r="N146" i="5"/>
  <c r="M146" i="5"/>
  <c r="C146" i="5"/>
  <c r="T145" i="5"/>
  <c r="V145" i="5"/>
  <c r="F145" i="5"/>
  <c r="O145" i="5"/>
  <c r="N145" i="5"/>
  <c r="M145" i="5"/>
  <c r="C145" i="5"/>
  <c r="T144" i="5"/>
  <c r="V144" i="5"/>
  <c r="F144" i="5"/>
  <c r="Q144" i="5"/>
  <c r="O144" i="5"/>
  <c r="N144" i="5"/>
  <c r="M144" i="5"/>
  <c r="C144" i="5"/>
  <c r="T143" i="5"/>
  <c r="V143" i="5"/>
  <c r="F143" i="5"/>
  <c r="Q143" i="5"/>
  <c r="O143" i="5"/>
  <c r="N143" i="5"/>
  <c r="M143" i="5"/>
  <c r="C143" i="5"/>
  <c r="T142" i="5"/>
  <c r="V142" i="5"/>
  <c r="F142" i="5"/>
  <c r="Q142" i="5"/>
  <c r="O142" i="5"/>
  <c r="N142" i="5"/>
  <c r="M142" i="5"/>
  <c r="C142" i="5"/>
  <c r="T141" i="5"/>
  <c r="V141" i="5"/>
  <c r="F141" i="5"/>
  <c r="O141" i="5"/>
  <c r="W142" i="5"/>
  <c r="N141" i="5"/>
  <c r="M141" i="5"/>
  <c r="C141" i="5"/>
  <c r="T140" i="5"/>
  <c r="V140" i="5"/>
  <c r="F140" i="5"/>
  <c r="Q140" i="5"/>
  <c r="O140" i="5"/>
  <c r="N140" i="5"/>
  <c r="M140" i="5"/>
  <c r="C140" i="5"/>
  <c r="T139" i="5"/>
  <c r="V139" i="5"/>
  <c r="F139" i="5"/>
  <c r="Q139" i="5"/>
  <c r="O139" i="5"/>
  <c r="N139" i="5"/>
  <c r="M139" i="5"/>
  <c r="C139" i="5"/>
  <c r="T138" i="5"/>
  <c r="V138" i="5"/>
  <c r="F138" i="5"/>
  <c r="Q138" i="5"/>
  <c r="O138" i="5"/>
  <c r="N138" i="5"/>
  <c r="M138" i="5"/>
  <c r="C138" i="5"/>
  <c r="T137" i="5"/>
  <c r="V137" i="5"/>
  <c r="F137" i="5"/>
  <c r="O137" i="5"/>
  <c r="W138" i="5"/>
  <c r="N137" i="5"/>
  <c r="M137" i="5"/>
  <c r="C137" i="5"/>
  <c r="T136" i="5"/>
  <c r="F136" i="5"/>
  <c r="Q136" i="5"/>
  <c r="O136" i="5"/>
  <c r="W137" i="5"/>
  <c r="N136" i="5"/>
  <c r="M136" i="5"/>
  <c r="C136" i="5"/>
  <c r="T135" i="5"/>
  <c r="V135" i="5"/>
  <c r="F135" i="5"/>
  <c r="Q135" i="5"/>
  <c r="O135" i="5"/>
  <c r="N135" i="5"/>
  <c r="M135" i="5"/>
  <c r="C135" i="5"/>
  <c r="T134" i="5"/>
  <c r="V134" i="5"/>
  <c r="F134" i="5"/>
  <c r="Q134" i="5"/>
  <c r="O134" i="5"/>
  <c r="W135" i="5"/>
  <c r="N134" i="5"/>
  <c r="M134" i="5"/>
  <c r="C134" i="5"/>
  <c r="T133" i="5"/>
  <c r="V133" i="5"/>
  <c r="F133" i="5"/>
  <c r="Q133" i="5"/>
  <c r="O133" i="5"/>
  <c r="N133" i="5"/>
  <c r="M133" i="5"/>
  <c r="C133" i="5"/>
  <c r="T132" i="5"/>
  <c r="V132" i="5"/>
  <c r="F132" i="5"/>
  <c r="Q132" i="5"/>
  <c r="O132" i="5"/>
  <c r="W133" i="5"/>
  <c r="N132" i="5"/>
  <c r="M132" i="5"/>
  <c r="C132" i="5"/>
  <c r="T131" i="5"/>
  <c r="V131" i="5"/>
  <c r="F131" i="5"/>
  <c r="Q131" i="5"/>
  <c r="O131" i="5"/>
  <c r="N131" i="5"/>
  <c r="M131" i="5"/>
  <c r="C131" i="5"/>
  <c r="T130" i="5"/>
  <c r="V130" i="5"/>
  <c r="F130" i="5"/>
  <c r="Q130" i="5"/>
  <c r="O130" i="5"/>
  <c r="W131" i="5"/>
  <c r="N130" i="5"/>
  <c r="M130" i="5"/>
  <c r="C130" i="5"/>
  <c r="T129" i="5"/>
  <c r="V129" i="5"/>
  <c r="F129" i="5"/>
  <c r="Q129" i="5"/>
  <c r="O129" i="5"/>
  <c r="N129" i="5"/>
  <c r="M129" i="5"/>
  <c r="C129" i="5"/>
  <c r="T128" i="5"/>
  <c r="V128" i="5"/>
  <c r="F128" i="5"/>
  <c r="Q128" i="5"/>
  <c r="O128" i="5"/>
  <c r="N128" i="5"/>
  <c r="M128" i="5"/>
  <c r="C128" i="5"/>
  <c r="T127" i="5"/>
  <c r="V127" i="5"/>
  <c r="F127" i="5"/>
  <c r="Q127" i="5"/>
  <c r="O127" i="5"/>
  <c r="N127" i="5"/>
  <c r="M127" i="5"/>
  <c r="C127" i="5"/>
  <c r="T126" i="5"/>
  <c r="V126" i="5"/>
  <c r="F126" i="5"/>
  <c r="O126" i="5"/>
  <c r="N126" i="5"/>
  <c r="M126" i="5"/>
  <c r="C126" i="5"/>
  <c r="T125" i="5"/>
  <c r="V125" i="5"/>
  <c r="F125" i="5"/>
  <c r="O125" i="5"/>
  <c r="W126" i="5"/>
  <c r="N125" i="5"/>
  <c r="M125" i="5"/>
  <c r="C125" i="5"/>
  <c r="T124" i="5"/>
  <c r="V124" i="5"/>
  <c r="F124" i="5"/>
  <c r="Q124" i="5"/>
  <c r="O124" i="5"/>
  <c r="W125" i="5"/>
  <c r="N124" i="5"/>
  <c r="M124" i="5"/>
  <c r="C124" i="5"/>
  <c r="T123" i="5"/>
  <c r="V123" i="5"/>
  <c r="F123" i="5"/>
  <c r="Q123" i="5"/>
  <c r="O123" i="5"/>
  <c r="N123" i="5"/>
  <c r="M123" i="5"/>
  <c r="C123" i="5"/>
  <c r="T122" i="5"/>
  <c r="V122" i="5"/>
  <c r="F122" i="5"/>
  <c r="Q122" i="5"/>
  <c r="O122" i="5"/>
  <c r="N122" i="5"/>
  <c r="M122" i="5"/>
  <c r="C122" i="5"/>
  <c r="T121" i="5"/>
  <c r="V121" i="5"/>
  <c r="F121" i="5"/>
  <c r="O121" i="5"/>
  <c r="N121" i="5"/>
  <c r="M121" i="5"/>
  <c r="C121" i="5"/>
  <c r="T120" i="5"/>
  <c r="F120" i="5"/>
  <c r="Q120" i="5"/>
  <c r="O120" i="5"/>
  <c r="W121" i="5"/>
  <c r="N120" i="5"/>
  <c r="M120" i="5"/>
  <c r="C120" i="5"/>
  <c r="T119" i="5"/>
  <c r="V119" i="5"/>
  <c r="F119" i="5"/>
  <c r="Q119" i="5"/>
  <c r="O119" i="5"/>
  <c r="N119" i="5"/>
  <c r="M119" i="5"/>
  <c r="C119" i="5"/>
  <c r="T118" i="5"/>
  <c r="V118" i="5"/>
  <c r="F118" i="5"/>
  <c r="O118" i="5"/>
  <c r="W119" i="5"/>
  <c r="N118" i="5"/>
  <c r="M118" i="5"/>
  <c r="C118" i="5"/>
  <c r="T117" i="5"/>
  <c r="V117" i="5"/>
  <c r="F117" i="5"/>
  <c r="O117" i="5"/>
  <c r="N117" i="5"/>
  <c r="M117" i="5"/>
  <c r="C117" i="5"/>
  <c r="T116" i="5"/>
  <c r="V116" i="5"/>
  <c r="F116" i="5"/>
  <c r="Q116" i="5"/>
  <c r="O116" i="5"/>
  <c r="N116" i="5"/>
  <c r="M116" i="5"/>
  <c r="C116" i="5"/>
  <c r="T115" i="5"/>
  <c r="V115" i="5"/>
  <c r="F115" i="5"/>
  <c r="Q115" i="5"/>
  <c r="O115" i="5"/>
  <c r="N115" i="5"/>
  <c r="M115" i="5"/>
  <c r="C115" i="5"/>
  <c r="T114" i="5"/>
  <c r="V114" i="5"/>
  <c r="F114" i="5"/>
  <c r="Q114" i="5"/>
  <c r="O114" i="5"/>
  <c r="W115" i="5"/>
  <c r="N114" i="5"/>
  <c r="M114" i="5"/>
  <c r="C114" i="5"/>
  <c r="T113" i="5"/>
  <c r="V113" i="5"/>
  <c r="F113" i="5"/>
  <c r="O113" i="5"/>
  <c r="N113" i="5"/>
  <c r="M113" i="5"/>
  <c r="C113" i="5"/>
  <c r="T112" i="5"/>
  <c r="V112" i="5"/>
  <c r="F112" i="5"/>
  <c r="Q112" i="5"/>
  <c r="O112" i="5"/>
  <c r="N112" i="5"/>
  <c r="M112" i="5"/>
  <c r="C112" i="5"/>
  <c r="T111" i="5"/>
  <c r="V111" i="5"/>
  <c r="F111" i="5"/>
  <c r="O111" i="5"/>
  <c r="W112" i="5"/>
  <c r="N111" i="5"/>
  <c r="M111" i="5"/>
  <c r="C111" i="5"/>
  <c r="T110" i="5"/>
  <c r="V110" i="5"/>
  <c r="F110" i="5"/>
  <c r="O110" i="5"/>
  <c r="N110" i="5"/>
  <c r="M110" i="5"/>
  <c r="C110" i="5"/>
  <c r="T109" i="5"/>
  <c r="V109" i="5"/>
  <c r="F109" i="5"/>
  <c r="O109" i="5"/>
  <c r="W110" i="5"/>
  <c r="N109" i="5"/>
  <c r="M109" i="5"/>
  <c r="C109" i="5"/>
  <c r="T108" i="5"/>
  <c r="F108" i="5"/>
  <c r="Q108" i="5"/>
  <c r="O108" i="5"/>
  <c r="N108" i="5"/>
  <c r="M108" i="5"/>
  <c r="C108" i="5"/>
  <c r="T107" i="5"/>
  <c r="V107" i="5"/>
  <c r="F107" i="5"/>
  <c r="Q107" i="5"/>
  <c r="O107" i="5"/>
  <c r="N107" i="5"/>
  <c r="M107" i="5"/>
  <c r="C107" i="5"/>
  <c r="T106" i="5"/>
  <c r="V106" i="5"/>
  <c r="F106" i="5"/>
  <c r="Q106" i="5"/>
  <c r="O106" i="5"/>
  <c r="N106" i="5"/>
  <c r="M106" i="5"/>
  <c r="C106" i="5"/>
  <c r="T105" i="5"/>
  <c r="V105" i="5"/>
  <c r="F105" i="5"/>
  <c r="O105" i="5"/>
  <c r="N105" i="5"/>
  <c r="M105" i="5"/>
  <c r="C105" i="5"/>
  <c r="T104" i="5"/>
  <c r="V104" i="5"/>
  <c r="F104" i="5"/>
  <c r="O104" i="5"/>
  <c r="W105" i="5"/>
  <c r="N104" i="5"/>
  <c r="M104" i="5"/>
  <c r="C104" i="5"/>
  <c r="T103" i="5"/>
  <c r="V103" i="5"/>
  <c r="F103" i="5"/>
  <c r="Q103" i="5"/>
  <c r="O103" i="5"/>
  <c r="N103" i="5"/>
  <c r="M103" i="5"/>
  <c r="C103" i="5"/>
  <c r="T102" i="5"/>
  <c r="V102" i="5"/>
  <c r="F102" i="5"/>
  <c r="O102" i="5"/>
  <c r="N102" i="5"/>
  <c r="M102" i="5"/>
  <c r="C102" i="5"/>
  <c r="T101" i="5"/>
  <c r="V101" i="5"/>
  <c r="F101" i="5"/>
  <c r="Q101" i="5"/>
  <c r="O101" i="5"/>
  <c r="N101" i="5"/>
  <c r="M101" i="5"/>
  <c r="C101" i="5"/>
  <c r="T100" i="5"/>
  <c r="V100" i="5"/>
  <c r="F100" i="5"/>
  <c r="Q100" i="5"/>
  <c r="O100" i="5"/>
  <c r="W101" i="5"/>
  <c r="N100" i="5"/>
  <c r="M100" i="5"/>
  <c r="C100" i="5"/>
  <c r="T99" i="5"/>
  <c r="V99" i="5"/>
  <c r="F99" i="5"/>
  <c r="Q99" i="5"/>
  <c r="O99" i="5"/>
  <c r="W100" i="5"/>
  <c r="N99" i="5"/>
  <c r="M99" i="5"/>
  <c r="C99" i="5"/>
  <c r="T98" i="5"/>
  <c r="V98" i="5"/>
  <c r="F98" i="5"/>
  <c r="O98" i="5"/>
  <c r="N98" i="5"/>
  <c r="M98" i="5"/>
  <c r="C98" i="5"/>
  <c r="T97" i="5"/>
  <c r="V97" i="5"/>
  <c r="F97" i="5"/>
  <c r="Q97" i="5"/>
  <c r="O97" i="5"/>
  <c r="N97" i="5"/>
  <c r="M97" i="5"/>
  <c r="C97" i="5"/>
  <c r="T96" i="5"/>
  <c r="V96" i="5"/>
  <c r="F96" i="5"/>
  <c r="Q96" i="5"/>
  <c r="O96" i="5"/>
  <c r="W97" i="5"/>
  <c r="N96" i="5"/>
  <c r="M96" i="5"/>
  <c r="C96" i="5"/>
  <c r="T95" i="5"/>
  <c r="V95" i="5"/>
  <c r="F95" i="5"/>
  <c r="Q95" i="5"/>
  <c r="O95" i="5"/>
  <c r="N95" i="5"/>
  <c r="M95" i="5"/>
  <c r="C95" i="5"/>
  <c r="T94" i="5"/>
  <c r="V94" i="5"/>
  <c r="F94" i="5"/>
  <c r="O94" i="5"/>
  <c r="N94" i="5"/>
  <c r="M94" i="5"/>
  <c r="C94" i="5"/>
  <c r="T93" i="5"/>
  <c r="V93" i="5"/>
  <c r="F93" i="5"/>
  <c r="Q93" i="5"/>
  <c r="O93" i="5"/>
  <c r="W94" i="5"/>
  <c r="N93" i="5"/>
  <c r="M93" i="5"/>
  <c r="C93" i="5"/>
  <c r="T92" i="5"/>
  <c r="V92" i="5"/>
  <c r="F92" i="5"/>
  <c r="Q92" i="5"/>
  <c r="O92" i="5"/>
  <c r="W93" i="5"/>
  <c r="N92" i="5"/>
  <c r="M92" i="5"/>
  <c r="C92" i="5"/>
  <c r="T91" i="5"/>
  <c r="V91" i="5"/>
  <c r="F91" i="5"/>
  <c r="Q91" i="5"/>
  <c r="O91" i="5"/>
  <c r="W92" i="5"/>
  <c r="N91" i="5"/>
  <c r="M91" i="5"/>
  <c r="C91" i="5"/>
  <c r="T90" i="5"/>
  <c r="V90" i="5"/>
  <c r="F90" i="5"/>
  <c r="O90" i="5"/>
  <c r="W91" i="5"/>
  <c r="N90" i="5"/>
  <c r="M90" i="5"/>
  <c r="C90" i="5"/>
  <c r="T89" i="5"/>
  <c r="V89" i="5"/>
  <c r="F89" i="5"/>
  <c r="O89" i="5"/>
  <c r="N89" i="5"/>
  <c r="M89" i="5"/>
  <c r="C89" i="5"/>
  <c r="T88" i="5"/>
  <c r="V88" i="5"/>
  <c r="F88" i="5"/>
  <c r="O88" i="5"/>
  <c r="W89" i="5"/>
  <c r="N88" i="5"/>
  <c r="M88" i="5"/>
  <c r="C88" i="5"/>
  <c r="T87" i="5"/>
  <c r="O86" i="5"/>
  <c r="W87" i="5"/>
  <c r="V87" i="5"/>
  <c r="F87" i="5"/>
  <c r="Q87" i="5"/>
  <c r="O87" i="5"/>
  <c r="N87" i="5"/>
  <c r="M87" i="5"/>
  <c r="C87" i="5"/>
  <c r="T86" i="5"/>
  <c r="V86" i="5"/>
  <c r="F86" i="5"/>
  <c r="N86" i="5"/>
  <c r="M86" i="5"/>
  <c r="C86" i="5"/>
  <c r="T85" i="5"/>
  <c r="V85" i="5"/>
  <c r="F85" i="5"/>
  <c r="O85" i="5"/>
  <c r="N85" i="5"/>
  <c r="M85" i="5"/>
  <c r="C85" i="5"/>
  <c r="T84" i="5"/>
  <c r="V84" i="5"/>
  <c r="F84" i="5"/>
  <c r="Q84" i="5"/>
  <c r="O84" i="5"/>
  <c r="W85" i="5"/>
  <c r="N84" i="5"/>
  <c r="M84" i="5"/>
  <c r="C84" i="5"/>
  <c r="T83" i="5"/>
  <c r="V83" i="5"/>
  <c r="F83" i="5"/>
  <c r="Q83" i="5"/>
  <c r="O83" i="5"/>
  <c r="N83" i="5"/>
  <c r="M83" i="5"/>
  <c r="C83" i="5"/>
  <c r="T82" i="5"/>
  <c r="V82" i="5"/>
  <c r="F82" i="5"/>
  <c r="Q82" i="5"/>
  <c r="O82" i="5"/>
  <c r="N82" i="5"/>
  <c r="M82" i="5"/>
  <c r="C82" i="5"/>
  <c r="T81" i="5"/>
  <c r="V81" i="5"/>
  <c r="F81" i="5"/>
  <c r="Q81" i="5"/>
  <c r="O81" i="5"/>
  <c r="W82" i="5"/>
  <c r="N81" i="5"/>
  <c r="M81" i="5"/>
  <c r="C81" i="5"/>
  <c r="T80" i="5"/>
  <c r="V80" i="5"/>
  <c r="F80" i="5"/>
  <c r="Q80" i="5"/>
  <c r="O80" i="5"/>
  <c r="N80" i="5"/>
  <c r="M80" i="5"/>
  <c r="C80" i="5"/>
  <c r="T79" i="5"/>
  <c r="V79" i="5"/>
  <c r="F79" i="5"/>
  <c r="Q79" i="5"/>
  <c r="O79" i="5"/>
  <c r="N79" i="5"/>
  <c r="M79" i="5"/>
  <c r="C79" i="5"/>
  <c r="T78" i="5"/>
  <c r="V78" i="5"/>
  <c r="F78" i="5"/>
  <c r="Q78" i="5"/>
  <c r="O78" i="5"/>
  <c r="W79" i="5"/>
  <c r="N78" i="5"/>
  <c r="M78" i="5"/>
  <c r="C78" i="5"/>
  <c r="T77" i="5"/>
  <c r="V77" i="5"/>
  <c r="F77" i="5"/>
  <c r="O77" i="5"/>
  <c r="N77" i="5"/>
  <c r="M77" i="5"/>
  <c r="C77" i="5"/>
  <c r="T76" i="5"/>
  <c r="V76" i="5"/>
  <c r="F76" i="5"/>
  <c r="Q76" i="5"/>
  <c r="O76" i="5"/>
  <c r="N76" i="5"/>
  <c r="M76" i="5"/>
  <c r="C76" i="5"/>
  <c r="T75" i="5"/>
  <c r="V75" i="5"/>
  <c r="F75" i="5"/>
  <c r="Q75" i="5"/>
  <c r="O75" i="5"/>
  <c r="W76" i="5"/>
  <c r="N75" i="5"/>
  <c r="M75" i="5"/>
  <c r="C75" i="5"/>
  <c r="T74" i="5"/>
  <c r="V74" i="5"/>
  <c r="F74" i="5"/>
  <c r="Q74" i="5"/>
  <c r="O74" i="5"/>
  <c r="W75" i="5"/>
  <c r="N74" i="5"/>
  <c r="M74" i="5"/>
  <c r="C74" i="5"/>
  <c r="T73" i="5"/>
  <c r="V73" i="5"/>
  <c r="F73" i="5"/>
  <c r="O73" i="5"/>
  <c r="W74" i="5"/>
  <c r="N73" i="5"/>
  <c r="M73" i="5"/>
  <c r="C73" i="5"/>
  <c r="T72" i="5"/>
  <c r="V72" i="5"/>
  <c r="F72" i="5"/>
  <c r="O72" i="5"/>
  <c r="N72" i="5"/>
  <c r="M72" i="5"/>
  <c r="C72" i="5"/>
  <c r="T71" i="5"/>
  <c r="V71" i="5"/>
  <c r="F71" i="5"/>
  <c r="O71" i="5"/>
  <c r="W72" i="5"/>
  <c r="N71" i="5"/>
  <c r="M71" i="5"/>
  <c r="C71" i="5"/>
  <c r="T70" i="5"/>
  <c r="F70" i="5"/>
  <c r="Q70" i="5"/>
  <c r="O70" i="5"/>
  <c r="N70" i="5"/>
  <c r="M70" i="5"/>
  <c r="C70" i="5"/>
  <c r="T69" i="5"/>
  <c r="V69" i="5"/>
  <c r="F69" i="5"/>
  <c r="O69" i="5"/>
  <c r="N69" i="5"/>
  <c r="M69" i="5"/>
  <c r="C69" i="5"/>
  <c r="T68" i="5"/>
  <c r="V68" i="5"/>
  <c r="F68" i="5"/>
  <c r="Q68" i="5"/>
  <c r="O68" i="5"/>
  <c r="N68" i="5"/>
  <c r="M68" i="5"/>
  <c r="C68" i="5"/>
  <c r="T67" i="5"/>
  <c r="V67" i="5"/>
  <c r="F67" i="5"/>
  <c r="O67" i="5"/>
  <c r="N67" i="5"/>
  <c r="M67" i="5"/>
  <c r="C67" i="5"/>
  <c r="T66" i="5"/>
  <c r="V66" i="5"/>
  <c r="F66" i="5"/>
  <c r="Q66" i="5"/>
  <c r="O66" i="5"/>
  <c r="N66" i="5"/>
  <c r="M66" i="5"/>
  <c r="C66" i="5"/>
  <c r="T65" i="5"/>
  <c r="V65" i="5"/>
  <c r="F65" i="5"/>
  <c r="Q65" i="5"/>
  <c r="O65" i="5"/>
  <c r="W66" i="5"/>
  <c r="N65" i="5"/>
  <c r="M65" i="5"/>
  <c r="C65" i="5"/>
  <c r="T64" i="5"/>
  <c r="V64" i="5"/>
  <c r="F64" i="5"/>
  <c r="Q64" i="5"/>
  <c r="O64" i="5"/>
  <c r="W65" i="5"/>
  <c r="N64" i="5"/>
  <c r="M64" i="5"/>
  <c r="C64" i="5"/>
  <c r="T63" i="5"/>
  <c r="V63" i="5"/>
  <c r="F63" i="5"/>
  <c r="Q63" i="5"/>
  <c r="O63" i="5"/>
  <c r="N63" i="5"/>
  <c r="M63" i="5"/>
  <c r="C63" i="5"/>
  <c r="T62" i="5"/>
  <c r="V62" i="5"/>
  <c r="F62" i="5"/>
  <c r="O62" i="5"/>
  <c r="N62" i="5"/>
  <c r="M62" i="5"/>
  <c r="C62" i="5"/>
  <c r="T61" i="5"/>
  <c r="V61" i="5"/>
  <c r="F61" i="5"/>
  <c r="Q61" i="5"/>
  <c r="O61" i="5"/>
  <c r="W62" i="5"/>
  <c r="N61" i="5"/>
  <c r="M61" i="5"/>
  <c r="C61" i="5"/>
  <c r="T60" i="5"/>
  <c r="V60" i="5"/>
  <c r="F60" i="5"/>
  <c r="Q60" i="5"/>
  <c r="O60" i="5"/>
  <c r="N60" i="5"/>
  <c r="M60" i="5"/>
  <c r="C60" i="5"/>
  <c r="T59" i="5"/>
  <c r="V59" i="5"/>
  <c r="F59" i="5"/>
  <c r="Q59" i="5"/>
  <c r="O59" i="5"/>
  <c r="W60" i="5"/>
  <c r="N59" i="5"/>
  <c r="M59" i="5"/>
  <c r="C59" i="5"/>
  <c r="T58" i="5"/>
  <c r="V58" i="5"/>
  <c r="F58" i="5"/>
  <c r="Q58" i="5"/>
  <c r="O58" i="5"/>
  <c r="N58" i="5"/>
  <c r="M58" i="5"/>
  <c r="C58" i="5"/>
  <c r="T57" i="5"/>
  <c r="V57" i="5"/>
  <c r="F57" i="5"/>
  <c r="O57" i="5"/>
  <c r="W58" i="5"/>
  <c r="N57" i="5"/>
  <c r="M57" i="5"/>
  <c r="C57" i="5"/>
  <c r="T56" i="5"/>
  <c r="V56" i="5"/>
  <c r="F56" i="5"/>
  <c r="Q56" i="5"/>
  <c r="O56" i="5"/>
  <c r="N56" i="5"/>
  <c r="M56" i="5"/>
  <c r="C56" i="5"/>
  <c r="T55" i="5"/>
  <c r="V55" i="5"/>
  <c r="F55" i="5"/>
  <c r="O55" i="5"/>
  <c r="W56" i="5"/>
  <c r="N55" i="5"/>
  <c r="M55" i="5"/>
  <c r="C55" i="5"/>
  <c r="T54" i="5"/>
  <c r="V54" i="5"/>
  <c r="F54" i="5"/>
  <c r="Q54" i="5"/>
  <c r="O54" i="5"/>
  <c r="N54" i="5"/>
  <c r="M54" i="5"/>
  <c r="C54" i="5"/>
  <c r="T53" i="5"/>
  <c r="O52" i="5"/>
  <c r="W53" i="5"/>
  <c r="V53" i="5"/>
  <c r="F53" i="5"/>
  <c r="Q53" i="5"/>
  <c r="O53" i="5"/>
  <c r="N53" i="5"/>
  <c r="M53" i="5"/>
  <c r="C53" i="5"/>
  <c r="T52" i="5"/>
  <c r="V52" i="5"/>
  <c r="F52" i="5"/>
  <c r="Q52" i="5"/>
  <c r="N52" i="5"/>
  <c r="M52" i="5"/>
  <c r="C52" i="5"/>
  <c r="T51" i="5"/>
  <c r="V51" i="5"/>
  <c r="F51" i="5"/>
  <c r="O51" i="5"/>
  <c r="W52" i="5"/>
  <c r="N51" i="5"/>
  <c r="M51" i="5"/>
  <c r="C51" i="5"/>
  <c r="T50" i="5"/>
  <c r="V50" i="5"/>
  <c r="F50" i="5"/>
  <c r="Q50" i="5"/>
  <c r="O50" i="5"/>
  <c r="N50" i="5"/>
  <c r="M50" i="5"/>
  <c r="C50" i="5"/>
  <c r="T49" i="5"/>
  <c r="V49" i="5"/>
  <c r="F49" i="5"/>
  <c r="Q49" i="5"/>
  <c r="O49" i="5"/>
  <c r="N49" i="5"/>
  <c r="M49" i="5"/>
  <c r="C49" i="5"/>
  <c r="T48" i="5"/>
  <c r="V48" i="5"/>
  <c r="F48" i="5"/>
  <c r="Q48" i="5"/>
  <c r="O48" i="5"/>
  <c r="N48" i="5"/>
  <c r="M48" i="5"/>
  <c r="C48" i="5"/>
  <c r="T47" i="5"/>
  <c r="V47" i="5"/>
  <c r="F47" i="5"/>
  <c r="O47" i="5"/>
  <c r="W48" i="5"/>
  <c r="N47" i="5"/>
  <c r="M47" i="5"/>
  <c r="C47" i="5"/>
  <c r="T46" i="5"/>
  <c r="V46" i="5"/>
  <c r="F46" i="5"/>
  <c r="Q46" i="5"/>
  <c r="O46" i="5"/>
  <c r="W47" i="5"/>
  <c r="N46" i="5"/>
  <c r="M46" i="5"/>
  <c r="C46" i="5"/>
  <c r="T45" i="5"/>
  <c r="V45" i="5"/>
  <c r="F45" i="5"/>
  <c r="O45" i="5"/>
  <c r="N45" i="5"/>
  <c r="M45" i="5"/>
  <c r="C45" i="5"/>
  <c r="T44" i="5"/>
  <c r="V44" i="5"/>
  <c r="F44" i="5"/>
  <c r="O44" i="5"/>
  <c r="W45" i="5"/>
  <c r="N44" i="5"/>
  <c r="M44" i="5"/>
  <c r="C44" i="5"/>
  <c r="T43" i="5"/>
  <c r="V43" i="5"/>
  <c r="F43" i="5"/>
  <c r="O43" i="5"/>
  <c r="N43" i="5"/>
  <c r="M43" i="5"/>
  <c r="C43" i="5"/>
  <c r="T42" i="5"/>
  <c r="F42" i="5"/>
  <c r="Q42" i="5"/>
  <c r="O42" i="5"/>
  <c r="N42" i="5"/>
  <c r="M42" i="5"/>
  <c r="C42" i="5"/>
  <c r="T41" i="5"/>
  <c r="V41" i="5"/>
  <c r="F41" i="5"/>
  <c r="O41" i="5"/>
  <c r="N41" i="5"/>
  <c r="M41" i="5"/>
  <c r="C41" i="5"/>
  <c r="T40" i="5"/>
  <c r="O39" i="5"/>
  <c r="W40" i="5"/>
  <c r="V40" i="5"/>
  <c r="F40" i="5"/>
  <c r="Q40" i="5"/>
  <c r="O40" i="5"/>
  <c r="N40" i="5"/>
  <c r="M40" i="5"/>
  <c r="C40" i="5"/>
  <c r="T39" i="5"/>
  <c r="V39" i="5"/>
  <c r="F39" i="5"/>
  <c r="N39" i="5"/>
  <c r="M39" i="5"/>
  <c r="C39" i="5"/>
  <c r="T38" i="5"/>
  <c r="V38" i="5"/>
  <c r="F38" i="5"/>
  <c r="Q38" i="5"/>
  <c r="O38" i="5"/>
  <c r="N38" i="5"/>
  <c r="M38" i="5"/>
  <c r="C38" i="5"/>
  <c r="T37" i="5"/>
  <c r="V37" i="5"/>
  <c r="F37" i="5"/>
  <c r="O37" i="5"/>
  <c r="W38" i="5"/>
  <c r="N37" i="5"/>
  <c r="M37" i="5"/>
  <c r="C37" i="5"/>
  <c r="T36" i="5"/>
  <c r="V36" i="5"/>
  <c r="F36" i="5"/>
  <c r="Q36" i="5"/>
  <c r="O36" i="5"/>
  <c r="N36" i="5"/>
  <c r="M36" i="5"/>
  <c r="C36" i="5"/>
  <c r="T35" i="5"/>
  <c r="V35" i="5"/>
  <c r="F35" i="5"/>
  <c r="O35" i="5"/>
  <c r="N35" i="5"/>
  <c r="M35" i="5"/>
  <c r="C35" i="5"/>
  <c r="T34" i="5"/>
  <c r="V34" i="5"/>
  <c r="F34" i="5"/>
  <c r="O34" i="5"/>
  <c r="N34" i="5"/>
  <c r="M34" i="5"/>
  <c r="C34" i="5"/>
  <c r="T33" i="5"/>
  <c r="V33" i="5"/>
  <c r="F33" i="5"/>
  <c r="O33" i="5"/>
  <c r="W34" i="5"/>
  <c r="N33" i="5"/>
  <c r="M33" i="5"/>
  <c r="C33" i="5"/>
  <c r="T32" i="5"/>
  <c r="V32" i="5"/>
  <c r="F32" i="5"/>
  <c r="Q32" i="5"/>
  <c r="O32" i="5"/>
  <c r="N32" i="5"/>
  <c r="M32" i="5"/>
  <c r="C32" i="5"/>
  <c r="T31" i="5"/>
  <c r="V31" i="5"/>
  <c r="F31" i="5"/>
  <c r="O31" i="5"/>
  <c r="N31" i="5"/>
  <c r="M31" i="5"/>
  <c r="C31" i="5"/>
  <c r="T30" i="5"/>
  <c r="V30" i="5"/>
  <c r="F30" i="5"/>
  <c r="Q30" i="5"/>
  <c r="O30" i="5"/>
  <c r="W31" i="5"/>
  <c r="N30" i="5"/>
  <c r="M30" i="5"/>
  <c r="C30" i="5"/>
  <c r="T29" i="5"/>
  <c r="V29" i="5"/>
  <c r="F29" i="5"/>
  <c r="O29" i="5"/>
  <c r="N29" i="5"/>
  <c r="M29" i="5"/>
  <c r="C29" i="5"/>
  <c r="T28" i="5"/>
  <c r="V28" i="5"/>
  <c r="F28" i="5"/>
  <c r="Q28" i="5"/>
  <c r="O28" i="5"/>
  <c r="W29" i="5"/>
  <c r="N28" i="5"/>
  <c r="M28" i="5"/>
  <c r="C28" i="5"/>
  <c r="T27" i="5"/>
  <c r="V27" i="5"/>
  <c r="F27" i="5"/>
  <c r="O27" i="5"/>
  <c r="W28" i="5"/>
  <c r="N27" i="5"/>
  <c r="M27" i="5"/>
  <c r="C27" i="5"/>
  <c r="T26" i="5"/>
  <c r="V26" i="5"/>
  <c r="F26" i="5"/>
  <c r="Q26" i="5"/>
  <c r="O26" i="5"/>
  <c r="N26" i="5"/>
  <c r="M26" i="5"/>
  <c r="C26" i="5"/>
  <c r="T25" i="5"/>
  <c r="W25" i="5" s="1"/>
  <c r="Q25" i="5"/>
  <c r="O25" i="5"/>
  <c r="W26" i="5" s="1"/>
  <c r="N25" i="5"/>
  <c r="M25" i="5"/>
  <c r="C25" i="5"/>
  <c r="T24" i="5"/>
  <c r="V24" i="5"/>
  <c r="O24" i="5"/>
  <c r="N24" i="5"/>
  <c r="M24" i="5"/>
  <c r="C24" i="5"/>
  <c r="O23" i="5"/>
  <c r="N23" i="5"/>
  <c r="M23" i="5"/>
  <c r="C23" i="5"/>
  <c r="Q22" i="5"/>
  <c r="O22" i="5"/>
  <c r="N22" i="5"/>
  <c r="M22" i="5"/>
  <c r="C22" i="5"/>
  <c r="Q21" i="5"/>
  <c r="O21" i="5"/>
  <c r="N21" i="5"/>
  <c r="M21" i="5"/>
  <c r="C21" i="5"/>
  <c r="Q20" i="5"/>
  <c r="O20" i="5"/>
  <c r="W21" i="5"/>
  <c r="N20" i="5"/>
  <c r="M20" i="5"/>
  <c r="C20" i="5"/>
  <c r="F19" i="5"/>
  <c r="Q19" i="5"/>
  <c r="O19" i="5"/>
  <c r="W20" i="5"/>
  <c r="N19" i="5"/>
  <c r="M19" i="5"/>
  <c r="C19" i="5"/>
  <c r="F18" i="5"/>
  <c r="Q18" i="5"/>
  <c r="O18" i="5"/>
  <c r="W19" i="5"/>
  <c r="N18" i="5"/>
  <c r="M18" i="5"/>
  <c r="C18" i="5"/>
  <c r="F17" i="5"/>
  <c r="Q17" i="5"/>
  <c r="M17" i="5"/>
  <c r="C17" i="5"/>
  <c r="T16" i="5"/>
  <c r="F16" i="5"/>
  <c r="Q16" i="5"/>
  <c r="O16" i="5"/>
  <c r="N16" i="5"/>
  <c r="M16" i="5"/>
  <c r="C16" i="5"/>
  <c r="F15" i="5"/>
  <c r="Q15" i="5"/>
  <c r="O15" i="5"/>
  <c r="W16" i="5"/>
  <c r="N15" i="5"/>
  <c r="M15" i="5"/>
  <c r="C15" i="5"/>
  <c r="F14" i="5"/>
  <c r="O14" i="5"/>
  <c r="N14" i="5"/>
  <c r="M14" i="5"/>
  <c r="C14" i="5"/>
  <c r="F13" i="5"/>
  <c r="Q13" i="5"/>
  <c r="O13" i="5"/>
  <c r="W14" i="5"/>
  <c r="N13" i="5"/>
  <c r="M13" i="5"/>
  <c r="C13" i="5"/>
  <c r="F12" i="5"/>
  <c r="O12" i="5"/>
  <c r="N12" i="5"/>
  <c r="M12" i="5"/>
  <c r="F11" i="5"/>
  <c r="Q11" i="5"/>
  <c r="O11" i="5"/>
  <c r="N11" i="5"/>
  <c r="M11" i="5"/>
  <c r="C12" i="5"/>
  <c r="T10" i="5"/>
  <c r="F10" i="5"/>
  <c r="O10" i="5"/>
  <c r="N10" i="5"/>
  <c r="M10" i="5"/>
  <c r="C10" i="5"/>
  <c r="F9" i="5"/>
  <c r="Q9" i="5"/>
  <c r="O9" i="5"/>
  <c r="W10" i="5"/>
  <c r="N9" i="5"/>
  <c r="M9" i="5"/>
  <c r="C9" i="5"/>
  <c r="F8" i="5"/>
  <c r="Q8" i="5"/>
  <c r="O8" i="5"/>
  <c r="N8" i="5"/>
  <c r="M8" i="5"/>
  <c r="C8" i="5"/>
  <c r="F7" i="5"/>
  <c r="Q7" i="5"/>
  <c r="O7" i="5"/>
  <c r="N7" i="5"/>
  <c r="M7" i="5"/>
  <c r="R6" i="5"/>
  <c r="O6" i="5"/>
  <c r="N6" i="5"/>
  <c r="M6" i="5"/>
  <c r="L5" i="5"/>
  <c r="J5" i="5"/>
  <c r="H5" i="5"/>
  <c r="E5" i="5"/>
  <c r="C7" i="5"/>
  <c r="W491" i="5"/>
  <c r="W50" i="5"/>
  <c r="W149" i="5"/>
  <c r="W441" i="5"/>
  <c r="W490" i="5"/>
  <c r="W524" i="5"/>
  <c r="W124" i="5"/>
  <c r="W140" i="5"/>
  <c r="W150" i="5"/>
  <c r="W161" i="5"/>
  <c r="W209" i="5"/>
  <c r="W312" i="5"/>
  <c r="W408" i="5"/>
  <c r="W444" i="5"/>
  <c r="W479" i="5"/>
  <c r="W501" i="5"/>
  <c r="W537" i="5"/>
  <c r="W556" i="5"/>
  <c r="W559" i="5"/>
  <c r="W564" i="5"/>
  <c r="W572" i="5"/>
  <c r="W575" i="5"/>
  <c r="W580" i="5"/>
  <c r="W588" i="5"/>
  <c r="W591" i="5"/>
  <c r="W116" i="5"/>
  <c r="W132" i="5"/>
  <c r="W177" i="5"/>
  <c r="W414" i="5"/>
  <c r="W517" i="5"/>
  <c r="W560" i="5"/>
  <c r="W568" i="5"/>
  <c r="W571" i="5"/>
  <c r="W584" i="5"/>
  <c r="W592" i="5"/>
  <c r="W187" i="5"/>
  <c r="W8" i="5"/>
  <c r="W30" i="5"/>
  <c r="W99" i="5"/>
  <c r="W107" i="5"/>
  <c r="W123" i="5"/>
  <c r="W128" i="5"/>
  <c r="W139" i="5"/>
  <c r="W144" i="5"/>
  <c r="W147" i="5"/>
  <c r="W151" i="5"/>
  <c r="W155" i="5"/>
  <c r="W171" i="5"/>
  <c r="W287" i="5"/>
  <c r="W415" i="5"/>
  <c r="W475" i="5"/>
  <c r="W511" i="5"/>
  <c r="W522" i="5"/>
  <c r="N17" i="5"/>
  <c r="W148" i="5"/>
  <c r="W430" i="5"/>
  <c r="W203" i="5"/>
  <c r="W163" i="5"/>
  <c r="W222" i="5"/>
  <c r="W271" i="5"/>
  <c r="W295" i="5"/>
  <c r="W464" i="5"/>
  <c r="W465" i="5"/>
  <c r="W468" i="5"/>
  <c r="W471" i="5"/>
  <c r="W507" i="5"/>
  <c r="W547" i="5"/>
  <c r="W54" i="5"/>
  <c r="W152" i="5"/>
  <c r="W153" i="5"/>
  <c r="W169" i="5"/>
  <c r="W179" i="5"/>
  <c r="W263" i="5"/>
  <c r="W384" i="5"/>
  <c r="W407" i="5"/>
  <c r="W417" i="5"/>
  <c r="W435" i="5"/>
  <c r="W473" i="5"/>
  <c r="W476" i="5"/>
  <c r="W485" i="5"/>
  <c r="W495" i="5"/>
  <c r="W506" i="5"/>
  <c r="W523" i="5"/>
  <c r="W552" i="5"/>
  <c r="W598" i="5"/>
  <c r="W15" i="5"/>
  <c r="O17" i="5"/>
  <c r="W18" i="5"/>
  <c r="W44" i="5"/>
  <c r="W86" i="5"/>
  <c r="W102" i="5"/>
  <c r="W103" i="5"/>
  <c r="W111" i="5"/>
  <c r="W118" i="5"/>
  <c r="W127" i="5"/>
  <c r="W134" i="5"/>
  <c r="W143" i="5"/>
  <c r="V155" i="5"/>
  <c r="W158" i="5"/>
  <c r="V163" i="5"/>
  <c r="W166" i="5"/>
  <c r="V171" i="5"/>
  <c r="W174" i="5"/>
  <c r="V187" i="5"/>
  <c r="W190" i="5"/>
  <c r="W198" i="5"/>
  <c r="V203" i="5"/>
  <c r="W219" i="5"/>
  <c r="W225" i="5"/>
  <c r="W236" i="5"/>
  <c r="W307" i="5"/>
  <c r="W379" i="5"/>
  <c r="W411" i="5"/>
  <c r="V545" i="5"/>
  <c r="W9" i="5"/>
  <c r="W81" i="5"/>
  <c r="W165" i="5"/>
  <c r="W173" i="5"/>
  <c r="W181" i="5"/>
  <c r="W189" i="5"/>
  <c r="W205" i="5"/>
  <c r="W212" i="5"/>
  <c r="W416" i="5"/>
  <c r="V459" i="5"/>
  <c r="W459" i="5"/>
  <c r="W553" i="5"/>
  <c r="W24" i="5"/>
  <c r="W32" i="5"/>
  <c r="W64" i="5"/>
  <c r="W78" i="5"/>
  <c r="W90" i="5"/>
  <c r="W98" i="5"/>
  <c r="W106" i="5"/>
  <c r="W122" i="5"/>
  <c r="W130" i="5"/>
  <c r="W146" i="5"/>
  <c r="W170" i="5"/>
  <c r="W178" i="5"/>
  <c r="W194" i="5"/>
  <c r="W202" i="5"/>
  <c r="W210" i="5"/>
  <c r="W217" i="5"/>
  <c r="W221" i="5"/>
  <c r="W227" i="5"/>
  <c r="W291" i="5"/>
  <c r="W395" i="5"/>
  <c r="V445" i="5"/>
  <c r="W445" i="5"/>
  <c r="W239" i="5"/>
  <c r="W243" i="5"/>
  <c r="W247" i="5"/>
  <c r="W255" i="5"/>
  <c r="W270" i="5"/>
  <c r="W297" i="5"/>
  <c r="W302" i="5"/>
  <c r="W313" i="5"/>
  <c r="W316" i="5"/>
  <c r="W318" i="5"/>
  <c r="W328" i="5"/>
  <c r="W344" i="5"/>
  <c r="W368" i="5"/>
  <c r="W377" i="5"/>
  <c r="W382" i="5"/>
  <c r="W393" i="5"/>
  <c r="W396" i="5"/>
  <c r="W409" i="5"/>
  <c r="W412" i="5"/>
  <c r="W241" i="5"/>
  <c r="W245" i="5"/>
  <c r="W249" i="5"/>
  <c r="W261" i="5"/>
  <c r="W273" i="5"/>
  <c r="W294" i="5"/>
  <c r="W305" i="5"/>
  <c r="W308" i="5"/>
  <c r="W310" i="5"/>
  <c r="W324" i="5"/>
  <c r="W332" i="5"/>
  <c r="W340" i="5"/>
  <c r="W348" i="5"/>
  <c r="W364" i="5"/>
  <c r="W372" i="5"/>
  <c r="W375" i="5"/>
  <c r="W385" i="5"/>
  <c r="W388" i="5"/>
  <c r="W401" i="5"/>
  <c r="W404" i="5"/>
  <c r="V530" i="5"/>
  <c r="W530" i="5"/>
  <c r="V534" i="5"/>
  <c r="W534" i="5"/>
  <c r="W538" i="5"/>
  <c r="W425" i="5"/>
  <c r="W428" i="5"/>
  <c r="W437" i="5"/>
  <c r="W446" i="5"/>
  <c r="W449" i="5"/>
  <c r="W452" i="5"/>
  <c r="W481" i="5"/>
  <c r="W484" i="5"/>
  <c r="W487" i="5"/>
  <c r="W493" i="5"/>
  <c r="W498" i="5"/>
  <c r="W513" i="5"/>
  <c r="W516" i="5"/>
  <c r="W519" i="5"/>
  <c r="W525" i="5"/>
  <c r="W528" i="5"/>
  <c r="W533" i="5"/>
  <c r="W562" i="5"/>
  <c r="W578" i="5"/>
  <c r="W586" i="5"/>
  <c r="W604" i="5"/>
  <c r="W620" i="5"/>
  <c r="W457" i="5"/>
  <c r="W460" i="5"/>
  <c r="W469" i="5"/>
  <c r="W477" i="5"/>
  <c r="W482" i="5"/>
  <c r="W497" i="5"/>
  <c r="W500" i="5"/>
  <c r="W503" i="5"/>
  <c r="W509" i="5"/>
  <c r="W514" i="5"/>
  <c r="W549" i="5"/>
  <c r="W566" i="5"/>
  <c r="W582" i="5"/>
  <c r="W596" i="5"/>
  <c r="W612" i="5"/>
  <c r="Q27" i="5"/>
  <c r="Q29" i="5"/>
  <c r="Q33" i="5"/>
  <c r="Q35" i="5"/>
  <c r="Q41" i="5"/>
  <c r="Q43" i="5"/>
  <c r="Q47" i="5"/>
  <c r="Q51" i="5"/>
  <c r="Q57" i="5"/>
  <c r="Q67" i="5"/>
  <c r="Q69" i="5"/>
  <c r="Q71" i="5"/>
  <c r="Q167" i="5"/>
  <c r="Q223" i="5"/>
  <c r="W13" i="5"/>
  <c r="W39" i="5"/>
  <c r="W7" i="5"/>
  <c r="C11" i="5"/>
  <c r="Q12" i="5"/>
  <c r="Q191" i="5"/>
  <c r="Q243" i="5"/>
  <c r="Q23" i="5"/>
  <c r="Q37" i="5"/>
  <c r="Q45" i="5"/>
  <c r="Q73" i="5"/>
  <c r="Q199" i="5"/>
  <c r="Q251" i="5"/>
  <c r="Q207" i="5"/>
  <c r="Q31" i="5"/>
  <c r="Q55" i="5"/>
  <c r="W27" i="5"/>
  <c r="W37" i="5"/>
  <c r="W41" i="5"/>
  <c r="W49" i="5"/>
  <c r="W51" i="5"/>
  <c r="W59" i="5"/>
  <c r="W61" i="5"/>
  <c r="W63" i="5"/>
  <c r="W67" i="5"/>
  <c r="W69" i="5"/>
  <c r="Q183" i="5"/>
  <c r="W160" i="5"/>
  <c r="W168" i="5"/>
  <c r="W176" i="5"/>
  <c r="W192" i="5"/>
  <c r="W200" i="5"/>
  <c r="W208" i="5"/>
  <c r="W216" i="5"/>
  <c r="W224" i="5"/>
  <c r="Q237" i="5"/>
  <c r="Q245" i="5"/>
  <c r="Q253" i="5"/>
  <c r="Q261" i="5"/>
  <c r="Q389" i="5"/>
  <c r="Q392" i="5"/>
  <c r="V539" i="5"/>
  <c r="W539" i="5"/>
  <c r="W156" i="5"/>
  <c r="W164" i="5"/>
  <c r="W172" i="5"/>
  <c r="W180" i="5"/>
  <c r="W196" i="5"/>
  <c r="W204" i="5"/>
  <c r="Q241" i="5"/>
  <c r="Q249" i="5"/>
  <c r="Q257" i="5"/>
  <c r="Q376" i="5"/>
  <c r="Q593" i="5"/>
  <c r="Q609" i="5"/>
  <c r="Q625" i="5"/>
  <c r="Q85" i="5"/>
  <c r="Q89" i="5"/>
  <c r="Q105" i="5"/>
  <c r="Q109" i="5"/>
  <c r="Q113" i="5"/>
  <c r="Q121" i="5"/>
  <c r="Q125" i="5"/>
  <c r="Q137" i="5"/>
  <c r="Q141" i="5"/>
  <c r="Q145" i="5"/>
  <c r="Q225" i="5"/>
  <c r="Q239" i="5"/>
  <c r="Q247" i="5"/>
  <c r="Q255" i="5"/>
  <c r="Q377" i="5"/>
  <c r="Q380" i="5"/>
  <c r="W390" i="5"/>
  <c r="Q393" i="5"/>
  <c r="Q396" i="5"/>
  <c r="W406" i="5"/>
  <c r="Q409" i="5"/>
  <c r="Q412" i="5"/>
  <c r="W418" i="5"/>
  <c r="Q426" i="5"/>
  <c r="Q428" i="5"/>
  <c r="W434" i="5"/>
  <c r="Q442" i="5"/>
  <c r="Q444" i="5"/>
  <c r="W450" i="5"/>
  <c r="Q458" i="5"/>
  <c r="Q460" i="5"/>
  <c r="W466" i="5"/>
  <c r="W478" i="5"/>
  <c r="W486" i="5"/>
  <c r="W494" i="5"/>
  <c r="W502" i="5"/>
  <c r="W518" i="5"/>
  <c r="W558" i="5"/>
  <c r="Q385" i="5"/>
  <c r="Q388" i="5"/>
  <c r="Q401" i="5"/>
  <c r="Q404" i="5"/>
  <c r="Q418" i="5"/>
  <c r="Q420" i="5"/>
  <c r="W426" i="5"/>
  <c r="Q434" i="5"/>
  <c r="Q436" i="5"/>
  <c r="W442" i="5"/>
  <c r="Q450" i="5"/>
  <c r="Q452" i="5"/>
  <c r="W458" i="5"/>
  <c r="Q466" i="5"/>
  <c r="Q468" i="5"/>
  <c r="Q530" i="5"/>
  <c r="W546" i="5"/>
  <c r="V551" i="5"/>
  <c r="W551" i="5"/>
  <c r="Q573" i="5"/>
  <c r="W590" i="5"/>
  <c r="Q605" i="5"/>
  <c r="Q621" i="5"/>
  <c r="W264" i="5"/>
  <c r="W280" i="5"/>
  <c r="W296" i="5"/>
  <c r="W378" i="5"/>
  <c r="Q381" i="5"/>
  <c r="Q384" i="5"/>
  <c r="W394" i="5"/>
  <c r="Q397" i="5"/>
  <c r="Q400" i="5"/>
  <c r="W410" i="5"/>
  <c r="W424" i="5"/>
  <c r="W440" i="5"/>
  <c r="W480" i="5"/>
  <c r="W488" i="5"/>
  <c r="W496" i="5"/>
  <c r="W504" i="5"/>
  <c r="W520" i="5"/>
  <c r="W527" i="5"/>
  <c r="Q534" i="5"/>
  <c r="Q561" i="5"/>
  <c r="W570" i="5"/>
  <c r="W374" i="5"/>
  <c r="Q416" i="5"/>
  <c r="Q424" i="5"/>
  <c r="Q432" i="5"/>
  <c r="Q440" i="5"/>
  <c r="Q456" i="5"/>
  <c r="Q472" i="5"/>
  <c r="Q474" i="5"/>
  <c r="Q476" i="5"/>
  <c r="Q478" i="5"/>
  <c r="Q480" i="5"/>
  <c r="Q482" i="5"/>
  <c r="Q484" i="5"/>
  <c r="Q486" i="5"/>
  <c r="Q488" i="5"/>
  <c r="Q490" i="5"/>
  <c r="Q492" i="5"/>
  <c r="Q494" i="5"/>
  <c r="Q496" i="5"/>
  <c r="Q498" i="5"/>
  <c r="Q500" i="5"/>
  <c r="Q502" i="5"/>
  <c r="Q504" i="5"/>
  <c r="Q506" i="5"/>
  <c r="Q508" i="5"/>
  <c r="Q510" i="5"/>
  <c r="Q512" i="5"/>
  <c r="Q514" i="5"/>
  <c r="Q516" i="5"/>
  <c r="Q518" i="5"/>
  <c r="Q520" i="5"/>
  <c r="Q522" i="5"/>
  <c r="Q524" i="5"/>
  <c r="W536" i="5"/>
  <c r="W535" i="5"/>
  <c r="W548" i="5"/>
  <c r="Q597" i="5"/>
  <c r="Q613" i="5"/>
  <c r="Q414" i="5"/>
  <c r="Q422" i="5"/>
  <c r="Q430" i="5"/>
  <c r="Q438" i="5"/>
  <c r="Q446" i="5"/>
  <c r="Q454" i="5"/>
  <c r="Q462" i="5"/>
  <c r="Q470" i="5"/>
  <c r="W540" i="5"/>
  <c r="W555" i="5"/>
  <c r="Q557" i="5"/>
  <c r="Q577" i="5"/>
  <c r="W587" i="5"/>
  <c r="Q589" i="5"/>
  <c r="Q601" i="5"/>
  <c r="Q617" i="5"/>
  <c r="W563" i="5"/>
  <c r="Q565" i="5"/>
  <c r="W579" i="5"/>
  <c r="Q581" i="5"/>
  <c r="Q545" i="5"/>
  <c r="Q549" i="5"/>
  <c r="Q553" i="5"/>
  <c r="W567" i="5"/>
  <c r="Q569" i="5"/>
  <c r="W583" i="5"/>
  <c r="Q585" i="5"/>
  <c r="Q595" i="5"/>
  <c r="Q599" i="5"/>
  <c r="Q603" i="5"/>
  <c r="Q607" i="5"/>
  <c r="Q611" i="5"/>
  <c r="Q615" i="5"/>
  <c r="Q619" i="5"/>
  <c r="Q623" i="5"/>
  <c r="Q627" i="5"/>
  <c r="W593" i="5"/>
  <c r="W595" i="5"/>
  <c r="W597" i="5"/>
  <c r="W599" i="5"/>
  <c r="W601" i="5"/>
  <c r="W603" i="5"/>
  <c r="W605" i="5"/>
  <c r="W607" i="5"/>
  <c r="W611" i="5"/>
  <c r="W613" i="5"/>
  <c r="W615" i="5"/>
  <c r="W617" i="5"/>
  <c r="W623" i="5"/>
  <c r="W625" i="5"/>
  <c r="C41" i="1"/>
  <c r="D41" i="1"/>
  <c r="E39" i="1"/>
  <c r="E41" i="1"/>
  <c r="E40" i="1"/>
  <c r="L2" i="1"/>
  <c r="H9" i="1"/>
  <c r="H10" i="1"/>
  <c r="H11" i="1"/>
  <c r="H12" i="1"/>
  <c r="H13" i="1"/>
  <c r="H14" i="1"/>
  <c r="H15" i="1"/>
  <c r="H16" i="1"/>
  <c r="H17" i="1"/>
  <c r="H6" i="1"/>
  <c r="H7" i="1"/>
  <c r="H8" i="1"/>
  <c r="H5" i="1"/>
  <c r="D6" i="1"/>
  <c r="C6" i="1"/>
  <c r="E6" i="1"/>
  <c r="D7" i="1"/>
  <c r="C7" i="1"/>
  <c r="E7" i="1"/>
  <c r="D9" i="1"/>
  <c r="C9" i="1"/>
  <c r="E9" i="1"/>
  <c r="D10" i="1"/>
  <c r="C10" i="1"/>
  <c r="E10" i="1"/>
  <c r="D12" i="1"/>
  <c r="C12" i="1"/>
  <c r="E12" i="1"/>
  <c r="D13" i="1"/>
  <c r="C13" i="1"/>
  <c r="E13" i="1"/>
  <c r="D15" i="1"/>
  <c r="C15" i="1"/>
  <c r="E15" i="1"/>
  <c r="D16" i="1"/>
  <c r="C16" i="1"/>
  <c r="E16" i="1"/>
  <c r="C17" i="1"/>
  <c r="C14" i="1"/>
  <c r="C11" i="1"/>
  <c r="C8" i="1"/>
  <c r="C5" i="1"/>
  <c r="L1" i="1"/>
  <c r="E34" i="1"/>
  <c r="D34" i="1"/>
  <c r="C28" i="1"/>
  <c r="B28" i="1"/>
  <c r="D17" i="1"/>
  <c r="E17" i="1"/>
  <c r="D14" i="1"/>
  <c r="E14" i="1"/>
  <c r="D11" i="1"/>
  <c r="E11" i="1"/>
  <c r="D8" i="1"/>
  <c r="E8" i="1"/>
  <c r="D5" i="1"/>
  <c r="E5" i="1"/>
  <c r="W11" i="5"/>
  <c r="V369" i="5"/>
  <c r="W369" i="5"/>
  <c r="V508" i="5"/>
  <c r="W508" i="5"/>
  <c r="W276" i="5"/>
  <c r="W262" i="5"/>
  <c r="W83" i="5"/>
  <c r="W320" i="5"/>
  <c r="V359" i="5"/>
  <c r="W359" i="5"/>
  <c r="V557" i="5"/>
  <c r="W557" i="5"/>
  <c r="W619" i="5"/>
  <c r="W574" i="5"/>
  <c r="W543" i="5"/>
  <c r="W288" i="5"/>
  <c r="W272" i="5"/>
  <c r="W57" i="5"/>
  <c r="W257" i="5"/>
  <c r="W398" i="5"/>
  <c r="W114" i="5"/>
  <c r="W461" i="5"/>
  <c r="W542" i="5"/>
  <c r="W230" i="5"/>
  <c r="W22" i="5"/>
  <c r="W33" i="5"/>
  <c r="W46" i="5"/>
  <c r="W71" i="5"/>
  <c r="W80" i="5"/>
  <c r="W84" i="5"/>
  <c r="W88" i="5"/>
  <c r="W117" i="5"/>
  <c r="W129" i="5"/>
  <c r="W214" i="5"/>
  <c r="W266" i="5"/>
  <c r="W283" i="5"/>
  <c r="W347" i="5"/>
  <c r="V447" i="5"/>
  <c r="W447" i="5"/>
  <c r="W35" i="5"/>
  <c r="W23" i="5"/>
  <c r="W321" i="5"/>
  <c r="W360" i="5"/>
  <c r="W182" i="5"/>
  <c r="W95" i="5"/>
  <c r="W68" i="5"/>
  <c r="W36" i="5"/>
  <c r="W614" i="5"/>
  <c r="W96" i="5"/>
  <c r="W472" i="5"/>
  <c r="W284" i="5"/>
  <c r="W73" i="5"/>
  <c r="W43" i="5"/>
  <c r="W336" i="5"/>
  <c r="W251" i="5"/>
  <c r="W233" i="5"/>
  <c r="W211" i="5"/>
  <c r="W186" i="5"/>
  <c r="W218" i="5"/>
  <c r="W157" i="5"/>
  <c r="W77" i="5"/>
  <c r="W298" i="5"/>
  <c r="W355" i="5"/>
  <c r="W436" i="5"/>
  <c r="V581" i="5"/>
  <c r="W581" i="5"/>
  <c r="W109" i="5"/>
  <c r="W113" i="5"/>
  <c r="W141" i="5"/>
  <c r="W145" i="5"/>
  <c r="W183" i="5"/>
  <c r="W215" i="5"/>
  <c r="W223" i="5"/>
  <c r="W226" i="5"/>
  <c r="W343" i="5"/>
  <c r="W154" i="5"/>
  <c r="W185" i="5"/>
  <c r="W191" i="5"/>
  <c r="W199" i="5"/>
  <c r="W279" i="5"/>
  <c r="W309" i="5"/>
  <c r="W317" i="5"/>
  <c r="W346" i="5"/>
  <c r="W363" i="5"/>
  <c r="W392" i="5"/>
  <c r="W470" i="5"/>
  <c r="W624" i="5"/>
  <c r="W387" i="5"/>
  <c r="W420" i="5"/>
  <c r="W432" i="5"/>
  <c r="W550" i="5"/>
  <c r="W600" i="5"/>
  <c r="W606" i="5"/>
  <c r="W610" i="5"/>
  <c r="Q34" i="5"/>
  <c r="Q102" i="5"/>
  <c r="Q126" i="5"/>
  <c r="V136" i="5"/>
  <c r="W136" i="5"/>
  <c r="Q154" i="5"/>
  <c r="Q163" i="5"/>
  <c r="Q168" i="5"/>
  <c r="Q222" i="5"/>
  <c r="V234" i="5"/>
  <c r="W234" i="5"/>
  <c r="V258" i="5"/>
  <c r="W258" i="5"/>
  <c r="Q282" i="5"/>
  <c r="Q321" i="5"/>
  <c r="Q327" i="5"/>
  <c r="Q332" i="5"/>
  <c r="Q342" i="5"/>
  <c r="V345" i="5"/>
  <c r="W345" i="5"/>
  <c r="V350" i="5"/>
  <c r="W350" i="5"/>
  <c r="V422" i="5"/>
  <c r="W422" i="5"/>
  <c r="V451" i="5"/>
  <c r="W451" i="5"/>
  <c r="Q453" i="5"/>
  <c r="Q464" i="5"/>
  <c r="W55" i="5"/>
  <c r="Q159" i="5"/>
  <c r="W265" i="5"/>
  <c r="W454" i="5"/>
  <c r="Q44" i="5"/>
  <c r="V70" i="5"/>
  <c r="W70" i="5"/>
  <c r="Q111" i="5"/>
  <c r="Q72" i="5"/>
  <c r="Q94" i="5"/>
  <c r="Q117" i="5"/>
  <c r="Q14" i="5"/>
  <c r="V42" i="5"/>
  <c r="W42" i="5"/>
  <c r="Q110" i="5"/>
  <c r="Q86" i="5"/>
  <c r="W300" i="5"/>
  <c r="Q39" i="5"/>
  <c r="W356" i="5"/>
  <c r="R7" i="5"/>
  <c r="R8" i="5"/>
  <c r="R9" i="5"/>
  <c r="R10" i="5"/>
  <c r="R11" i="5"/>
  <c r="R12" i="5"/>
  <c r="R13" i="5"/>
  <c r="R14" i="5"/>
  <c r="R15" i="5"/>
  <c r="R16" i="5"/>
  <c r="R17" i="5"/>
  <c r="R18" i="5"/>
  <c r="R19" i="5"/>
  <c r="R20" i="5"/>
  <c r="R21" i="5"/>
  <c r="R22" i="5"/>
  <c r="R23" i="5"/>
  <c r="Q62" i="5"/>
  <c r="Q77" i="5"/>
  <c r="Q88" i="5"/>
  <c r="Q104" i="5"/>
  <c r="Q162" i="5"/>
  <c r="Q198" i="5"/>
  <c r="Q210" i="5"/>
  <c r="V254" i="5"/>
  <c r="W254" i="5"/>
  <c r="Q10" i="5"/>
  <c r="Q90" i="5"/>
  <c r="Q98" i="5"/>
  <c r="W104" i="5"/>
  <c r="V120" i="5"/>
  <c r="W120" i="5"/>
  <c r="V250" i="5"/>
  <c r="W250" i="5"/>
  <c r="V108" i="5"/>
  <c r="W108" i="5"/>
  <c r="Q118" i="5"/>
  <c r="Q174" i="5"/>
  <c r="Q206" i="5"/>
  <c r="W242" i="5"/>
  <c r="V246" i="5"/>
  <c r="W246" i="5"/>
  <c r="W235" i="5"/>
  <c r="W301" i="5"/>
  <c r="V329" i="5"/>
  <c r="W329" i="5"/>
  <c r="V334" i="5"/>
  <c r="W334" i="5"/>
  <c r="W351" i="5"/>
  <c r="V367" i="5"/>
  <c r="W367" i="5"/>
  <c r="W381" i="5"/>
  <c r="W438" i="5"/>
  <c r="W277" i="5"/>
  <c r="W290" i="5"/>
  <c r="W335" i="5"/>
  <c r="V361" i="5"/>
  <c r="W361" i="5"/>
  <c r="V373" i="5"/>
  <c r="W373" i="5"/>
  <c r="V467" i="5"/>
  <c r="W467" i="5"/>
  <c r="V515" i="5"/>
  <c r="W515" i="5"/>
  <c r="W419" i="5"/>
  <c r="W423" i="5"/>
  <c r="V521" i="5"/>
  <c r="W521" i="5"/>
  <c r="W448" i="5"/>
  <c r="V531" i="5"/>
  <c r="W531" i="5"/>
  <c r="W561" i="5"/>
  <c r="W569" i="5"/>
  <c r="W577" i="5"/>
  <c r="W399" i="5"/>
  <c r="W403" i="5"/>
  <c r="W12" i="5"/>
  <c r="W17" i="5"/>
  <c r="W5" i="5" l="1"/>
  <c r="V25" i="5"/>
  <c r="V4" i="5" s="1"/>
  <c r="B4" i="3" s="1"/>
  <c r="B7" i="3" s="1"/>
  <c r="B13" i="3" s="1"/>
  <c r="B15" i="3" s="1"/>
  <c r="B20" i="3" s="1"/>
  <c r="Q24" i="5"/>
  <c r="R24" i="5"/>
  <c r="B19" i="3" l="1"/>
  <c r="C21" i="3"/>
  <c r="C19" i="3"/>
  <c r="C20" i="3"/>
  <c r="E20" i="3" s="1"/>
  <c r="B21" i="3"/>
  <c r="D19" i="3" l="1"/>
  <c r="F19" i="3" s="1"/>
  <c r="E19" i="3"/>
  <c r="D20" i="3"/>
  <c r="F20" i="3" s="1"/>
  <c r="E21" i="3"/>
  <c r="D21" i="3"/>
  <c r="F21" i="3" s="1"/>
</calcChain>
</file>

<file path=xl/comments1.xml><?xml version="1.0" encoding="utf-8"?>
<comments xmlns="http://schemas.openxmlformats.org/spreadsheetml/2006/main">
  <authors>
    <author>DELACROIX Vincent</author>
  </authors>
  <commentList>
    <comment ref="F4" authorId="0" shapeId="0">
      <text>
        <r>
          <rPr>
            <b/>
            <sz val="9"/>
            <color indexed="81"/>
            <rFont val="Tahoma"/>
            <family val="2"/>
          </rPr>
          <t>Pourcentage d'éthanol dans le E85, calculé automatiquement en fonction de la date, ou mesuré a posteriori (cases bleues)</t>
        </r>
      </text>
    </comment>
  </commentList>
</comments>
</file>

<file path=xl/comments2.xml><?xml version="1.0" encoding="utf-8"?>
<comments xmlns="http://schemas.openxmlformats.org/spreadsheetml/2006/main">
  <authors>
    <author>DELACROIX Vincent</author>
  </authors>
  <commentList>
    <comment ref="G9" authorId="0" shapeId="0">
      <text>
        <r>
          <rPr>
            <b/>
            <sz val="9"/>
            <color indexed="81"/>
            <rFont val="Tahoma"/>
            <family val="2"/>
          </rPr>
          <t>Backup de la formule (au cas où elle ait été écrasée manuellement par une valeur dans la cellule B9)</t>
        </r>
      </text>
    </comment>
  </commentList>
</comments>
</file>

<file path=xl/sharedStrings.xml><?xml version="1.0" encoding="utf-8"?>
<sst xmlns="http://schemas.openxmlformats.org/spreadsheetml/2006/main" count="134" uniqueCount="78">
  <si>
    <t>Conso</t>
  </si>
  <si>
    <t>L/100km</t>
  </si>
  <si>
    <t xml:space="preserve">Passat  : </t>
  </si>
  <si>
    <t>€/100km</t>
  </si>
  <si>
    <t>€/L</t>
  </si>
  <si>
    <t>E85</t>
  </si>
  <si>
    <t>/100km</t>
  </si>
  <si>
    <t>E</t>
  </si>
  <si>
    <t>SP95-E10</t>
  </si>
  <si>
    <t>SP95</t>
  </si>
  <si>
    <t>SP98</t>
  </si>
  <si>
    <t>E10</t>
  </si>
  <si>
    <t>P2</t>
  </si>
  <si>
    <t>%autoroute</t>
  </si>
  <si>
    <t>P3</t>
  </si>
  <si>
    <t>Auris</t>
  </si>
  <si>
    <t>%Eth</t>
  </si>
  <si>
    <t>Type de trajet</t>
  </si>
  <si>
    <t>Date</t>
  </si>
  <si>
    <t>ODO</t>
  </si>
  <si>
    <t>Autor</t>
  </si>
  <si>
    <t>Ville</t>
  </si>
  <si>
    <t>%Eth réservoir précédent</t>
  </si>
  <si>
    <t>Conso moy ODB</t>
  </si>
  <si>
    <t>L/100Km</t>
  </si>
  <si>
    <t>Prix à la pompe</t>
  </si>
  <si>
    <t>Km Trip</t>
  </si>
  <si>
    <t>Km</t>
  </si>
  <si>
    <t>Total à mettre</t>
  </si>
  <si>
    <t>L de carburant</t>
  </si>
  <si>
    <t>%Eth souhaité</t>
  </si>
  <si>
    <t>On a</t>
  </si>
  <si>
    <t>On veut arriver à</t>
  </si>
  <si>
    <t>Prix</t>
  </si>
  <si>
    <t>Mix</t>
  </si>
  <si>
    <t>Si SP95-E10</t>
  </si>
  <si>
    <t>Si SP95</t>
  </si>
  <si>
    <t>Si SP98</t>
  </si>
  <si>
    <t>ODB</t>
  </si>
  <si>
    <t>Ecart</t>
  </si>
  <si>
    <t>Conso moy réelle</t>
  </si>
  <si>
    <t>réserv.</t>
  </si>
  <si>
    <t>Rte</t>
  </si>
  <si>
    <t>km</t>
  </si>
  <si>
    <t>versé</t>
  </si>
  <si>
    <t>REMPLIR LES CASES COLOREES SEULEMENT</t>
  </si>
  <si>
    <t>%E85</t>
  </si>
  <si>
    <t>©GrandVince 2018</t>
  </si>
  <si>
    <t>(Hiver:70%, Printemps:75%, Été:80%)</t>
  </si>
  <si>
    <t>€/L du mix</t>
  </si>
  <si>
    <t xml:space="preserve">Capacité du réservoir (L) : </t>
  </si>
  <si>
    <t>Avant RESET</t>
  </si>
  <si>
    <t>Après RESET</t>
  </si>
  <si>
    <t>Km trip</t>
  </si>
  <si>
    <t>Conso trip</t>
  </si>
  <si>
    <t>A indiquer à la pompe</t>
  </si>
  <si>
    <t>L</t>
  </si>
  <si>
    <t>En cas de perte de la conso ODB (suite à reset 12V)</t>
  </si>
  <si>
    <t>L/100</t>
  </si>
  <si>
    <t>€/100</t>
  </si>
  <si>
    <t>LTFT</t>
  </si>
  <si>
    <t>€</t>
  </si>
  <si>
    <t>Total plein</t>
  </si>
  <si>
    <t>@90</t>
  </si>
  <si>
    <t>Intermarché Saint-Germain-les-Arpajon</t>
  </si>
  <si>
    <t>Intermarché Chilly-Mazarin</t>
  </si>
  <si>
    <t>Leclerc Angoulême</t>
  </si>
  <si>
    <t>%Eth dans l'E85</t>
  </si>
  <si>
    <t>reporté automatique de la colonne R de la feuille Conso</t>
  </si>
  <si>
    <t>%Eth dans le SP95-E10</t>
  </si>
  <si>
    <t>%Eth dans le SP95</t>
  </si>
  <si>
    <t>%Eth dans le SP98</t>
  </si>
  <si>
    <t>L d'Eth "pur"</t>
  </si>
  <si>
    <t>L d'Eth "pur" dans le réservoir</t>
  </si>
  <si>
    <t>L d'Eth "pur" au total</t>
  </si>
  <si>
    <t>Il faut donc mettre</t>
  </si>
  <si>
    <t>Essence</t>
  </si>
  <si>
    <t>Qté à mettre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</si>
</sst>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"/>
    <numFmt numFmtId="165" formatCode="#,##0.00\ &quot;€&quot;"/>
    <numFmt numFmtId="166" formatCode="0.0%"/>
    <numFmt numFmtId="167" formatCode="0.0"/>
    <numFmt numFmtId="168" formatCode="\+0.0%;\-0.0%"/>
    <numFmt numFmtId="169" formatCode="dd/mm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9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  <xf numFmtId="0" fontId="0" fillId="0" borderId="0" xfId="0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1" xfId="0" applyBorder="1"/>
    <xf numFmtId="166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0" xfId="0" applyNumberFormat="1"/>
    <xf numFmtId="9" fontId="0" fillId="0" borderId="1" xfId="0" applyNumberFormat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167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68" fontId="0" fillId="0" borderId="1" xfId="0" applyNumberFormat="1" applyBorder="1" applyAlignment="1">
      <alignment horizontal="center"/>
    </xf>
    <xf numFmtId="0" fontId="0" fillId="0" borderId="0" xfId="0" applyFill="1"/>
    <xf numFmtId="167" fontId="0" fillId="0" borderId="0" xfId="0" applyNumberFormat="1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164" fontId="1" fillId="6" borderId="1" xfId="0" applyNumberFormat="1" applyFont="1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166" fontId="0" fillId="7" borderId="0" xfId="0" applyNumberFormat="1" applyFont="1" applyFill="1" applyAlignment="1">
      <alignment horizontal="center"/>
    </xf>
    <xf numFmtId="0" fontId="0" fillId="7" borderId="0" xfId="0" applyFont="1" applyFill="1" applyAlignment="1">
      <alignment horizontal="center"/>
    </xf>
    <xf numFmtId="9" fontId="0" fillId="7" borderId="0" xfId="0" applyNumberFormat="1" applyFont="1" applyFill="1" applyAlignment="1">
      <alignment horizontal="center"/>
    </xf>
    <xf numFmtId="167" fontId="1" fillId="0" borderId="1" xfId="0" applyNumberFormat="1" applyFon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168" fontId="1" fillId="5" borderId="1" xfId="0" applyNumberFormat="1" applyFont="1" applyFill="1" applyBorder="1" applyAlignment="1">
      <alignment horizontal="center"/>
    </xf>
    <xf numFmtId="14" fontId="0" fillId="0" borderId="0" xfId="0" applyNumberFormat="1"/>
    <xf numFmtId="9" fontId="0" fillId="0" borderId="0" xfId="0" applyNumberFormat="1" applyFont="1" applyFill="1" applyAlignment="1">
      <alignment horizontal="center"/>
    </xf>
    <xf numFmtId="0" fontId="4" fillId="0" borderId="2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center"/>
    </xf>
    <xf numFmtId="2" fontId="4" fillId="0" borderId="3" xfId="0" applyNumberFormat="1" applyFont="1" applyFill="1" applyBorder="1" applyAlignment="1">
      <alignment horizontal="center"/>
    </xf>
    <xf numFmtId="164" fontId="4" fillId="0" borderId="3" xfId="0" applyNumberFormat="1" applyFont="1" applyFill="1" applyBorder="1" applyAlignment="1">
      <alignment horizontal="center"/>
    </xf>
    <xf numFmtId="9" fontId="4" fillId="0" borderId="3" xfId="0" applyNumberFormat="1" applyFont="1" applyFill="1" applyBorder="1" applyAlignment="1">
      <alignment horizontal="center"/>
    </xf>
    <xf numFmtId="166" fontId="4" fillId="0" borderId="3" xfId="0" applyNumberFormat="1" applyFont="1" applyFill="1" applyBorder="1" applyAlignment="1">
      <alignment horizontal="center"/>
    </xf>
    <xf numFmtId="168" fontId="4" fillId="0" borderId="3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6" xfId="0" applyBorder="1" applyAlignment="1">
      <alignment horizontal="center"/>
    </xf>
    <xf numFmtId="0" fontId="1" fillId="0" borderId="7" xfId="0" applyFont="1" applyBorder="1" applyAlignment="1">
      <alignment horizontal="center"/>
    </xf>
    <xf numFmtId="167" fontId="0" fillId="5" borderId="1" xfId="0" applyNumberForma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0" fillId="5" borderId="0" xfId="0" applyFill="1"/>
    <xf numFmtId="0" fontId="1" fillId="5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9" fontId="0" fillId="5" borderId="1" xfId="0" applyNumberFormat="1" applyFill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7" fillId="5" borderId="1" xfId="0" quotePrefix="1" applyFont="1" applyFill="1" applyBorder="1" applyAlignment="1">
      <alignment horizontal="center"/>
    </xf>
    <xf numFmtId="166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9" fontId="0" fillId="5" borderId="1" xfId="0" applyNumberForma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1" fontId="1" fillId="5" borderId="1" xfId="0" applyNumberFormat="1" applyFont="1" applyFill="1" applyBorder="1" applyAlignment="1">
      <alignment horizontal="center"/>
    </xf>
    <xf numFmtId="0" fontId="4" fillId="0" borderId="9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center"/>
    </xf>
    <xf numFmtId="2" fontId="4" fillId="0" borderId="10" xfId="0" applyNumberFormat="1" applyFont="1" applyFill="1" applyBorder="1" applyAlignment="1">
      <alignment horizontal="center"/>
    </xf>
    <xf numFmtId="164" fontId="4" fillId="0" borderId="10" xfId="0" applyNumberFormat="1" applyFont="1" applyFill="1" applyBorder="1" applyAlignment="1">
      <alignment horizontal="center"/>
    </xf>
    <xf numFmtId="9" fontId="4" fillId="0" borderId="10" xfId="0" applyNumberFormat="1" applyFont="1" applyFill="1" applyBorder="1" applyAlignment="1">
      <alignment horizontal="center"/>
    </xf>
    <xf numFmtId="166" fontId="4" fillId="0" borderId="10" xfId="0" applyNumberFormat="1" applyFont="1" applyFill="1" applyBorder="1" applyAlignment="1">
      <alignment horizontal="center"/>
    </xf>
    <xf numFmtId="168" fontId="4" fillId="0" borderId="10" xfId="0" applyNumberFormat="1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8" borderId="3" xfId="0" applyFont="1" applyFill="1" applyBorder="1" applyAlignment="1">
      <alignment horizontal="center"/>
    </xf>
    <xf numFmtId="0" fontId="1" fillId="8" borderId="8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167" fontId="1" fillId="0" borderId="2" xfId="0" applyNumberFormat="1" applyFont="1" applyBorder="1" applyAlignment="1">
      <alignment horizontal="center"/>
    </xf>
    <xf numFmtId="167" fontId="1" fillId="0" borderId="4" xfId="0" applyNumberFormat="1" applyFont="1" applyBorder="1" applyAlignment="1">
      <alignment horizontal="center"/>
    </xf>
    <xf numFmtId="0" fontId="0" fillId="0" borderId="1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1"/>
          <c:tx>
            <c:strRef>
              <c:f>Conso!$W$3:$W$4</c:f>
              <c:strCache>
                <c:ptCount val="2"/>
                <c:pt idx="0">
                  <c:v>Conso</c:v>
                </c:pt>
                <c:pt idx="1">
                  <c:v>€/100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Conso!$B$7:$B$628</c:f>
              <c:numCache>
                <c:formatCode>General</c:formatCode>
                <c:ptCount val="622"/>
                <c:pt idx="0">
                  <c:v>110537</c:v>
                </c:pt>
                <c:pt idx="1">
                  <c:v>111104</c:v>
                </c:pt>
                <c:pt idx="2">
                  <c:v>111808</c:v>
                </c:pt>
                <c:pt idx="3">
                  <c:v>112320</c:v>
                </c:pt>
                <c:pt idx="4">
                  <c:v>112834</c:v>
                </c:pt>
                <c:pt idx="5">
                  <c:v>113120</c:v>
                </c:pt>
                <c:pt idx="6">
                  <c:v>113739</c:v>
                </c:pt>
                <c:pt idx="7">
                  <c:v>114324</c:v>
                </c:pt>
                <c:pt idx="8">
                  <c:v>114875</c:v>
                </c:pt>
                <c:pt idx="9">
                  <c:v>115536</c:v>
                </c:pt>
                <c:pt idx="10">
                  <c:v>116211</c:v>
                </c:pt>
                <c:pt idx="11">
                  <c:v>116859</c:v>
                </c:pt>
                <c:pt idx="12">
                  <c:v>117544</c:v>
                </c:pt>
                <c:pt idx="13">
                  <c:v>118185</c:v>
                </c:pt>
                <c:pt idx="14">
                  <c:v>118687</c:v>
                </c:pt>
                <c:pt idx="15">
                  <c:v>119171</c:v>
                </c:pt>
                <c:pt idx="16">
                  <c:v>119446</c:v>
                </c:pt>
                <c:pt idx="17">
                  <c:v>120046</c:v>
                </c:pt>
              </c:numCache>
            </c:numRef>
          </c:xVal>
          <c:yVal>
            <c:numRef>
              <c:f>Conso!$W$7:$W$628</c:f>
              <c:numCache>
                <c:formatCode>0.00</c:formatCode>
                <c:ptCount val="622"/>
                <c:pt idx="0">
                  <c:v>6.4363569983665618</c:v>
                </c:pt>
                <c:pt idx="1">
                  <c:v>6.0322380952380952</c:v>
                </c:pt>
                <c:pt idx="2">
                  <c:v>5.4558463837900728</c:v>
                </c:pt>
                <c:pt idx="3">
                  <c:v>5.147628841444396</c:v>
                </c:pt>
                <c:pt idx="4">
                  <c:v>5.4395488047131257</c:v>
                </c:pt>
                <c:pt idx="5">
                  <c:v>4.3043137502778395</c:v>
                </c:pt>
                <c:pt idx="6">
                  <c:v>4.5855887226454337</c:v>
                </c:pt>
                <c:pt idx="7">
                  <c:v>5.7959325266493806</c:v>
                </c:pt>
                <c:pt idx="8">
                  <c:v>5.8709587538246124</c:v>
                </c:pt>
                <c:pt idx="9">
                  <c:v>4.708495114391992</c:v>
                </c:pt>
                <c:pt idx="10">
                  <c:v>6.0765513416320882</c:v>
                </c:pt>
                <c:pt idx="11">
                  <c:v>5.7673538977996932</c:v>
                </c:pt>
                <c:pt idx="12">
                  <c:v>5.4151774915199908</c:v>
                </c:pt>
                <c:pt idx="13">
                  <c:v>5.2929258224512248</c:v>
                </c:pt>
                <c:pt idx="14">
                  <c:v>4.6009015893720493</c:v>
                </c:pt>
                <c:pt idx="15">
                  <c:v>6.0015191497572111</c:v>
                </c:pt>
                <c:pt idx="16">
                  <c:v>4.608003037062069</c:v>
                </c:pt>
                <c:pt idx="17">
                  <c:v>4.888929144027597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CB7-41C9-8EE8-3232A4F5C6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9443240"/>
        <c:axId val="349443632"/>
      </c:scatterChart>
      <c:scatterChart>
        <c:scatterStyle val="lineMarker"/>
        <c:varyColors val="0"/>
        <c:ser>
          <c:idx val="0"/>
          <c:order val="0"/>
          <c:tx>
            <c:strRef>
              <c:f>Conso!$T$3:$T$5</c:f>
              <c:strCache>
                <c:ptCount val="3"/>
                <c:pt idx="0">
                  <c:v>Conso</c:v>
                </c:pt>
                <c:pt idx="1">
                  <c:v>L/100</c:v>
                </c:pt>
                <c:pt idx="2">
                  <c:v>5,95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Conso!$B$7:$B$628</c:f>
              <c:numCache>
                <c:formatCode>General</c:formatCode>
                <c:ptCount val="622"/>
                <c:pt idx="0">
                  <c:v>110537</c:v>
                </c:pt>
                <c:pt idx="1">
                  <c:v>111104</c:v>
                </c:pt>
                <c:pt idx="2">
                  <c:v>111808</c:v>
                </c:pt>
                <c:pt idx="3">
                  <c:v>112320</c:v>
                </c:pt>
                <c:pt idx="4">
                  <c:v>112834</c:v>
                </c:pt>
                <c:pt idx="5">
                  <c:v>113120</c:v>
                </c:pt>
                <c:pt idx="6">
                  <c:v>113739</c:v>
                </c:pt>
                <c:pt idx="7">
                  <c:v>114324</c:v>
                </c:pt>
                <c:pt idx="8">
                  <c:v>114875</c:v>
                </c:pt>
                <c:pt idx="9">
                  <c:v>115536</c:v>
                </c:pt>
                <c:pt idx="10">
                  <c:v>116211</c:v>
                </c:pt>
                <c:pt idx="11">
                  <c:v>116859</c:v>
                </c:pt>
                <c:pt idx="12">
                  <c:v>117544</c:v>
                </c:pt>
                <c:pt idx="13">
                  <c:v>118185</c:v>
                </c:pt>
                <c:pt idx="14">
                  <c:v>118687</c:v>
                </c:pt>
                <c:pt idx="15">
                  <c:v>119171</c:v>
                </c:pt>
                <c:pt idx="16">
                  <c:v>119446</c:v>
                </c:pt>
                <c:pt idx="17">
                  <c:v>120046</c:v>
                </c:pt>
              </c:numCache>
            </c:numRef>
          </c:xVal>
          <c:yVal>
            <c:numRef>
              <c:f>Conso!$T$7:$T$628</c:f>
              <c:numCache>
                <c:formatCode>0.00</c:formatCode>
                <c:ptCount val="622"/>
                <c:pt idx="0">
                  <c:v>6.2130177514792901</c:v>
                </c:pt>
                <c:pt idx="1">
                  <c:v>5.1164021164021163</c:v>
                </c:pt>
                <c:pt idx="2">
                  <c:v>5.265625</c:v>
                </c:pt>
                <c:pt idx="3">
                  <c:v>5.474609375</c:v>
                </c:pt>
                <c:pt idx="4">
                  <c:v>6.3657587548638137</c:v>
                </c:pt>
                <c:pt idx="5">
                  <c:v>6.0454545454545459</c:v>
                </c:pt>
                <c:pt idx="6">
                  <c:v>6.3263327948303703</c:v>
                </c:pt>
                <c:pt idx="7">
                  <c:v>6.1658119658119661</c:v>
                </c:pt>
                <c:pt idx="8">
                  <c:v>6.8675136116152462</c:v>
                </c:pt>
                <c:pt idx="9">
                  <c:v>5.1043872919818449</c:v>
                </c:pt>
                <c:pt idx="10">
                  <c:v>6.0755555555555549</c:v>
                </c:pt>
                <c:pt idx="11">
                  <c:v>6.1867283950617287</c:v>
                </c:pt>
                <c:pt idx="12">
                  <c:v>5.862773722627737</c:v>
                </c:pt>
                <c:pt idx="13">
                  <c:v>6.1372854914196564</c:v>
                </c:pt>
                <c:pt idx="14">
                  <c:v>5.1195219123505975</c:v>
                </c:pt>
                <c:pt idx="15">
                  <c:v>6.669421487603306</c:v>
                </c:pt>
                <c:pt idx="16">
                  <c:v>5.6218181818181812</c:v>
                </c:pt>
                <c:pt idx="17">
                  <c:v>6.4783333333333326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CB7-41C9-8EE8-3232A4F5C6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9444416"/>
        <c:axId val="349444024"/>
      </c:scatterChart>
      <c:valAx>
        <c:axId val="349443240"/>
        <c:scaling>
          <c:orientation val="minMax"/>
          <c:min val="110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9443632"/>
        <c:crosses val="autoZero"/>
        <c:crossBetween val="midCat"/>
      </c:valAx>
      <c:valAx>
        <c:axId val="349443632"/>
        <c:scaling>
          <c:orientation val="minMax"/>
          <c:max val="9"/>
          <c:min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Conso</a:t>
                </a:r>
                <a:r>
                  <a:rPr lang="en-US" baseline="0"/>
                  <a:t> (€/100km)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9443240"/>
        <c:crosses val="autoZero"/>
        <c:crossBetween val="midCat"/>
      </c:valAx>
      <c:valAx>
        <c:axId val="349444024"/>
        <c:scaling>
          <c:orientation val="minMax"/>
          <c:max val="8"/>
          <c:min val="2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Conso (L/100km)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9444416"/>
        <c:crosses val="max"/>
        <c:crossBetween val="midCat"/>
      </c:valAx>
      <c:valAx>
        <c:axId val="3494444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4440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%Ethanol réservoir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Conso!$B$6:$B$628</c:f>
              <c:numCache>
                <c:formatCode>General</c:formatCode>
                <c:ptCount val="623"/>
                <c:pt idx="0">
                  <c:v>110199</c:v>
                </c:pt>
                <c:pt idx="1">
                  <c:v>110537</c:v>
                </c:pt>
                <c:pt idx="2">
                  <c:v>111104</c:v>
                </c:pt>
                <c:pt idx="3">
                  <c:v>111808</c:v>
                </c:pt>
                <c:pt idx="4">
                  <c:v>112320</c:v>
                </c:pt>
                <c:pt idx="5">
                  <c:v>112834</c:v>
                </c:pt>
                <c:pt idx="6">
                  <c:v>113120</c:v>
                </c:pt>
                <c:pt idx="7">
                  <c:v>113739</c:v>
                </c:pt>
                <c:pt idx="8">
                  <c:v>114324</c:v>
                </c:pt>
                <c:pt idx="9">
                  <c:v>114875</c:v>
                </c:pt>
                <c:pt idx="10">
                  <c:v>115536</c:v>
                </c:pt>
                <c:pt idx="11">
                  <c:v>116211</c:v>
                </c:pt>
                <c:pt idx="12">
                  <c:v>116859</c:v>
                </c:pt>
                <c:pt idx="13">
                  <c:v>117544</c:v>
                </c:pt>
                <c:pt idx="14">
                  <c:v>118185</c:v>
                </c:pt>
                <c:pt idx="15">
                  <c:v>118687</c:v>
                </c:pt>
                <c:pt idx="16">
                  <c:v>119171</c:v>
                </c:pt>
                <c:pt idx="17">
                  <c:v>119446</c:v>
                </c:pt>
                <c:pt idx="18">
                  <c:v>120046</c:v>
                </c:pt>
              </c:numCache>
            </c:numRef>
          </c:xVal>
          <c:yVal>
            <c:numRef>
              <c:f>Conso!$R$6:$R$628</c:f>
              <c:numCache>
                <c:formatCode>0.0%</c:formatCode>
                <c:ptCount val="623"/>
                <c:pt idx="0">
                  <c:v>0.31666666666666665</c:v>
                </c:pt>
                <c:pt idx="1">
                  <c:v>0.30111111111111111</c:v>
                </c:pt>
                <c:pt idx="2">
                  <c:v>0.40213925925925931</c:v>
                </c:pt>
                <c:pt idx="3">
                  <c:v>0.51536587390946509</c:v>
                </c:pt>
                <c:pt idx="4">
                  <c:v>0.60359464178319167</c:v>
                </c:pt>
                <c:pt idx="5">
                  <c:v>0.59404760446883542</c:v>
                </c:pt>
                <c:pt idx="6">
                  <c:v>0.63762353599625399</c:v>
                </c:pt>
                <c:pt idx="7">
                  <c:v>0.58337158778262499</c:v>
                </c:pt>
                <c:pt idx="8">
                  <c:v>0.5952335173088632</c:v>
                </c:pt>
                <c:pt idx="9">
                  <c:v>0.59853048853181023</c:v>
                </c:pt>
                <c:pt idx="10">
                  <c:v>0.54638785113040411</c:v>
                </c:pt>
                <c:pt idx="11">
                  <c:v>0.59066861168911811</c:v>
                </c:pt>
                <c:pt idx="12">
                  <c:v>0.59227073074207937</c:v>
                </c:pt>
                <c:pt idx="13">
                  <c:v>0.60236867415092588</c:v>
                </c:pt>
                <c:pt idx="14">
                  <c:v>0.62808014879320528</c:v>
                </c:pt>
                <c:pt idx="15">
                  <c:v>0.63022993048241915</c:v>
                </c:pt>
                <c:pt idx="16">
                  <c:v>0.6616561047941415</c:v>
                </c:pt>
                <c:pt idx="17">
                  <c:v>0.68660714079153196</c:v>
                </c:pt>
                <c:pt idx="18">
                  <c:v>0.64748670606782421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260-44E1-9396-6F7AED275F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9636184"/>
        <c:axId val="349636576"/>
      </c:scatterChart>
      <c:scatterChart>
        <c:scatterStyle val="lineMarker"/>
        <c:varyColors val="0"/>
        <c:ser>
          <c:idx val="1"/>
          <c:order val="1"/>
          <c:tx>
            <c:v>Prix du mix en €/L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Conso!$B$6:$B$628</c:f>
              <c:numCache>
                <c:formatCode>General</c:formatCode>
                <c:ptCount val="623"/>
                <c:pt idx="0">
                  <c:v>110199</c:v>
                </c:pt>
                <c:pt idx="1">
                  <c:v>110537</c:v>
                </c:pt>
                <c:pt idx="2">
                  <c:v>111104</c:v>
                </c:pt>
                <c:pt idx="3">
                  <c:v>111808</c:v>
                </c:pt>
                <c:pt idx="4">
                  <c:v>112320</c:v>
                </c:pt>
                <c:pt idx="5">
                  <c:v>112834</c:v>
                </c:pt>
                <c:pt idx="6">
                  <c:v>113120</c:v>
                </c:pt>
                <c:pt idx="7">
                  <c:v>113739</c:v>
                </c:pt>
                <c:pt idx="8">
                  <c:v>114324</c:v>
                </c:pt>
                <c:pt idx="9">
                  <c:v>114875</c:v>
                </c:pt>
                <c:pt idx="10">
                  <c:v>115536</c:v>
                </c:pt>
                <c:pt idx="11">
                  <c:v>116211</c:v>
                </c:pt>
                <c:pt idx="12">
                  <c:v>116859</c:v>
                </c:pt>
                <c:pt idx="13">
                  <c:v>117544</c:v>
                </c:pt>
                <c:pt idx="14">
                  <c:v>118185</c:v>
                </c:pt>
                <c:pt idx="15">
                  <c:v>118687</c:v>
                </c:pt>
                <c:pt idx="16">
                  <c:v>119171</c:v>
                </c:pt>
                <c:pt idx="17">
                  <c:v>119446</c:v>
                </c:pt>
                <c:pt idx="18">
                  <c:v>120046</c:v>
                </c:pt>
              </c:numCache>
            </c:numRef>
          </c:xVal>
          <c:yVal>
            <c:numRef>
              <c:f>Conso!$O$6:$O$628</c:f>
              <c:numCache>
                <c:formatCode>0.000</c:formatCode>
                <c:ptCount val="623"/>
                <c:pt idx="0">
                  <c:v>1.035946983546618</c:v>
                </c:pt>
                <c:pt idx="1">
                  <c:v>1.179</c:v>
                </c:pt>
                <c:pt idx="2">
                  <c:v>1.0361251292657705</c:v>
                </c:pt>
                <c:pt idx="3">
                  <c:v>0.94027326679255463</c:v>
                </c:pt>
                <c:pt idx="4">
                  <c:v>0.85450124866214749</c:v>
                </c:pt>
                <c:pt idx="5">
                  <c:v>0.7119917481662591</c:v>
                </c:pt>
                <c:pt idx="6">
                  <c:v>0.72484152689415837</c:v>
                </c:pt>
                <c:pt idx="7">
                  <c:v>0.9400112359550562</c:v>
                </c:pt>
                <c:pt idx="8">
                  <c:v>0.85488855004158582</c:v>
                </c:pt>
                <c:pt idx="9">
                  <c:v>0.92244080338266365</c:v>
                </c:pt>
                <c:pt idx="10">
                  <c:v>1.0001639004149379</c:v>
                </c:pt>
                <c:pt idx="11">
                  <c:v>0.93221385028041936</c:v>
                </c:pt>
                <c:pt idx="12">
                  <c:v>0.92365452731354436</c:v>
                </c:pt>
                <c:pt idx="13">
                  <c:v>0.86242131474103589</c:v>
                </c:pt>
                <c:pt idx="14">
                  <c:v>0.89869750889679723</c:v>
                </c:pt>
                <c:pt idx="15">
                  <c:v>0.89985603112840462</c:v>
                </c:pt>
                <c:pt idx="16">
                  <c:v>0.81966418835192056</c:v>
                </c:pt>
                <c:pt idx="17">
                  <c:v>0.75465847347994819</c:v>
                </c:pt>
                <c:pt idx="18">
                  <c:v>0.89293619758168263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260-44E1-9396-6F7AED275F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9637360"/>
        <c:axId val="349636968"/>
      </c:scatterChart>
      <c:valAx>
        <c:axId val="349636184"/>
        <c:scaling>
          <c:orientation val="minMax"/>
          <c:min val="110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9636576"/>
        <c:crosses val="autoZero"/>
        <c:crossBetween val="midCat"/>
      </c:valAx>
      <c:valAx>
        <c:axId val="349636576"/>
        <c:scaling>
          <c:orientation val="minMax"/>
          <c:max val="0.70000000000000007"/>
          <c:min val="0.2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%Ethanol réservoir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9636184"/>
        <c:crosses val="autoZero"/>
        <c:crossBetween val="midCat"/>
      </c:valAx>
      <c:valAx>
        <c:axId val="349636968"/>
        <c:scaling>
          <c:orientation val="minMax"/>
          <c:max val="1.4"/>
          <c:min val="0.65000000000000013"/>
        </c:scaling>
        <c:delete val="0"/>
        <c:axPos val="r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Prix du mix en €/L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9637360"/>
        <c:crosses val="max"/>
        <c:crossBetween val="midCat"/>
        <c:majorUnit val="0.1"/>
      </c:valAx>
      <c:valAx>
        <c:axId val="3496373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96369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525167013082901"/>
          <c:y val="4.4989775051124746E-2"/>
          <c:w val="0.72747996095863754"/>
          <c:h val="0.75430108046310174"/>
        </c:manualLayout>
      </c:layout>
      <c:scatterChart>
        <c:scatterStyle val="lineMarker"/>
        <c:varyColors val="0"/>
        <c:ser>
          <c:idx val="1"/>
          <c:order val="1"/>
          <c:tx>
            <c:v>€/L SP98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Conso!$B$6:$B$628</c:f>
              <c:numCache>
                <c:formatCode>General</c:formatCode>
                <c:ptCount val="623"/>
                <c:pt idx="0">
                  <c:v>110199</c:v>
                </c:pt>
                <c:pt idx="1">
                  <c:v>110537</c:v>
                </c:pt>
                <c:pt idx="2">
                  <c:v>111104</c:v>
                </c:pt>
                <c:pt idx="3">
                  <c:v>111808</c:v>
                </c:pt>
                <c:pt idx="4">
                  <c:v>112320</c:v>
                </c:pt>
                <c:pt idx="5">
                  <c:v>112834</c:v>
                </c:pt>
                <c:pt idx="6">
                  <c:v>113120</c:v>
                </c:pt>
                <c:pt idx="7">
                  <c:v>113739</c:v>
                </c:pt>
                <c:pt idx="8">
                  <c:v>114324</c:v>
                </c:pt>
                <c:pt idx="9">
                  <c:v>114875</c:v>
                </c:pt>
                <c:pt idx="10">
                  <c:v>115536</c:v>
                </c:pt>
                <c:pt idx="11">
                  <c:v>116211</c:v>
                </c:pt>
                <c:pt idx="12">
                  <c:v>116859</c:v>
                </c:pt>
                <c:pt idx="13">
                  <c:v>117544</c:v>
                </c:pt>
                <c:pt idx="14">
                  <c:v>118185</c:v>
                </c:pt>
                <c:pt idx="15">
                  <c:v>118687</c:v>
                </c:pt>
                <c:pt idx="16">
                  <c:v>119171</c:v>
                </c:pt>
                <c:pt idx="17">
                  <c:v>119446</c:v>
                </c:pt>
                <c:pt idx="18">
                  <c:v>120046</c:v>
                </c:pt>
              </c:numCache>
            </c:numRef>
          </c:xVal>
          <c:yVal>
            <c:numRef>
              <c:f>Conso!$L$6:$L$628</c:f>
              <c:numCache>
                <c:formatCode>0.000</c:formatCode>
                <c:ptCount val="623"/>
                <c:pt idx="3">
                  <c:v>1.5589999999999999</c:v>
                </c:pt>
                <c:pt idx="4">
                  <c:v>1.569</c:v>
                </c:pt>
                <c:pt idx="5">
                  <c:v>1.5009999999999999</c:v>
                </c:pt>
                <c:pt idx="6">
                  <c:v>1.534</c:v>
                </c:pt>
                <c:pt idx="7">
                  <c:v>1.5569999999999999</c:v>
                </c:pt>
                <c:pt idx="8">
                  <c:v>1.554</c:v>
                </c:pt>
                <c:pt idx="9">
                  <c:v>1.589</c:v>
                </c:pt>
                <c:pt idx="10">
                  <c:v>1.5880000000000001</c:v>
                </c:pt>
                <c:pt idx="11">
                  <c:v>1.609</c:v>
                </c:pt>
                <c:pt idx="12">
                  <c:v>1.5649999999999999</c:v>
                </c:pt>
                <c:pt idx="13">
                  <c:v>1.5489999999999999</c:v>
                </c:pt>
                <c:pt idx="14">
                  <c:v>1.569</c:v>
                </c:pt>
                <c:pt idx="15">
                  <c:v>1.589</c:v>
                </c:pt>
                <c:pt idx="16">
                  <c:v>1.5469999999999999</c:v>
                </c:pt>
                <c:pt idx="17">
                  <c:v>1.5469999999999999</c:v>
                </c:pt>
                <c:pt idx="18">
                  <c:v>1.589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CB7-41C9-8EE8-3232A4F5C6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0553272"/>
        <c:axId val="230553664"/>
      </c:scatterChart>
      <c:scatterChart>
        <c:scatterStyle val="lineMarker"/>
        <c:varyColors val="0"/>
        <c:ser>
          <c:idx val="0"/>
          <c:order val="0"/>
          <c:tx>
            <c:v>€/L E85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Conso!$B$6:$B$628</c:f>
              <c:numCache>
                <c:formatCode>General</c:formatCode>
                <c:ptCount val="623"/>
                <c:pt idx="0">
                  <c:v>110199</c:v>
                </c:pt>
                <c:pt idx="1">
                  <c:v>110537</c:v>
                </c:pt>
                <c:pt idx="2">
                  <c:v>111104</c:v>
                </c:pt>
                <c:pt idx="3">
                  <c:v>111808</c:v>
                </c:pt>
                <c:pt idx="4">
                  <c:v>112320</c:v>
                </c:pt>
                <c:pt idx="5">
                  <c:v>112834</c:v>
                </c:pt>
                <c:pt idx="6">
                  <c:v>113120</c:v>
                </c:pt>
                <c:pt idx="7">
                  <c:v>113739</c:v>
                </c:pt>
                <c:pt idx="8">
                  <c:v>114324</c:v>
                </c:pt>
                <c:pt idx="9">
                  <c:v>114875</c:v>
                </c:pt>
                <c:pt idx="10">
                  <c:v>115536</c:v>
                </c:pt>
                <c:pt idx="11">
                  <c:v>116211</c:v>
                </c:pt>
                <c:pt idx="12">
                  <c:v>116859</c:v>
                </c:pt>
                <c:pt idx="13">
                  <c:v>117544</c:v>
                </c:pt>
                <c:pt idx="14">
                  <c:v>118185</c:v>
                </c:pt>
                <c:pt idx="15">
                  <c:v>118687</c:v>
                </c:pt>
                <c:pt idx="16">
                  <c:v>119171</c:v>
                </c:pt>
                <c:pt idx="17">
                  <c:v>119446</c:v>
                </c:pt>
                <c:pt idx="18">
                  <c:v>120046</c:v>
                </c:pt>
              </c:numCache>
            </c:numRef>
          </c:xVal>
          <c:yVal>
            <c:numRef>
              <c:f>Conso!$E$6:$E$628</c:f>
              <c:numCache>
                <c:formatCode>0.000</c:formatCode>
                <c:ptCount val="623"/>
                <c:pt idx="0">
                  <c:v>0.56899999999999995</c:v>
                </c:pt>
                <c:pt idx="1">
                  <c:v>0.59899999999999998</c:v>
                </c:pt>
                <c:pt idx="2">
                  <c:v>0.69899999999999995</c:v>
                </c:pt>
                <c:pt idx="3">
                  <c:v>0.69899999999999995</c:v>
                </c:pt>
                <c:pt idx="4">
                  <c:v>0.69899999999999995</c:v>
                </c:pt>
                <c:pt idx="5">
                  <c:v>0.432</c:v>
                </c:pt>
                <c:pt idx="6">
                  <c:v>0.61899999999999999</c:v>
                </c:pt>
                <c:pt idx="7">
                  <c:v>0.69899999999999995</c:v>
                </c:pt>
                <c:pt idx="8">
                  <c:v>0.61899999999999999</c:v>
                </c:pt>
                <c:pt idx="9">
                  <c:v>0.69899999999999995</c:v>
                </c:pt>
                <c:pt idx="10">
                  <c:v>0.69899999999999995</c:v>
                </c:pt>
                <c:pt idx="11">
                  <c:v>0.69899999999999995</c:v>
                </c:pt>
                <c:pt idx="12">
                  <c:v>0.69899999999999995</c:v>
                </c:pt>
                <c:pt idx="13">
                  <c:v>0.63900000000000001</c:v>
                </c:pt>
                <c:pt idx="14">
                  <c:v>0.69899999999999995</c:v>
                </c:pt>
                <c:pt idx="15">
                  <c:v>0.69899999999999995</c:v>
                </c:pt>
                <c:pt idx="16">
                  <c:v>0.61899999999999999</c:v>
                </c:pt>
                <c:pt idx="17">
                  <c:v>0.61899999999999999</c:v>
                </c:pt>
                <c:pt idx="18">
                  <c:v>0.69899999999999995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CB7-41C9-8EE8-3232A4F5C6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0554448"/>
        <c:axId val="230554056"/>
      </c:scatterChart>
      <c:valAx>
        <c:axId val="230553272"/>
        <c:scaling>
          <c:orientation val="minMax"/>
          <c:min val="110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0553664"/>
        <c:crosses val="autoZero"/>
        <c:crossBetween val="midCat"/>
        <c:majorUnit val="2000"/>
        <c:minorUnit val="400"/>
      </c:valAx>
      <c:valAx>
        <c:axId val="230553664"/>
        <c:scaling>
          <c:orientation val="minMax"/>
          <c:max val="1.62"/>
          <c:min val="1.3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SP98 (€/L)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0553272"/>
        <c:crosses val="autoZero"/>
        <c:crossBetween val="midCat"/>
      </c:valAx>
      <c:valAx>
        <c:axId val="230554056"/>
        <c:scaling>
          <c:orientation val="minMax"/>
          <c:max val="0.92"/>
          <c:min val="0.42000000000000004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E85 (€/L)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0554448"/>
        <c:crosses val="max"/>
        <c:crossBetween val="midCat"/>
      </c:valAx>
      <c:valAx>
        <c:axId val="230554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05540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630407598656251"/>
          <c:y val="0.88542086697761491"/>
          <c:w val="0.30771799401574684"/>
          <c:h val="8.45097547519935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Feuil1!$L$13:$O$13</c:f>
              <c:numCache>
                <c:formatCode>0%</c:formatCode>
                <c:ptCount val="4"/>
                <c:pt idx="0">
                  <c:v>0.75</c:v>
                </c:pt>
                <c:pt idx="1">
                  <c:v>0.1</c:v>
                </c:pt>
                <c:pt idx="2">
                  <c:v>0.05</c:v>
                </c:pt>
                <c:pt idx="3">
                  <c:v>0</c:v>
                </c:pt>
              </c:numCache>
            </c:numRef>
          </c:xVal>
          <c:yVal>
            <c:numRef>
              <c:f>Feuil1!$L$14:$O$14</c:f>
              <c:numCache>
                <c:formatCode>General</c:formatCode>
                <c:ptCount val="4"/>
                <c:pt idx="0">
                  <c:v>0.7</c:v>
                </c:pt>
                <c:pt idx="1">
                  <c:v>1.44</c:v>
                </c:pt>
                <c:pt idx="2">
                  <c:v>1.47</c:v>
                </c:pt>
                <c:pt idx="3">
                  <c:v>1.52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AB1-438C-9A8D-256BBB13C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7050832"/>
        <c:axId val="237051224"/>
      </c:scatterChart>
      <c:valAx>
        <c:axId val="237050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051224"/>
        <c:crosses val="autoZero"/>
        <c:crossBetween val="midCat"/>
      </c:valAx>
      <c:valAx>
        <c:axId val="237051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0508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138112</xdr:colOff>
      <xdr:row>18</xdr:row>
      <xdr:rowOff>61912</xdr:rowOff>
    </xdr:from>
    <xdr:to>
      <xdr:col>32</xdr:col>
      <xdr:colOff>571500</xdr:colOff>
      <xdr:row>34</xdr:row>
      <xdr:rowOff>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138112</xdr:colOff>
      <xdr:row>2</xdr:row>
      <xdr:rowOff>52387</xdr:rowOff>
    </xdr:from>
    <xdr:to>
      <xdr:col>32</xdr:col>
      <xdr:colOff>571500</xdr:colOff>
      <xdr:row>17</xdr:row>
      <xdr:rowOff>180975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133350</xdr:colOff>
      <xdr:row>34</xdr:row>
      <xdr:rowOff>66675</xdr:rowOff>
    </xdr:from>
    <xdr:to>
      <xdr:col>32</xdr:col>
      <xdr:colOff>571499</xdr:colOff>
      <xdr:row>50</xdr:row>
      <xdr:rowOff>9525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180975</xdr:colOff>
      <xdr:row>15</xdr:row>
      <xdr:rowOff>19050</xdr:rowOff>
    </xdr:from>
    <xdr:to>
      <xdr:col>16</xdr:col>
      <xdr:colOff>714375</xdr:colOff>
      <xdr:row>38</xdr:row>
      <xdr:rowOff>152399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1920"/>
  <sheetViews>
    <sheetView zoomScaleNormal="100" workbookViewId="0">
      <selection activeCell="U25" sqref="U25"/>
    </sheetView>
  </sheetViews>
  <sheetFormatPr baseColWidth="10" defaultColWidth="11.42578125" defaultRowHeight="15" outlineLevelCol="1" x14ac:dyDescent="0.25"/>
  <cols>
    <col min="1" max="1" width="9.28515625" style="80" customWidth="1"/>
    <col min="2" max="2" width="7.140625" style="41" bestFit="1" customWidth="1"/>
    <col min="3" max="3" width="4.140625" style="20" customWidth="1"/>
    <col min="4" max="4" width="6.140625" style="44" bestFit="1" customWidth="1"/>
    <col min="5" max="5" width="6" style="46" customWidth="1"/>
    <col min="6" max="6" width="5.85546875" style="15" customWidth="1"/>
    <col min="7" max="7" width="6.140625" style="34" hidden="1" customWidth="1" outlineLevel="1"/>
    <col min="8" max="8" width="6" style="36" hidden="1" customWidth="1" outlineLevel="1"/>
    <col min="9" max="9" width="5.5703125" style="31" hidden="1" customWidth="1" outlineLevel="1"/>
    <col min="10" max="10" width="6" style="33" hidden="1" customWidth="1" outlineLevel="1"/>
    <col min="11" max="11" width="5.5703125" style="38" customWidth="1" collapsed="1"/>
    <col min="12" max="12" width="6" style="40" customWidth="1"/>
    <col min="13" max="13" width="5.5703125" style="13" customWidth="1"/>
    <col min="14" max="14" width="5.28515625" style="13" customWidth="1"/>
    <col min="15" max="15" width="6" style="20" customWidth="1"/>
    <col min="16" max="16" width="5.5703125" style="20" bestFit="1" customWidth="1"/>
    <col min="17" max="17" width="6.140625" style="11" customWidth="1"/>
    <col min="18" max="18" width="6.140625" style="11" bestFit="1" customWidth="1"/>
    <col min="19" max="19" width="4.85546875" style="74" bestFit="1" customWidth="1"/>
    <col min="20" max="20" width="5.28515625" style="20" customWidth="1"/>
    <col min="21" max="21" width="5" style="67" customWidth="1"/>
    <col min="22" max="22" width="8.42578125" style="21" customWidth="1"/>
    <col min="23" max="23" width="6.5703125" style="13" customWidth="1"/>
    <col min="24" max="26" width="4.7109375" style="41" customWidth="1"/>
    <col min="27" max="33" width="11.42578125" style="3"/>
    <col min="34" max="34" width="11.42578125" style="6"/>
    <col min="35" max="16384" width="11.42578125" style="3"/>
  </cols>
  <sheetData>
    <row r="1" spans="1:34" s="64" customFormat="1" ht="12" thickBot="1" x14ac:dyDescent="0.25">
      <c r="A1" s="84" t="s">
        <v>47</v>
      </c>
      <c r="B1" s="85"/>
      <c r="C1" s="85"/>
      <c r="D1" s="86"/>
      <c r="E1" s="87"/>
      <c r="F1" s="88"/>
      <c r="G1" s="86"/>
      <c r="H1" s="87"/>
      <c r="I1" s="86"/>
      <c r="J1" s="87"/>
      <c r="K1" s="86"/>
      <c r="L1" s="87"/>
      <c r="M1" s="86"/>
      <c r="N1" s="86"/>
      <c r="O1" s="85"/>
      <c r="Q1" s="89"/>
      <c r="R1" s="89"/>
      <c r="S1" s="89"/>
      <c r="T1" s="85"/>
      <c r="U1" s="85"/>
      <c r="V1" s="90"/>
      <c r="W1" s="86"/>
      <c r="X1" s="85"/>
      <c r="Y1" s="85"/>
      <c r="Z1" s="85"/>
      <c r="AH1" s="81"/>
    </row>
    <row r="2" spans="1:34" ht="15.75" thickBot="1" x14ac:dyDescent="0.3">
      <c r="A2" s="91" t="s">
        <v>45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3"/>
      <c r="AA2" s="76" t="s">
        <v>50</v>
      </c>
      <c r="AB2" s="65"/>
      <c r="AC2" s="66">
        <v>45</v>
      </c>
    </row>
    <row r="3" spans="1:34" s="26" customFormat="1" x14ac:dyDescent="0.25">
      <c r="A3" s="29"/>
      <c r="B3" s="29"/>
      <c r="C3" s="72"/>
      <c r="D3" s="101" t="s">
        <v>5</v>
      </c>
      <c r="E3" s="102"/>
      <c r="F3" s="103"/>
      <c r="G3" s="99" t="s">
        <v>11</v>
      </c>
      <c r="H3" s="100"/>
      <c r="I3" s="97" t="s">
        <v>9</v>
      </c>
      <c r="J3" s="98"/>
      <c r="K3" s="95" t="s">
        <v>10</v>
      </c>
      <c r="L3" s="96"/>
      <c r="M3" s="104" t="s">
        <v>62</v>
      </c>
      <c r="N3" s="105"/>
      <c r="O3" s="105"/>
      <c r="P3" s="106"/>
      <c r="Q3" s="25" t="s">
        <v>16</v>
      </c>
      <c r="R3" s="25" t="s">
        <v>16</v>
      </c>
      <c r="S3" s="73" t="s">
        <v>60</v>
      </c>
      <c r="T3" s="68" t="s">
        <v>0</v>
      </c>
      <c r="U3" s="69" t="s">
        <v>38</v>
      </c>
      <c r="V3" s="25" t="s">
        <v>39</v>
      </c>
      <c r="W3" s="25" t="s">
        <v>0</v>
      </c>
      <c r="X3" s="94" t="s">
        <v>17</v>
      </c>
      <c r="Y3" s="94"/>
      <c r="Z3" s="94"/>
      <c r="AH3" s="82"/>
    </row>
    <row r="4" spans="1:34" s="26" customFormat="1" x14ac:dyDescent="0.25">
      <c r="A4" s="71" t="s">
        <v>18</v>
      </c>
      <c r="B4" s="71" t="s">
        <v>19</v>
      </c>
      <c r="C4" s="25" t="s">
        <v>43</v>
      </c>
      <c r="D4" s="43" t="s">
        <v>56</v>
      </c>
      <c r="E4" s="43" t="s">
        <v>4</v>
      </c>
      <c r="F4" s="25" t="s">
        <v>16</v>
      </c>
      <c r="G4" s="27" t="s">
        <v>56</v>
      </c>
      <c r="H4" s="27" t="s">
        <v>4</v>
      </c>
      <c r="I4" s="28" t="s">
        <v>56</v>
      </c>
      <c r="J4" s="28" t="s">
        <v>4</v>
      </c>
      <c r="K4" s="37" t="s">
        <v>56</v>
      </c>
      <c r="L4" s="37" t="s">
        <v>4</v>
      </c>
      <c r="M4" s="29" t="s">
        <v>56</v>
      </c>
      <c r="N4" s="25" t="s">
        <v>46</v>
      </c>
      <c r="O4" s="25" t="s">
        <v>4</v>
      </c>
      <c r="P4" s="25" t="s">
        <v>61</v>
      </c>
      <c r="Q4" s="79" t="s">
        <v>44</v>
      </c>
      <c r="R4" s="79" t="s">
        <v>41</v>
      </c>
      <c r="S4" s="77" t="s">
        <v>63</v>
      </c>
      <c r="T4" s="30" t="s">
        <v>58</v>
      </c>
      <c r="U4" s="42" t="s">
        <v>58</v>
      </c>
      <c r="V4" s="53">
        <f>AVERAGEIF(V7:V1048576,"&gt;0",V7:V1048576)</f>
        <v>3.063340163289557E-2</v>
      </c>
      <c r="W4" s="79" t="s">
        <v>59</v>
      </c>
      <c r="X4" s="42" t="s">
        <v>20</v>
      </c>
      <c r="Y4" s="42" t="s">
        <v>42</v>
      </c>
      <c r="Z4" s="42" t="s">
        <v>21</v>
      </c>
      <c r="AH4" s="82"/>
    </row>
    <row r="5" spans="1:34" x14ac:dyDescent="0.25">
      <c r="A5" s="41"/>
      <c r="E5" s="45">
        <f>AVERAGE(E6:E1048576)</f>
        <v>0.65284210526315778</v>
      </c>
      <c r="F5" s="12"/>
      <c r="H5" s="35">
        <f>AVERAGE(H6:H1048576)</f>
        <v>1.4390000000000001</v>
      </c>
      <c r="J5" s="32">
        <f>AVERAGE(J6:J1048576)</f>
        <v>1.4690000000000001</v>
      </c>
      <c r="L5" s="39">
        <f>AVERAGE(L6:L1048576)</f>
        <v>1.5634374999999998</v>
      </c>
      <c r="P5" s="13"/>
      <c r="R5" s="78">
        <v>0.1</v>
      </c>
      <c r="T5" s="75">
        <f>AVERAGEIF(T7:T1048576,"&gt;0",T7:T1048576)</f>
        <v>5.9497972937338499</v>
      </c>
      <c r="V5" s="20"/>
      <c r="W5" s="75">
        <f>AVERAGEIF(W7:W1048576,"&gt;0",W7:W1048576)</f>
        <v>5.3571260813868582</v>
      </c>
      <c r="X5" s="83"/>
      <c r="Y5" s="83"/>
      <c r="Z5" s="83"/>
    </row>
    <row r="6" spans="1:34" x14ac:dyDescent="0.25">
      <c r="A6" s="80">
        <v>43207</v>
      </c>
      <c r="B6" s="41">
        <f>110537-338</f>
        <v>110199</v>
      </c>
      <c r="D6" s="44">
        <v>15</v>
      </c>
      <c r="E6" s="46">
        <v>0.56899999999999995</v>
      </c>
      <c r="F6" s="15">
        <f>CHOOSE(MATCH(MONTH(A6)*100+DAY(A6),{0;316;501;1001;1115},1),0.7,0.75,0.8,0.75,0.7)</f>
        <v>0.75</v>
      </c>
      <c r="G6" s="34">
        <v>17.82</v>
      </c>
      <c r="H6" s="36">
        <v>1.429</v>
      </c>
      <c r="M6" s="13">
        <f>D6+G6+I6+K6</f>
        <v>32.82</v>
      </c>
      <c r="N6" s="15">
        <f>D6/(D6+G6+I6+K6)</f>
        <v>0.45703839122486289</v>
      </c>
      <c r="O6" s="12">
        <f>(D6*E6+G6*H6+I6*J6)/(D6+G6+I6)</f>
        <v>1.035946983546618</v>
      </c>
      <c r="P6" s="13">
        <f t="shared" ref="P6:P69" si="0">D6*E6+K6*L6+G6*H6+I6*J6</f>
        <v>33.999780000000001</v>
      </c>
      <c r="Q6" s="11">
        <f t="shared" ref="Q6:Q69" si="1">((D6*F6)+(G6*0.1)+(I6*0.05))/(D6+G6+I6+K6)</f>
        <v>0.39707495429616085</v>
      </c>
      <c r="R6" s="11">
        <f t="shared" ref="R6:R24" si="2">((D6*F6)+(G6*0.1)+(I6*0.05)+(($AC$2-D6-G6-I6-K6)*R5))/$AC$2</f>
        <v>0.31666666666666665</v>
      </c>
      <c r="T6" s="13"/>
      <c r="V6" s="13"/>
    </row>
    <row r="7" spans="1:34" x14ac:dyDescent="0.25">
      <c r="A7" s="80">
        <v>43207</v>
      </c>
      <c r="B7" s="41">
        <v>110537</v>
      </c>
      <c r="C7" s="20">
        <f>B7-B6</f>
        <v>338</v>
      </c>
      <c r="D7" s="44">
        <v>7</v>
      </c>
      <c r="E7" s="46">
        <v>0.59899999999999998</v>
      </c>
      <c r="F7" s="15">
        <f>CHOOSE(MATCH(MONTH(A7)*100+DAY(A7),{0;316;501;1001;1115},1),0.7,0.75,0.8,0.75,0.7)</f>
        <v>0.75</v>
      </c>
      <c r="I7" s="31">
        <v>14</v>
      </c>
      <c r="J7" s="33">
        <v>1.4690000000000001</v>
      </c>
      <c r="M7" s="13">
        <f t="shared" ref="M7:M70" si="3">D7+G7+I7+K7</f>
        <v>21</v>
      </c>
      <c r="N7" s="15">
        <f t="shared" ref="N7:N70" si="4">D7/(D7+G7+I7+K7)</f>
        <v>0.33333333333333331</v>
      </c>
      <c r="O7" s="12">
        <f>(D7*E7+G7*H7+I7*J7)/(D7+G7+I7)</f>
        <v>1.179</v>
      </c>
      <c r="P7" s="13">
        <f t="shared" si="0"/>
        <v>24.759</v>
      </c>
      <c r="Q7" s="11">
        <f t="shared" si="1"/>
        <v>0.28333333333333333</v>
      </c>
      <c r="R7" s="11">
        <f t="shared" si="2"/>
        <v>0.30111111111111111</v>
      </c>
      <c r="T7" s="13">
        <f>(D7+G7+I7)/((B7-B6)/100)</f>
        <v>6.2130177514792901</v>
      </c>
      <c r="U7" s="67">
        <v>5.9</v>
      </c>
      <c r="V7" s="21">
        <f>(T7-U7)/U7</f>
        <v>5.3053856182930466E-2</v>
      </c>
      <c r="W7" s="13">
        <f t="shared" ref="W7:W70" si="5">O6*T7</f>
        <v>6.4363569983665618</v>
      </c>
      <c r="X7" s="41">
        <v>85</v>
      </c>
      <c r="Y7" s="41">
        <v>10</v>
      </c>
      <c r="Z7" s="41">
        <v>5</v>
      </c>
    </row>
    <row r="8" spans="1:34" x14ac:dyDescent="0.25">
      <c r="A8" s="80">
        <v>43208</v>
      </c>
      <c r="B8" s="41">
        <v>111104</v>
      </c>
      <c r="C8" s="20">
        <f>B8-B7</f>
        <v>567</v>
      </c>
      <c r="D8" s="44">
        <v>15.97</v>
      </c>
      <c r="E8" s="46">
        <v>0.69899999999999995</v>
      </c>
      <c r="F8" s="15">
        <f>CHOOSE(MATCH(MONTH(A8)*100+DAY(A8),{0;316;501;1001;1115},1),0.7,0.75,0.8,0.75,0.7)</f>
        <v>0.75</v>
      </c>
      <c r="G8" s="34">
        <v>13.04</v>
      </c>
      <c r="H8" s="36">
        <v>1.4490000000000001</v>
      </c>
      <c r="M8" s="13">
        <f t="shared" si="3"/>
        <v>29.009999999999998</v>
      </c>
      <c r="N8" s="15">
        <f t="shared" si="4"/>
        <v>0.55049982764563954</v>
      </c>
      <c r="O8" s="12">
        <f t="shared" ref="O8:O71" si="6">(D8*E8+G8*H8+I8*J8+K8*L8)/(D8+G8+I8+K8)</f>
        <v>1.0361251292657705</v>
      </c>
      <c r="P8" s="13">
        <f t="shared" si="0"/>
        <v>30.05799</v>
      </c>
      <c r="Q8" s="11">
        <f t="shared" si="1"/>
        <v>0.45782488796966569</v>
      </c>
      <c r="R8" s="11">
        <f t="shared" si="2"/>
        <v>0.40213925925925931</v>
      </c>
      <c r="T8" s="13">
        <f t="shared" ref="T8:T71" si="7">(D8+G8+I8+K8)/((B8-B7)/100)</f>
        <v>5.1164021164021163</v>
      </c>
      <c r="U8" s="67">
        <v>4.8</v>
      </c>
      <c r="V8" s="21">
        <f t="shared" ref="V8:V71" si="8">(T8-U8)/U8</f>
        <v>6.5917107583774268E-2</v>
      </c>
      <c r="W8" s="13">
        <f t="shared" si="5"/>
        <v>6.0322380952380952</v>
      </c>
      <c r="X8" s="41">
        <v>5</v>
      </c>
      <c r="Y8" s="41">
        <v>80</v>
      </c>
      <c r="Z8" s="41">
        <v>15</v>
      </c>
    </row>
    <row r="9" spans="1:34" x14ac:dyDescent="0.25">
      <c r="A9" s="80">
        <v>43220</v>
      </c>
      <c r="B9" s="41">
        <v>111808</v>
      </c>
      <c r="C9" s="20">
        <f t="shared" ref="C9:C72" si="9">B9-B8</f>
        <v>704</v>
      </c>
      <c r="D9" s="44">
        <v>26.67</v>
      </c>
      <c r="E9" s="46">
        <v>0.69899999999999995</v>
      </c>
      <c r="F9" s="15">
        <f>CHOOSE(MATCH(MONTH(A9)*100+DAY(A9),{0;316;501;1001;1115},1),0.7,0.75,0.8,0.75,0.7)</f>
        <v>0.75</v>
      </c>
      <c r="K9" s="38">
        <v>10.4</v>
      </c>
      <c r="L9" s="40">
        <v>1.5589999999999999</v>
      </c>
      <c r="M9" s="13">
        <f t="shared" si="3"/>
        <v>37.07</v>
      </c>
      <c r="N9" s="15">
        <f t="shared" si="4"/>
        <v>0.71944968977609935</v>
      </c>
      <c r="O9" s="12">
        <f t="shared" si="6"/>
        <v>0.94027326679255463</v>
      </c>
      <c r="P9" s="13">
        <f t="shared" si="0"/>
        <v>34.855930000000001</v>
      </c>
      <c r="Q9" s="11">
        <f t="shared" si="1"/>
        <v>0.53958726733207452</v>
      </c>
      <c r="R9" s="11">
        <f t="shared" si="2"/>
        <v>0.51536587390946509</v>
      </c>
      <c r="T9" s="13">
        <f t="shared" si="7"/>
        <v>5.265625</v>
      </c>
      <c r="U9" s="67">
        <v>5</v>
      </c>
      <c r="V9" s="21">
        <f t="shared" si="8"/>
        <v>5.3124999999999999E-2</v>
      </c>
      <c r="W9" s="13">
        <f t="shared" si="5"/>
        <v>5.4558463837900728</v>
      </c>
      <c r="X9" s="41">
        <v>25</v>
      </c>
      <c r="Y9" s="41">
        <v>50</v>
      </c>
      <c r="Z9" s="41">
        <v>25</v>
      </c>
    </row>
    <row r="10" spans="1:34" x14ac:dyDescent="0.25">
      <c r="A10" s="80">
        <v>43230</v>
      </c>
      <c r="B10" s="41">
        <v>112320</v>
      </c>
      <c r="C10" s="20">
        <f t="shared" si="9"/>
        <v>512</v>
      </c>
      <c r="D10" s="44">
        <v>23.02</v>
      </c>
      <c r="E10" s="46">
        <v>0.69899999999999995</v>
      </c>
      <c r="F10" s="15">
        <f>CHOOSE(MATCH(MONTH(A10)*100+DAY(A10),{0;316;501;1001;1115},1),0.7,0.75,0.8,0.75,0.7)</f>
        <v>0.8</v>
      </c>
      <c r="K10" s="38">
        <v>5.01</v>
      </c>
      <c r="L10" s="40">
        <v>1.569</v>
      </c>
      <c r="M10" s="13">
        <f t="shared" si="3"/>
        <v>28.03</v>
      </c>
      <c r="N10" s="15">
        <f t="shared" si="4"/>
        <v>0.82126293257224403</v>
      </c>
      <c r="O10" s="12">
        <f t="shared" si="6"/>
        <v>0.85450124866214749</v>
      </c>
      <c r="P10" s="13">
        <f t="shared" si="0"/>
        <v>23.951669999999996</v>
      </c>
      <c r="Q10" s="11">
        <f t="shared" si="1"/>
        <v>0.65701034605779518</v>
      </c>
      <c r="R10" s="11">
        <f t="shared" si="2"/>
        <v>0.60359464178319167</v>
      </c>
      <c r="T10" s="13">
        <f t="shared" si="7"/>
        <v>5.474609375</v>
      </c>
      <c r="W10" s="13">
        <f t="shared" si="5"/>
        <v>5.147628841444396</v>
      </c>
      <c r="X10" s="41">
        <v>50</v>
      </c>
      <c r="Y10" s="41">
        <v>25</v>
      </c>
      <c r="Z10" s="41">
        <v>25</v>
      </c>
    </row>
    <row r="11" spans="1:34" x14ac:dyDescent="0.25">
      <c r="A11" s="80">
        <v>43232</v>
      </c>
      <c r="B11" s="41">
        <f>B10+514</f>
        <v>112834</v>
      </c>
      <c r="C11" s="20">
        <f t="shared" si="9"/>
        <v>514</v>
      </c>
      <c r="D11" s="44">
        <v>24.15</v>
      </c>
      <c r="E11" s="46">
        <v>0.432</v>
      </c>
      <c r="F11" s="15">
        <f>CHOOSE(MATCH(MONTH(A11)*100+DAY(A11),{0;316;501;1001;1115},1),0.7,0.75,0.8,0.75,0.7)</f>
        <v>0.8</v>
      </c>
      <c r="K11" s="38">
        <v>8.57</v>
      </c>
      <c r="L11" s="40">
        <v>1.5009999999999999</v>
      </c>
      <c r="M11" s="13">
        <f t="shared" si="3"/>
        <v>32.72</v>
      </c>
      <c r="N11" s="15">
        <f t="shared" si="4"/>
        <v>0.73808068459657705</v>
      </c>
      <c r="O11" s="12">
        <f t="shared" si="6"/>
        <v>0.7119917481662591</v>
      </c>
      <c r="P11" s="13">
        <f t="shared" si="0"/>
        <v>23.296369999999996</v>
      </c>
      <c r="Q11" s="11">
        <f t="shared" si="1"/>
        <v>0.59046454767726164</v>
      </c>
      <c r="R11" s="11">
        <f t="shared" si="2"/>
        <v>0.59404760446883542</v>
      </c>
      <c r="T11" s="13">
        <f t="shared" si="7"/>
        <v>6.3657587548638137</v>
      </c>
      <c r="U11" s="67">
        <v>6.2</v>
      </c>
      <c r="V11" s="21">
        <f t="shared" si="8"/>
        <v>2.6735283042550569E-2</v>
      </c>
      <c r="W11" s="13">
        <f t="shared" si="5"/>
        <v>5.4395488047131257</v>
      </c>
      <c r="X11" s="41">
        <v>70</v>
      </c>
      <c r="Y11" s="41">
        <v>20</v>
      </c>
      <c r="Z11" s="41">
        <v>10</v>
      </c>
    </row>
    <row r="12" spans="1:34" x14ac:dyDescent="0.25">
      <c r="A12" s="80">
        <v>43233</v>
      </c>
      <c r="B12" s="41">
        <v>113120</v>
      </c>
      <c r="C12" s="20">
        <f t="shared" si="9"/>
        <v>286</v>
      </c>
      <c r="D12" s="44">
        <v>15.29</v>
      </c>
      <c r="E12" s="46">
        <v>0.61899999999999999</v>
      </c>
      <c r="F12" s="15">
        <f>CHOOSE(MATCH(MONTH(A12)*100+DAY(A12),{0;316;501;1001;1115},1),0.7,0.75,0.8,0.75,0.7)</f>
        <v>0.8</v>
      </c>
      <c r="K12" s="38">
        <v>2</v>
      </c>
      <c r="L12" s="40">
        <v>1.534</v>
      </c>
      <c r="M12" s="13">
        <f t="shared" si="3"/>
        <v>17.29</v>
      </c>
      <c r="N12" s="15">
        <f t="shared" si="4"/>
        <v>0.88432620011567376</v>
      </c>
      <c r="O12" s="12">
        <f t="shared" si="6"/>
        <v>0.72484152689415837</v>
      </c>
      <c r="P12" s="13">
        <f t="shared" si="0"/>
        <v>12.532509999999998</v>
      </c>
      <c r="Q12" s="11">
        <f t="shared" si="1"/>
        <v>0.707460960092539</v>
      </c>
      <c r="R12" s="11">
        <f t="shared" si="2"/>
        <v>0.63762353599625399</v>
      </c>
      <c r="T12" s="13">
        <f t="shared" si="7"/>
        <v>6.0454545454545459</v>
      </c>
      <c r="U12" s="67">
        <v>6</v>
      </c>
      <c r="V12" s="21">
        <f t="shared" si="8"/>
        <v>7.5757575757576428E-3</v>
      </c>
      <c r="W12" s="13">
        <f t="shared" si="5"/>
        <v>4.3043137502778395</v>
      </c>
      <c r="X12" s="41">
        <v>70</v>
      </c>
      <c r="Y12" s="41">
        <v>20</v>
      </c>
      <c r="Z12" s="41">
        <v>10</v>
      </c>
    </row>
    <row r="13" spans="1:34" x14ac:dyDescent="0.25">
      <c r="A13" s="80">
        <v>43238</v>
      </c>
      <c r="B13" s="41">
        <v>113739</v>
      </c>
      <c r="C13" s="20">
        <f t="shared" si="9"/>
        <v>619</v>
      </c>
      <c r="D13" s="44">
        <v>28.16</v>
      </c>
      <c r="E13" s="46">
        <v>0.69899999999999995</v>
      </c>
      <c r="F13" s="15">
        <f>CHOOSE(MATCH(MONTH(A13)*100+DAY(A13),{0;316;501;1001;1115},1),0.7,0.75,0.8,0.75,0.7)</f>
        <v>0.8</v>
      </c>
      <c r="K13" s="38">
        <v>11</v>
      </c>
      <c r="L13" s="40">
        <v>1.5569999999999999</v>
      </c>
      <c r="M13" s="13">
        <f t="shared" si="3"/>
        <v>39.159999999999997</v>
      </c>
      <c r="N13" s="15">
        <f t="shared" si="4"/>
        <v>0.71910112359550571</v>
      </c>
      <c r="O13" s="12">
        <f t="shared" si="6"/>
        <v>0.9400112359550562</v>
      </c>
      <c r="P13" s="13">
        <f t="shared" si="0"/>
        <v>36.810839999999999</v>
      </c>
      <c r="Q13" s="11">
        <f t="shared" si="1"/>
        <v>0.57528089887640466</v>
      </c>
      <c r="R13" s="11">
        <f t="shared" si="2"/>
        <v>0.58337158778262499</v>
      </c>
      <c r="T13" s="13">
        <f t="shared" si="7"/>
        <v>6.3263327948303703</v>
      </c>
      <c r="U13" s="67">
        <v>6.1</v>
      </c>
      <c r="V13" s="21">
        <f t="shared" si="8"/>
        <v>3.7103736857437807E-2</v>
      </c>
      <c r="W13" s="13">
        <f t="shared" si="5"/>
        <v>4.5855887226454337</v>
      </c>
      <c r="X13" s="41">
        <v>70</v>
      </c>
      <c r="Y13" s="41">
        <v>20</v>
      </c>
      <c r="Z13" s="41">
        <v>10</v>
      </c>
    </row>
    <row r="14" spans="1:34" x14ac:dyDescent="0.25">
      <c r="A14" s="80">
        <v>43240</v>
      </c>
      <c r="B14" s="41">
        <v>114324</v>
      </c>
      <c r="C14" s="20">
        <f t="shared" si="9"/>
        <v>585</v>
      </c>
      <c r="D14" s="44">
        <v>26.97</v>
      </c>
      <c r="E14" s="46">
        <v>0.61899999999999999</v>
      </c>
      <c r="F14" s="15">
        <f>CHOOSE(MATCH(MONTH(A14)*100+DAY(A14),{0;316;501;1001;1115},1),0.7,0.75,0.8,0.75,0.7)</f>
        <v>0.8</v>
      </c>
      <c r="K14" s="38">
        <v>9.1</v>
      </c>
      <c r="L14" s="40">
        <v>1.554</v>
      </c>
      <c r="M14" s="13">
        <f t="shared" si="3"/>
        <v>36.07</v>
      </c>
      <c r="N14" s="15">
        <f t="shared" si="4"/>
        <v>0.74771278070418623</v>
      </c>
      <c r="O14" s="12">
        <f t="shared" si="6"/>
        <v>0.85488855004158582</v>
      </c>
      <c r="P14" s="13">
        <f t="shared" si="0"/>
        <v>30.835830000000001</v>
      </c>
      <c r="Q14" s="11">
        <f t="shared" si="1"/>
        <v>0.59817022456334901</v>
      </c>
      <c r="R14" s="11">
        <f t="shared" si="2"/>
        <v>0.5952335173088632</v>
      </c>
      <c r="T14" s="13">
        <f t="shared" si="7"/>
        <v>6.1658119658119661</v>
      </c>
      <c r="U14" s="67">
        <v>6.1</v>
      </c>
      <c r="V14" s="21">
        <f t="shared" si="8"/>
        <v>1.0788846854420733E-2</v>
      </c>
      <c r="W14" s="13">
        <f t="shared" si="5"/>
        <v>5.7959325266493806</v>
      </c>
      <c r="X14" s="41">
        <v>70</v>
      </c>
      <c r="Y14" s="41">
        <v>20</v>
      </c>
      <c r="Z14" s="41">
        <v>10</v>
      </c>
    </row>
    <row r="15" spans="1:34" x14ac:dyDescent="0.25">
      <c r="A15" s="80">
        <v>43242</v>
      </c>
      <c r="B15" s="41">
        <v>114875</v>
      </c>
      <c r="C15" s="20">
        <f t="shared" si="9"/>
        <v>551</v>
      </c>
      <c r="D15" s="44">
        <v>28.34</v>
      </c>
      <c r="E15" s="46">
        <v>0.69899999999999995</v>
      </c>
      <c r="F15" s="15">
        <f>CHOOSE(MATCH(MONTH(A15)*100+DAY(A15),{0;316;501;1001;1115},1),0.7,0.75,0.8,0.75,0.7)</f>
        <v>0.8</v>
      </c>
      <c r="K15" s="38">
        <v>9.5</v>
      </c>
      <c r="L15" s="40">
        <v>1.589</v>
      </c>
      <c r="M15" s="13">
        <f t="shared" si="3"/>
        <v>37.840000000000003</v>
      </c>
      <c r="N15" s="15">
        <f t="shared" si="4"/>
        <v>0.74894291754756859</v>
      </c>
      <c r="O15" s="12">
        <f t="shared" si="6"/>
        <v>0.92244080338266365</v>
      </c>
      <c r="P15" s="13">
        <f t="shared" si="0"/>
        <v>34.905159999999995</v>
      </c>
      <c r="Q15" s="11">
        <f t="shared" si="1"/>
        <v>0.59915433403805496</v>
      </c>
      <c r="R15" s="11">
        <f t="shared" si="2"/>
        <v>0.59853048853181023</v>
      </c>
      <c r="T15" s="13">
        <f t="shared" si="7"/>
        <v>6.8675136116152462</v>
      </c>
      <c r="U15" s="67">
        <v>6.7</v>
      </c>
      <c r="V15" s="21">
        <f t="shared" si="8"/>
        <v>2.5002031584365078E-2</v>
      </c>
      <c r="W15" s="13">
        <f t="shared" si="5"/>
        <v>5.8709587538246124</v>
      </c>
    </row>
    <row r="16" spans="1:34" x14ac:dyDescent="0.25">
      <c r="A16" s="80">
        <v>43259</v>
      </c>
      <c r="B16" s="41">
        <v>115536</v>
      </c>
      <c r="C16" s="20">
        <f t="shared" si="9"/>
        <v>661</v>
      </c>
      <c r="D16" s="44">
        <v>22.31</v>
      </c>
      <c r="E16" s="46">
        <v>0.69899999999999995</v>
      </c>
      <c r="F16" s="15">
        <f>CHOOSE(MATCH(MONTH(A16)*100+DAY(A16),{0;316;501;1001;1115},1),0.7,0.75,0.8,0.75,0.7)</f>
        <v>0.8</v>
      </c>
      <c r="K16" s="38">
        <v>11.43</v>
      </c>
      <c r="L16" s="40">
        <v>1.5880000000000001</v>
      </c>
      <c r="M16" s="13">
        <f t="shared" si="3"/>
        <v>33.739999999999995</v>
      </c>
      <c r="N16" s="15">
        <f t="shared" si="4"/>
        <v>0.66123295791345593</v>
      </c>
      <c r="O16" s="12">
        <f t="shared" si="6"/>
        <v>1.0001639004149379</v>
      </c>
      <c r="P16" s="13">
        <f t="shared" si="0"/>
        <v>33.745529999999995</v>
      </c>
      <c r="Q16" s="11">
        <f t="shared" si="1"/>
        <v>0.52898636633076468</v>
      </c>
      <c r="R16" s="11">
        <f t="shared" si="2"/>
        <v>0.54638785113040411</v>
      </c>
      <c r="T16" s="13">
        <f t="shared" si="7"/>
        <v>5.1043872919818449</v>
      </c>
      <c r="W16" s="13">
        <f t="shared" si="5"/>
        <v>4.708495114391992</v>
      </c>
      <c r="X16" s="41">
        <v>10</v>
      </c>
      <c r="Y16" s="41">
        <v>50</v>
      </c>
      <c r="Z16" s="41">
        <v>40</v>
      </c>
    </row>
    <row r="17" spans="1:34" x14ac:dyDescent="0.25">
      <c r="A17" s="80">
        <v>43260</v>
      </c>
      <c r="B17" s="41">
        <v>116211</v>
      </c>
      <c r="C17" s="20">
        <f t="shared" si="9"/>
        <v>675</v>
      </c>
      <c r="D17" s="44">
        <v>30.5</v>
      </c>
      <c r="E17" s="46">
        <v>0.69899999999999995</v>
      </c>
      <c r="F17" s="15">
        <f>CHOOSE(MATCH(MONTH(A17)*100+DAY(A17),{0;316;501;1001;1115},1),0.7,0.75,0.8,0.75,0.7)</f>
        <v>0.8</v>
      </c>
      <c r="K17" s="38">
        <f>4.01+6.5</f>
        <v>10.51</v>
      </c>
      <c r="L17" s="40">
        <v>1.609</v>
      </c>
      <c r="M17" s="13">
        <f t="shared" si="3"/>
        <v>41.01</v>
      </c>
      <c r="N17" s="15">
        <f t="shared" si="4"/>
        <v>0.74372104364789082</v>
      </c>
      <c r="O17" s="12">
        <f t="shared" si="6"/>
        <v>0.93221385028041936</v>
      </c>
      <c r="P17" s="13">
        <f t="shared" si="0"/>
        <v>38.230089999999997</v>
      </c>
      <c r="Q17" s="11">
        <f t="shared" si="1"/>
        <v>0.59497683491831266</v>
      </c>
      <c r="R17" s="11">
        <f t="shared" si="2"/>
        <v>0.59066861168911811</v>
      </c>
      <c r="T17" s="13">
        <f t="shared" si="7"/>
        <v>6.0755555555555549</v>
      </c>
      <c r="U17" s="67">
        <v>6</v>
      </c>
      <c r="V17" s="21">
        <f t="shared" si="8"/>
        <v>1.2592592592592489E-2</v>
      </c>
      <c r="W17" s="13">
        <f t="shared" si="5"/>
        <v>6.0765513416320882</v>
      </c>
    </row>
    <row r="18" spans="1:34" x14ac:dyDescent="0.25">
      <c r="A18" s="80">
        <v>43291</v>
      </c>
      <c r="B18" s="41">
        <v>116859</v>
      </c>
      <c r="C18" s="20">
        <f t="shared" si="9"/>
        <v>648</v>
      </c>
      <c r="D18" s="44">
        <v>29.69</v>
      </c>
      <c r="E18" s="46">
        <v>0.69899999999999995</v>
      </c>
      <c r="F18" s="15">
        <f>CHOOSE(MATCH(MONTH(A18)*100+DAY(A18),{0;316;501;1001;1115},1),0.7,0.75,0.8,0.75,0.7)</f>
        <v>0.8</v>
      </c>
      <c r="K18" s="38">
        <v>10.4</v>
      </c>
      <c r="L18" s="40">
        <v>1.5649999999999999</v>
      </c>
      <c r="M18" s="13">
        <f t="shared" si="3"/>
        <v>40.090000000000003</v>
      </c>
      <c r="N18" s="15">
        <f t="shared" si="4"/>
        <v>0.74058368670491392</v>
      </c>
      <c r="O18" s="12">
        <f t="shared" si="6"/>
        <v>0.92365452731354436</v>
      </c>
      <c r="P18" s="13">
        <f t="shared" si="0"/>
        <v>37.029309999999995</v>
      </c>
      <c r="Q18" s="11">
        <f t="shared" si="1"/>
        <v>0.59246694936393118</v>
      </c>
      <c r="R18" s="11">
        <f t="shared" si="2"/>
        <v>0.59227073074207937</v>
      </c>
      <c r="T18" s="13">
        <f t="shared" si="7"/>
        <v>6.1867283950617287</v>
      </c>
      <c r="U18" s="67">
        <v>5.9</v>
      </c>
      <c r="V18" s="21">
        <f t="shared" si="8"/>
        <v>4.859803306130988E-2</v>
      </c>
      <c r="W18" s="13">
        <f t="shared" si="5"/>
        <v>5.7673538977996932</v>
      </c>
    </row>
    <row r="19" spans="1:34" x14ac:dyDescent="0.25">
      <c r="A19" s="80">
        <v>43295</v>
      </c>
      <c r="B19" s="41">
        <v>117544</v>
      </c>
      <c r="C19" s="20">
        <f t="shared" si="9"/>
        <v>685</v>
      </c>
      <c r="D19" s="44">
        <v>30.3</v>
      </c>
      <c r="E19" s="46">
        <v>0.63900000000000001</v>
      </c>
      <c r="F19" s="15">
        <f>CHOOSE(MATCH(MONTH(A19)*100+DAY(A19),{0;316;501;1001;1115},1),0.7,0.75,0.8,0.75,0.7)</f>
        <v>0.8</v>
      </c>
      <c r="K19" s="38">
        <v>9.86</v>
      </c>
      <c r="L19" s="40">
        <v>1.5489999999999999</v>
      </c>
      <c r="M19" s="13">
        <f t="shared" si="3"/>
        <v>40.159999999999997</v>
      </c>
      <c r="N19" s="15">
        <f t="shared" si="4"/>
        <v>0.75448207171314752</v>
      </c>
      <c r="O19" s="12">
        <f t="shared" si="6"/>
        <v>0.86242131474103589</v>
      </c>
      <c r="P19" s="13">
        <f t="shared" si="0"/>
        <v>34.634839999999997</v>
      </c>
      <c r="Q19" s="11">
        <f t="shared" si="1"/>
        <v>0.60358565737051806</v>
      </c>
      <c r="R19" s="11">
        <f t="shared" si="2"/>
        <v>0.60236867415092588</v>
      </c>
      <c r="T19" s="13">
        <f t="shared" si="7"/>
        <v>5.862773722627737</v>
      </c>
      <c r="U19" s="67">
        <v>5.7</v>
      </c>
      <c r="V19" s="21">
        <f t="shared" si="8"/>
        <v>2.8556793443462597E-2</v>
      </c>
      <c r="W19" s="13">
        <f t="shared" si="5"/>
        <v>5.4151774915199908</v>
      </c>
      <c r="X19" s="41">
        <v>45</v>
      </c>
      <c r="Y19" s="41">
        <v>45</v>
      </c>
      <c r="Z19" s="41">
        <v>10</v>
      </c>
    </row>
    <row r="20" spans="1:34" x14ac:dyDescent="0.25">
      <c r="A20" s="80">
        <v>43297</v>
      </c>
      <c r="B20" s="41">
        <v>118185</v>
      </c>
      <c r="C20" s="20">
        <f t="shared" si="9"/>
        <v>641</v>
      </c>
      <c r="D20" s="44">
        <v>30.31</v>
      </c>
      <c r="E20" s="46">
        <v>0.69899999999999995</v>
      </c>
      <c r="F20" s="74">
        <v>0.82</v>
      </c>
      <c r="K20" s="38">
        <v>9.0299999999999994</v>
      </c>
      <c r="L20" s="40">
        <v>1.569</v>
      </c>
      <c r="M20" s="13">
        <f t="shared" si="3"/>
        <v>39.339999999999996</v>
      </c>
      <c r="N20" s="15">
        <f t="shared" si="4"/>
        <v>0.77046263345195731</v>
      </c>
      <c r="O20" s="12">
        <f t="shared" si="6"/>
        <v>0.89869750889679723</v>
      </c>
      <c r="P20" s="13">
        <f t="shared" si="0"/>
        <v>35.354759999999999</v>
      </c>
      <c r="Q20" s="11">
        <f t="shared" si="1"/>
        <v>0.63177935943060504</v>
      </c>
      <c r="R20" s="11">
        <f t="shared" si="2"/>
        <v>0.62808014879320528</v>
      </c>
      <c r="S20" s="74">
        <v>0.28999999999999998</v>
      </c>
      <c r="T20" s="13">
        <f t="shared" si="7"/>
        <v>6.1372854914196564</v>
      </c>
      <c r="U20" s="67">
        <v>6</v>
      </c>
      <c r="V20" s="21">
        <f t="shared" si="8"/>
        <v>2.28809152366094E-2</v>
      </c>
      <c r="W20" s="13">
        <f t="shared" si="5"/>
        <v>5.2929258224512248</v>
      </c>
      <c r="AH20" s="6" t="s">
        <v>64</v>
      </c>
    </row>
    <row r="21" spans="1:34" x14ac:dyDescent="0.25">
      <c r="A21" s="80">
        <v>43315</v>
      </c>
      <c r="B21" s="41">
        <v>118687</v>
      </c>
      <c r="C21" s="20">
        <f t="shared" si="9"/>
        <v>502</v>
      </c>
      <c r="D21" s="44">
        <v>19.899999999999999</v>
      </c>
      <c r="E21" s="46">
        <v>0.69899999999999995</v>
      </c>
      <c r="F21" s="74">
        <v>0.81599999999999995</v>
      </c>
      <c r="K21" s="38">
        <v>5.8</v>
      </c>
      <c r="L21" s="40">
        <v>1.589</v>
      </c>
      <c r="M21" s="13">
        <f t="shared" si="3"/>
        <v>25.7</v>
      </c>
      <c r="N21" s="15">
        <f t="shared" si="4"/>
        <v>0.77431906614785984</v>
      </c>
      <c r="O21" s="12">
        <f t="shared" si="6"/>
        <v>0.89985603112840462</v>
      </c>
      <c r="P21" s="13">
        <f t="shared" si="0"/>
        <v>23.126299999999997</v>
      </c>
      <c r="Q21" s="11">
        <f t="shared" si="1"/>
        <v>0.63184435797665361</v>
      </c>
      <c r="R21" s="11">
        <f t="shared" si="2"/>
        <v>0.63022993048241915</v>
      </c>
      <c r="T21" s="13">
        <f t="shared" si="7"/>
        <v>5.1195219123505975</v>
      </c>
      <c r="U21" s="67">
        <v>5</v>
      </c>
      <c r="V21" s="21">
        <f t="shared" si="8"/>
        <v>2.3904382470119501E-2</v>
      </c>
      <c r="W21" s="13">
        <f t="shared" si="5"/>
        <v>4.6009015893720493</v>
      </c>
      <c r="X21" s="41">
        <v>10</v>
      </c>
      <c r="Y21" s="41">
        <v>50</v>
      </c>
      <c r="Z21" s="41">
        <v>40</v>
      </c>
      <c r="AH21" s="6" t="s">
        <v>65</v>
      </c>
    </row>
    <row r="22" spans="1:34" x14ac:dyDescent="0.25">
      <c r="A22" s="80">
        <v>43316</v>
      </c>
      <c r="B22" s="41">
        <v>119171</v>
      </c>
      <c r="C22" s="20">
        <f t="shared" si="9"/>
        <v>484</v>
      </c>
      <c r="D22" s="44">
        <v>25.3</v>
      </c>
      <c r="E22" s="46">
        <v>0.61899999999999999</v>
      </c>
      <c r="F22" s="74">
        <v>0.86</v>
      </c>
      <c r="K22" s="38">
        <v>6.98</v>
      </c>
      <c r="L22" s="40">
        <v>1.5469999999999999</v>
      </c>
      <c r="M22" s="13">
        <f t="shared" si="3"/>
        <v>32.28</v>
      </c>
      <c r="N22" s="15">
        <f t="shared" si="4"/>
        <v>0.78376703841387851</v>
      </c>
      <c r="O22" s="12">
        <f t="shared" si="6"/>
        <v>0.81966418835192056</v>
      </c>
      <c r="P22" s="13">
        <f t="shared" si="0"/>
        <v>26.458759999999998</v>
      </c>
      <c r="Q22" s="11">
        <f t="shared" si="1"/>
        <v>0.67403965303593549</v>
      </c>
      <c r="R22" s="11">
        <f t="shared" si="2"/>
        <v>0.6616561047941415</v>
      </c>
      <c r="T22" s="13">
        <f t="shared" si="7"/>
        <v>6.669421487603306</v>
      </c>
      <c r="U22" s="67">
        <v>6.4</v>
      </c>
      <c r="V22" s="21">
        <f t="shared" si="8"/>
        <v>4.2097107438016507E-2</v>
      </c>
      <c r="W22" s="13">
        <f t="shared" si="5"/>
        <v>6.0015191497572111</v>
      </c>
      <c r="X22" s="41">
        <v>85</v>
      </c>
      <c r="Y22" s="41">
        <v>10</v>
      </c>
      <c r="Z22" s="41">
        <v>5</v>
      </c>
      <c r="AH22" s="6" t="s">
        <v>66</v>
      </c>
    </row>
    <row r="23" spans="1:34" x14ac:dyDescent="0.25">
      <c r="A23" s="80">
        <v>43317</v>
      </c>
      <c r="B23" s="41">
        <v>119446</v>
      </c>
      <c r="C23" s="20">
        <f t="shared" si="9"/>
        <v>275</v>
      </c>
      <c r="D23" s="44">
        <v>13.2</v>
      </c>
      <c r="E23" s="46">
        <v>0.61899999999999999</v>
      </c>
      <c r="F23" s="74">
        <v>0.86</v>
      </c>
      <c r="K23" s="38">
        <v>2.2599999999999998</v>
      </c>
      <c r="L23" s="40">
        <v>1.5469999999999999</v>
      </c>
      <c r="M23" s="13">
        <f t="shared" si="3"/>
        <v>15.459999999999999</v>
      </c>
      <c r="N23" s="15">
        <f t="shared" si="4"/>
        <v>0.85381630012936616</v>
      </c>
      <c r="O23" s="12">
        <f t="shared" si="6"/>
        <v>0.75465847347994819</v>
      </c>
      <c r="P23" s="13">
        <f t="shared" si="0"/>
        <v>11.667019999999999</v>
      </c>
      <c r="Q23" s="11">
        <f t="shared" si="1"/>
        <v>0.73428201811125482</v>
      </c>
      <c r="R23" s="11">
        <f t="shared" si="2"/>
        <v>0.68660714079153196</v>
      </c>
      <c r="S23" s="74">
        <v>0.32500000000000001</v>
      </c>
      <c r="T23" s="13">
        <f t="shared" si="7"/>
        <v>5.6218181818181812</v>
      </c>
      <c r="U23" s="67">
        <v>5.6</v>
      </c>
      <c r="V23" s="21">
        <f t="shared" si="8"/>
        <v>3.8961038961038423E-3</v>
      </c>
      <c r="W23" s="13">
        <f t="shared" si="5"/>
        <v>4.608003037062069</v>
      </c>
      <c r="X23" s="41">
        <v>5</v>
      </c>
      <c r="Y23" s="41">
        <v>85</v>
      </c>
      <c r="Z23" s="41">
        <v>10</v>
      </c>
      <c r="AH23" s="6" t="s">
        <v>66</v>
      </c>
    </row>
    <row r="24" spans="1:34" x14ac:dyDescent="0.25">
      <c r="A24" s="80">
        <v>43320</v>
      </c>
      <c r="B24" s="41">
        <v>120046</v>
      </c>
      <c r="C24" s="20">
        <f t="shared" si="9"/>
        <v>600</v>
      </c>
      <c r="D24" s="44">
        <v>30.4</v>
      </c>
      <c r="E24" s="46">
        <v>0.69899999999999995</v>
      </c>
      <c r="F24" s="15">
        <v>0.82</v>
      </c>
      <c r="K24" s="38">
        <v>8.4700000000000006</v>
      </c>
      <c r="L24" s="40">
        <v>1.589</v>
      </c>
      <c r="M24" s="13">
        <f t="shared" si="3"/>
        <v>38.869999999999997</v>
      </c>
      <c r="N24" s="15">
        <f t="shared" si="4"/>
        <v>0.78209416002058141</v>
      </c>
      <c r="O24" s="12">
        <f t="shared" si="6"/>
        <v>0.89293619758168263</v>
      </c>
      <c r="P24" s="13">
        <f t="shared" si="0"/>
        <v>34.70843</v>
      </c>
      <c r="Q24" s="11">
        <f t="shared" si="1"/>
        <v>0.64131721121687679</v>
      </c>
      <c r="R24" s="11">
        <f t="shared" si="2"/>
        <v>0.64748670606782421</v>
      </c>
      <c r="T24" s="13">
        <f t="shared" si="7"/>
        <v>6.4783333333333326</v>
      </c>
      <c r="U24" s="67">
        <v>6.3</v>
      </c>
      <c r="V24" s="21">
        <f t="shared" si="8"/>
        <v>2.8306878306878221E-2</v>
      </c>
      <c r="W24" s="13">
        <f t="shared" si="5"/>
        <v>4.888929144027597</v>
      </c>
      <c r="X24" s="41">
        <v>70</v>
      </c>
      <c r="Y24" s="41">
        <v>20</v>
      </c>
      <c r="Z24" s="41">
        <v>10</v>
      </c>
      <c r="AH24" s="6" t="s">
        <v>65</v>
      </c>
    </row>
    <row r="25" spans="1:34" x14ac:dyDescent="0.25">
      <c r="C25" s="20">
        <f t="shared" si="9"/>
        <v>-120046</v>
      </c>
      <c r="F25" s="15">
        <f>CHOOSE(MATCH(MONTH(A25)*100+DAY(A25),{0;316;501;1001;1115},1),0.7,0.75,0.8,0.75,0.7)</f>
        <v>0.7</v>
      </c>
      <c r="M25" s="13">
        <f t="shared" si="3"/>
        <v>0</v>
      </c>
      <c r="N25" s="15" t="e">
        <f t="shared" si="4"/>
        <v>#DIV/0!</v>
      </c>
      <c r="O25" s="12" t="e">
        <f t="shared" si="6"/>
        <v>#DIV/0!</v>
      </c>
      <c r="P25" s="13">
        <f t="shared" si="0"/>
        <v>0</v>
      </c>
      <c r="Q25" s="11" t="e">
        <f t="shared" si="1"/>
        <v>#DIV/0!</v>
      </c>
      <c r="R25" s="11">
        <f>IF(D25&lt;&gt;0,((D25*F25)+(G25*0.1)+(I25*0.05)+(($AC$2-D25-G25-I25-K25)*R24))/$AC$2,0)</f>
        <v>0</v>
      </c>
      <c r="T25" s="13">
        <f t="shared" si="7"/>
        <v>0</v>
      </c>
      <c r="V25" s="21" t="e">
        <f t="shared" si="8"/>
        <v>#DIV/0!</v>
      </c>
      <c r="W25" s="13">
        <f t="shared" si="5"/>
        <v>0</v>
      </c>
    </row>
    <row r="26" spans="1:34" x14ac:dyDescent="0.25">
      <c r="C26" s="20">
        <f t="shared" si="9"/>
        <v>0</v>
      </c>
      <c r="F26" s="15">
        <f>CHOOSE(MATCH(MONTH(A26)*100+DAY(A26),{0;316;501;1001;1115},1),0.7,0.75,0.8,0.75,0.7)</f>
        <v>0.7</v>
      </c>
      <c r="M26" s="13">
        <f t="shared" si="3"/>
        <v>0</v>
      </c>
      <c r="N26" s="15" t="e">
        <f t="shared" si="4"/>
        <v>#DIV/0!</v>
      </c>
      <c r="O26" s="12" t="e">
        <f t="shared" si="6"/>
        <v>#DIV/0!</v>
      </c>
      <c r="P26" s="13">
        <f t="shared" si="0"/>
        <v>0</v>
      </c>
      <c r="Q26" s="11" t="e">
        <f t="shared" si="1"/>
        <v>#DIV/0!</v>
      </c>
      <c r="R26" s="11">
        <f t="shared" ref="R26:R89" si="10">IF(D26&lt;&gt;0,((D26*F26)+(G26*0.1)+(I26*0.05)+(($AC$2-D26-G26-I26-K26)*R25))/$AC$2,0)</f>
        <v>0</v>
      </c>
      <c r="T26" s="13" t="e">
        <f t="shared" si="7"/>
        <v>#DIV/0!</v>
      </c>
      <c r="V26" s="21" t="e">
        <f t="shared" si="8"/>
        <v>#DIV/0!</v>
      </c>
      <c r="W26" s="13" t="e">
        <f t="shared" si="5"/>
        <v>#DIV/0!</v>
      </c>
    </row>
    <row r="27" spans="1:34" x14ac:dyDescent="0.25">
      <c r="C27" s="20">
        <f t="shared" si="9"/>
        <v>0</v>
      </c>
      <c r="F27" s="15">
        <f>CHOOSE(MATCH(MONTH(A27)*100+DAY(A27),{0;316;501;1001;1115},1),0.7,0.75,0.8,0.75,0.7)</f>
        <v>0.7</v>
      </c>
      <c r="M27" s="13">
        <f t="shared" si="3"/>
        <v>0</v>
      </c>
      <c r="N27" s="15" t="e">
        <f t="shared" si="4"/>
        <v>#DIV/0!</v>
      </c>
      <c r="O27" s="12" t="e">
        <f t="shared" si="6"/>
        <v>#DIV/0!</v>
      </c>
      <c r="P27" s="13">
        <f t="shared" si="0"/>
        <v>0</v>
      </c>
      <c r="Q27" s="11" t="e">
        <f t="shared" si="1"/>
        <v>#DIV/0!</v>
      </c>
      <c r="R27" s="11">
        <f t="shared" si="10"/>
        <v>0</v>
      </c>
      <c r="T27" s="13" t="e">
        <f t="shared" si="7"/>
        <v>#DIV/0!</v>
      </c>
      <c r="V27" s="21" t="e">
        <f t="shared" si="8"/>
        <v>#DIV/0!</v>
      </c>
      <c r="W27" s="13" t="e">
        <f t="shared" si="5"/>
        <v>#DIV/0!</v>
      </c>
    </row>
    <row r="28" spans="1:34" x14ac:dyDescent="0.25">
      <c r="C28" s="20">
        <f t="shared" si="9"/>
        <v>0</v>
      </c>
      <c r="F28" s="15">
        <f>CHOOSE(MATCH(MONTH(A28)*100+DAY(A28),{0;316;501;1001;1115},1),0.7,0.75,0.8,0.75,0.7)</f>
        <v>0.7</v>
      </c>
      <c r="M28" s="13">
        <f t="shared" si="3"/>
        <v>0</v>
      </c>
      <c r="N28" s="15" t="e">
        <f t="shared" si="4"/>
        <v>#DIV/0!</v>
      </c>
      <c r="O28" s="12" t="e">
        <f t="shared" si="6"/>
        <v>#DIV/0!</v>
      </c>
      <c r="P28" s="13">
        <f t="shared" si="0"/>
        <v>0</v>
      </c>
      <c r="Q28" s="11" t="e">
        <f t="shared" si="1"/>
        <v>#DIV/0!</v>
      </c>
      <c r="R28" s="11">
        <f t="shared" si="10"/>
        <v>0</v>
      </c>
      <c r="T28" s="13" t="e">
        <f t="shared" si="7"/>
        <v>#DIV/0!</v>
      </c>
      <c r="V28" s="21" t="e">
        <f t="shared" si="8"/>
        <v>#DIV/0!</v>
      </c>
      <c r="W28" s="13" t="e">
        <f t="shared" si="5"/>
        <v>#DIV/0!</v>
      </c>
    </row>
    <row r="29" spans="1:34" x14ac:dyDescent="0.25">
      <c r="C29" s="20">
        <f t="shared" si="9"/>
        <v>0</v>
      </c>
      <c r="F29" s="15">
        <f>CHOOSE(MATCH(MONTH(A29)*100+DAY(A29),{0;316;501;1001;1115},1),0.7,0.75,0.8,0.75,0.7)</f>
        <v>0.7</v>
      </c>
      <c r="M29" s="13">
        <f t="shared" si="3"/>
        <v>0</v>
      </c>
      <c r="N29" s="15" t="e">
        <f t="shared" si="4"/>
        <v>#DIV/0!</v>
      </c>
      <c r="O29" s="12" t="e">
        <f t="shared" si="6"/>
        <v>#DIV/0!</v>
      </c>
      <c r="P29" s="13">
        <f t="shared" si="0"/>
        <v>0</v>
      </c>
      <c r="Q29" s="11" t="e">
        <f t="shared" si="1"/>
        <v>#DIV/0!</v>
      </c>
      <c r="R29" s="11">
        <f t="shared" si="10"/>
        <v>0</v>
      </c>
      <c r="T29" s="13" t="e">
        <f t="shared" si="7"/>
        <v>#DIV/0!</v>
      </c>
      <c r="V29" s="21" t="e">
        <f t="shared" si="8"/>
        <v>#DIV/0!</v>
      </c>
      <c r="W29" s="13" t="e">
        <f t="shared" si="5"/>
        <v>#DIV/0!</v>
      </c>
    </row>
    <row r="30" spans="1:34" x14ac:dyDescent="0.25">
      <c r="C30" s="20">
        <f t="shared" si="9"/>
        <v>0</v>
      </c>
      <c r="F30" s="15">
        <f>CHOOSE(MATCH(MONTH(A30)*100+DAY(A30),{0;316;501;1001;1115},1),0.7,0.75,0.8,0.75,0.7)</f>
        <v>0.7</v>
      </c>
      <c r="M30" s="13">
        <f t="shared" si="3"/>
        <v>0</v>
      </c>
      <c r="N30" s="15" t="e">
        <f t="shared" si="4"/>
        <v>#DIV/0!</v>
      </c>
      <c r="O30" s="12" t="e">
        <f t="shared" si="6"/>
        <v>#DIV/0!</v>
      </c>
      <c r="P30" s="13">
        <f t="shared" si="0"/>
        <v>0</v>
      </c>
      <c r="Q30" s="11" t="e">
        <f t="shared" si="1"/>
        <v>#DIV/0!</v>
      </c>
      <c r="R30" s="11">
        <f t="shared" si="10"/>
        <v>0</v>
      </c>
      <c r="T30" s="13" t="e">
        <f t="shared" si="7"/>
        <v>#DIV/0!</v>
      </c>
      <c r="V30" s="21" t="e">
        <f t="shared" si="8"/>
        <v>#DIV/0!</v>
      </c>
      <c r="W30" s="13" t="e">
        <f t="shared" si="5"/>
        <v>#DIV/0!</v>
      </c>
    </row>
    <row r="31" spans="1:34" x14ac:dyDescent="0.25">
      <c r="C31" s="20">
        <f t="shared" si="9"/>
        <v>0</v>
      </c>
      <c r="F31" s="15">
        <f>CHOOSE(MATCH(MONTH(A31)*100+DAY(A31),{0;316;501;1001;1115},1),0.7,0.75,0.8,0.75,0.7)</f>
        <v>0.7</v>
      </c>
      <c r="M31" s="13">
        <f t="shared" si="3"/>
        <v>0</v>
      </c>
      <c r="N31" s="15" t="e">
        <f t="shared" si="4"/>
        <v>#DIV/0!</v>
      </c>
      <c r="O31" s="12" t="e">
        <f t="shared" si="6"/>
        <v>#DIV/0!</v>
      </c>
      <c r="P31" s="13">
        <f t="shared" si="0"/>
        <v>0</v>
      </c>
      <c r="Q31" s="11" t="e">
        <f t="shared" si="1"/>
        <v>#DIV/0!</v>
      </c>
      <c r="R31" s="11">
        <f t="shared" si="10"/>
        <v>0</v>
      </c>
      <c r="T31" s="13" t="e">
        <f t="shared" si="7"/>
        <v>#DIV/0!</v>
      </c>
      <c r="V31" s="21" t="e">
        <f t="shared" si="8"/>
        <v>#DIV/0!</v>
      </c>
      <c r="W31" s="13" t="e">
        <f t="shared" si="5"/>
        <v>#DIV/0!</v>
      </c>
    </row>
    <row r="32" spans="1:34" x14ac:dyDescent="0.25">
      <c r="C32" s="20">
        <f t="shared" si="9"/>
        <v>0</v>
      </c>
      <c r="F32" s="15">
        <f>CHOOSE(MATCH(MONTH(A32)*100+DAY(A32),{0;316;501;1001;1115},1),0.7,0.75,0.8,0.75,0.7)</f>
        <v>0.7</v>
      </c>
      <c r="M32" s="13">
        <f t="shared" si="3"/>
        <v>0</v>
      </c>
      <c r="N32" s="15" t="e">
        <f t="shared" si="4"/>
        <v>#DIV/0!</v>
      </c>
      <c r="O32" s="12" t="e">
        <f t="shared" si="6"/>
        <v>#DIV/0!</v>
      </c>
      <c r="P32" s="13">
        <f t="shared" si="0"/>
        <v>0</v>
      </c>
      <c r="Q32" s="11" t="e">
        <f t="shared" si="1"/>
        <v>#DIV/0!</v>
      </c>
      <c r="R32" s="11">
        <f t="shared" si="10"/>
        <v>0</v>
      </c>
      <c r="T32" s="13" t="e">
        <f t="shared" si="7"/>
        <v>#DIV/0!</v>
      </c>
      <c r="V32" s="21" t="e">
        <f t="shared" si="8"/>
        <v>#DIV/0!</v>
      </c>
      <c r="W32" s="13" t="e">
        <f t="shared" si="5"/>
        <v>#DIV/0!</v>
      </c>
    </row>
    <row r="33" spans="3:23" x14ac:dyDescent="0.25">
      <c r="C33" s="20">
        <f t="shared" si="9"/>
        <v>0</v>
      </c>
      <c r="F33" s="15">
        <f>CHOOSE(MATCH(MONTH(A33)*100+DAY(A33),{0;316;501;1001;1115},1),0.7,0.75,0.8,0.75,0.7)</f>
        <v>0.7</v>
      </c>
      <c r="M33" s="13">
        <f t="shared" si="3"/>
        <v>0</v>
      </c>
      <c r="N33" s="15" t="e">
        <f t="shared" si="4"/>
        <v>#DIV/0!</v>
      </c>
      <c r="O33" s="12" t="e">
        <f t="shared" si="6"/>
        <v>#DIV/0!</v>
      </c>
      <c r="P33" s="13">
        <f t="shared" si="0"/>
        <v>0</v>
      </c>
      <c r="Q33" s="11" t="e">
        <f t="shared" si="1"/>
        <v>#DIV/0!</v>
      </c>
      <c r="R33" s="11">
        <f t="shared" si="10"/>
        <v>0</v>
      </c>
      <c r="T33" s="13" t="e">
        <f t="shared" si="7"/>
        <v>#DIV/0!</v>
      </c>
      <c r="V33" s="21" t="e">
        <f t="shared" si="8"/>
        <v>#DIV/0!</v>
      </c>
      <c r="W33" s="13" t="e">
        <f t="shared" si="5"/>
        <v>#DIV/0!</v>
      </c>
    </row>
    <row r="34" spans="3:23" x14ac:dyDescent="0.25">
      <c r="C34" s="20">
        <f t="shared" si="9"/>
        <v>0</v>
      </c>
      <c r="F34" s="15">
        <f>CHOOSE(MATCH(MONTH(A34)*100+DAY(A34),{0;316;501;1001;1115},1),0.7,0.75,0.8,0.75,0.7)</f>
        <v>0.7</v>
      </c>
      <c r="M34" s="13">
        <f t="shared" si="3"/>
        <v>0</v>
      </c>
      <c r="N34" s="15" t="e">
        <f t="shared" si="4"/>
        <v>#DIV/0!</v>
      </c>
      <c r="O34" s="12" t="e">
        <f t="shared" si="6"/>
        <v>#DIV/0!</v>
      </c>
      <c r="P34" s="13">
        <f t="shared" si="0"/>
        <v>0</v>
      </c>
      <c r="Q34" s="11" t="e">
        <f t="shared" si="1"/>
        <v>#DIV/0!</v>
      </c>
      <c r="R34" s="11">
        <f t="shared" si="10"/>
        <v>0</v>
      </c>
      <c r="T34" s="13" t="e">
        <f t="shared" si="7"/>
        <v>#DIV/0!</v>
      </c>
      <c r="V34" s="21" t="e">
        <f t="shared" si="8"/>
        <v>#DIV/0!</v>
      </c>
      <c r="W34" s="13" t="e">
        <f t="shared" si="5"/>
        <v>#DIV/0!</v>
      </c>
    </row>
    <row r="35" spans="3:23" x14ac:dyDescent="0.25">
      <c r="C35" s="20">
        <f t="shared" si="9"/>
        <v>0</v>
      </c>
      <c r="F35" s="15">
        <f>CHOOSE(MATCH(MONTH(A35)*100+DAY(A35),{0;316;501;1001;1115},1),0.7,0.75,0.8,0.75,0.7)</f>
        <v>0.7</v>
      </c>
      <c r="M35" s="13">
        <f t="shared" si="3"/>
        <v>0</v>
      </c>
      <c r="N35" s="15" t="e">
        <f t="shared" si="4"/>
        <v>#DIV/0!</v>
      </c>
      <c r="O35" s="12" t="e">
        <f t="shared" si="6"/>
        <v>#DIV/0!</v>
      </c>
      <c r="P35" s="13">
        <f t="shared" si="0"/>
        <v>0</v>
      </c>
      <c r="Q35" s="11" t="e">
        <f t="shared" si="1"/>
        <v>#DIV/0!</v>
      </c>
      <c r="R35" s="11">
        <f t="shared" si="10"/>
        <v>0</v>
      </c>
      <c r="T35" s="13" t="e">
        <f t="shared" si="7"/>
        <v>#DIV/0!</v>
      </c>
      <c r="V35" s="21" t="e">
        <f t="shared" si="8"/>
        <v>#DIV/0!</v>
      </c>
      <c r="W35" s="13" t="e">
        <f t="shared" si="5"/>
        <v>#DIV/0!</v>
      </c>
    </row>
    <row r="36" spans="3:23" x14ac:dyDescent="0.25">
      <c r="C36" s="20">
        <f t="shared" si="9"/>
        <v>0</v>
      </c>
      <c r="F36" s="15">
        <f>CHOOSE(MATCH(MONTH(A36)*100+DAY(A36),{0;316;501;1001;1115},1),0.7,0.75,0.8,0.75,0.7)</f>
        <v>0.7</v>
      </c>
      <c r="M36" s="13">
        <f t="shared" si="3"/>
        <v>0</v>
      </c>
      <c r="N36" s="15" t="e">
        <f t="shared" si="4"/>
        <v>#DIV/0!</v>
      </c>
      <c r="O36" s="12" t="e">
        <f t="shared" si="6"/>
        <v>#DIV/0!</v>
      </c>
      <c r="P36" s="13">
        <f t="shared" si="0"/>
        <v>0</v>
      </c>
      <c r="Q36" s="11" t="e">
        <f t="shared" si="1"/>
        <v>#DIV/0!</v>
      </c>
      <c r="R36" s="11">
        <f t="shared" si="10"/>
        <v>0</v>
      </c>
      <c r="T36" s="13" t="e">
        <f t="shared" si="7"/>
        <v>#DIV/0!</v>
      </c>
      <c r="V36" s="21" t="e">
        <f t="shared" si="8"/>
        <v>#DIV/0!</v>
      </c>
      <c r="W36" s="13" t="e">
        <f t="shared" si="5"/>
        <v>#DIV/0!</v>
      </c>
    </row>
    <row r="37" spans="3:23" x14ac:dyDescent="0.25">
      <c r="C37" s="20">
        <f t="shared" si="9"/>
        <v>0</v>
      </c>
      <c r="F37" s="15">
        <f>CHOOSE(MATCH(MONTH(A37)*100+DAY(A37),{0;316;501;1001;1115},1),0.7,0.75,0.8,0.75,0.7)</f>
        <v>0.7</v>
      </c>
      <c r="M37" s="13">
        <f t="shared" si="3"/>
        <v>0</v>
      </c>
      <c r="N37" s="15" t="e">
        <f t="shared" si="4"/>
        <v>#DIV/0!</v>
      </c>
      <c r="O37" s="12" t="e">
        <f t="shared" si="6"/>
        <v>#DIV/0!</v>
      </c>
      <c r="P37" s="13">
        <f t="shared" si="0"/>
        <v>0</v>
      </c>
      <c r="Q37" s="11" t="e">
        <f t="shared" si="1"/>
        <v>#DIV/0!</v>
      </c>
      <c r="R37" s="11">
        <f t="shared" si="10"/>
        <v>0</v>
      </c>
      <c r="T37" s="13" t="e">
        <f t="shared" si="7"/>
        <v>#DIV/0!</v>
      </c>
      <c r="V37" s="21" t="e">
        <f t="shared" si="8"/>
        <v>#DIV/0!</v>
      </c>
      <c r="W37" s="13" t="e">
        <f t="shared" si="5"/>
        <v>#DIV/0!</v>
      </c>
    </row>
    <row r="38" spans="3:23" x14ac:dyDescent="0.25">
      <c r="C38" s="20">
        <f t="shared" si="9"/>
        <v>0</v>
      </c>
      <c r="F38" s="15">
        <f>CHOOSE(MATCH(MONTH(A38)*100+DAY(A38),{0;316;501;1001;1115},1),0.7,0.75,0.8,0.75,0.7)</f>
        <v>0.7</v>
      </c>
      <c r="M38" s="13">
        <f t="shared" si="3"/>
        <v>0</v>
      </c>
      <c r="N38" s="15" t="e">
        <f t="shared" si="4"/>
        <v>#DIV/0!</v>
      </c>
      <c r="O38" s="12" t="e">
        <f t="shared" si="6"/>
        <v>#DIV/0!</v>
      </c>
      <c r="P38" s="13">
        <f t="shared" si="0"/>
        <v>0</v>
      </c>
      <c r="Q38" s="11" t="e">
        <f t="shared" si="1"/>
        <v>#DIV/0!</v>
      </c>
      <c r="R38" s="11">
        <f t="shared" si="10"/>
        <v>0</v>
      </c>
      <c r="T38" s="13" t="e">
        <f t="shared" si="7"/>
        <v>#DIV/0!</v>
      </c>
      <c r="V38" s="21" t="e">
        <f t="shared" si="8"/>
        <v>#DIV/0!</v>
      </c>
      <c r="W38" s="13" t="e">
        <f t="shared" si="5"/>
        <v>#DIV/0!</v>
      </c>
    </row>
    <row r="39" spans="3:23" x14ac:dyDescent="0.25">
      <c r="C39" s="20">
        <f t="shared" si="9"/>
        <v>0</v>
      </c>
      <c r="F39" s="15">
        <f>CHOOSE(MATCH(MONTH(A39)*100+DAY(A39),{0;316;501;1001;1115},1),0.7,0.75,0.8,0.75,0.7)</f>
        <v>0.7</v>
      </c>
      <c r="M39" s="13">
        <f t="shared" si="3"/>
        <v>0</v>
      </c>
      <c r="N39" s="15" t="e">
        <f t="shared" si="4"/>
        <v>#DIV/0!</v>
      </c>
      <c r="O39" s="12" t="e">
        <f t="shared" si="6"/>
        <v>#DIV/0!</v>
      </c>
      <c r="P39" s="13">
        <f t="shared" si="0"/>
        <v>0</v>
      </c>
      <c r="Q39" s="11" t="e">
        <f t="shared" si="1"/>
        <v>#DIV/0!</v>
      </c>
      <c r="R39" s="11">
        <f t="shared" si="10"/>
        <v>0</v>
      </c>
      <c r="T39" s="13" t="e">
        <f t="shared" si="7"/>
        <v>#DIV/0!</v>
      </c>
      <c r="V39" s="21" t="e">
        <f t="shared" si="8"/>
        <v>#DIV/0!</v>
      </c>
      <c r="W39" s="13" t="e">
        <f t="shared" si="5"/>
        <v>#DIV/0!</v>
      </c>
    </row>
    <row r="40" spans="3:23" x14ac:dyDescent="0.25">
      <c r="C40" s="20">
        <f t="shared" si="9"/>
        <v>0</v>
      </c>
      <c r="F40" s="15">
        <f>CHOOSE(MATCH(MONTH(A40)*100+DAY(A40),{0;316;501;1001;1115},1),0.7,0.75,0.8,0.75,0.7)</f>
        <v>0.7</v>
      </c>
      <c r="M40" s="13">
        <f t="shared" si="3"/>
        <v>0</v>
      </c>
      <c r="N40" s="15" t="e">
        <f t="shared" si="4"/>
        <v>#DIV/0!</v>
      </c>
      <c r="O40" s="12" t="e">
        <f t="shared" si="6"/>
        <v>#DIV/0!</v>
      </c>
      <c r="P40" s="13">
        <f t="shared" si="0"/>
        <v>0</v>
      </c>
      <c r="Q40" s="11" t="e">
        <f t="shared" si="1"/>
        <v>#DIV/0!</v>
      </c>
      <c r="R40" s="11">
        <f t="shared" si="10"/>
        <v>0</v>
      </c>
      <c r="T40" s="13" t="e">
        <f t="shared" si="7"/>
        <v>#DIV/0!</v>
      </c>
      <c r="V40" s="21" t="e">
        <f t="shared" si="8"/>
        <v>#DIV/0!</v>
      </c>
      <c r="W40" s="13" t="e">
        <f t="shared" si="5"/>
        <v>#DIV/0!</v>
      </c>
    </row>
    <row r="41" spans="3:23" x14ac:dyDescent="0.25">
      <c r="C41" s="20">
        <f t="shared" si="9"/>
        <v>0</v>
      </c>
      <c r="F41" s="15">
        <f>CHOOSE(MATCH(MONTH(A41)*100+DAY(A41),{0;316;501;1001;1115},1),0.7,0.75,0.8,0.75,0.7)</f>
        <v>0.7</v>
      </c>
      <c r="M41" s="13">
        <f t="shared" si="3"/>
        <v>0</v>
      </c>
      <c r="N41" s="15" t="e">
        <f t="shared" si="4"/>
        <v>#DIV/0!</v>
      </c>
      <c r="O41" s="12" t="e">
        <f t="shared" si="6"/>
        <v>#DIV/0!</v>
      </c>
      <c r="P41" s="13">
        <f t="shared" si="0"/>
        <v>0</v>
      </c>
      <c r="Q41" s="11" t="e">
        <f t="shared" si="1"/>
        <v>#DIV/0!</v>
      </c>
      <c r="R41" s="11">
        <f t="shared" si="10"/>
        <v>0</v>
      </c>
      <c r="T41" s="13" t="e">
        <f t="shared" si="7"/>
        <v>#DIV/0!</v>
      </c>
      <c r="V41" s="21" t="e">
        <f t="shared" si="8"/>
        <v>#DIV/0!</v>
      </c>
      <c r="W41" s="13" t="e">
        <f t="shared" si="5"/>
        <v>#DIV/0!</v>
      </c>
    </row>
    <row r="42" spans="3:23" x14ac:dyDescent="0.25">
      <c r="C42" s="20">
        <f t="shared" si="9"/>
        <v>0</v>
      </c>
      <c r="F42" s="15">
        <f>CHOOSE(MATCH(MONTH(A42)*100+DAY(A42),{0;316;501;1001;1115},1),0.7,0.75,0.8,0.75,0.7)</f>
        <v>0.7</v>
      </c>
      <c r="M42" s="13">
        <f t="shared" si="3"/>
        <v>0</v>
      </c>
      <c r="N42" s="15" t="e">
        <f t="shared" si="4"/>
        <v>#DIV/0!</v>
      </c>
      <c r="O42" s="12" t="e">
        <f t="shared" si="6"/>
        <v>#DIV/0!</v>
      </c>
      <c r="P42" s="13">
        <f t="shared" si="0"/>
        <v>0</v>
      </c>
      <c r="Q42" s="11" t="e">
        <f t="shared" si="1"/>
        <v>#DIV/0!</v>
      </c>
      <c r="R42" s="11">
        <f t="shared" si="10"/>
        <v>0</v>
      </c>
      <c r="T42" s="13" t="e">
        <f t="shared" si="7"/>
        <v>#DIV/0!</v>
      </c>
      <c r="V42" s="21" t="e">
        <f t="shared" si="8"/>
        <v>#DIV/0!</v>
      </c>
      <c r="W42" s="13" t="e">
        <f t="shared" si="5"/>
        <v>#DIV/0!</v>
      </c>
    </row>
    <row r="43" spans="3:23" x14ac:dyDescent="0.25">
      <c r="C43" s="20">
        <f t="shared" si="9"/>
        <v>0</v>
      </c>
      <c r="F43" s="15">
        <f>CHOOSE(MATCH(MONTH(A43)*100+DAY(A43),{0;316;501;1001;1115},1),0.7,0.75,0.8,0.75,0.7)</f>
        <v>0.7</v>
      </c>
      <c r="M43" s="13">
        <f t="shared" si="3"/>
        <v>0</v>
      </c>
      <c r="N43" s="15" t="e">
        <f t="shared" si="4"/>
        <v>#DIV/0!</v>
      </c>
      <c r="O43" s="12" t="e">
        <f t="shared" si="6"/>
        <v>#DIV/0!</v>
      </c>
      <c r="P43" s="13">
        <f t="shared" si="0"/>
        <v>0</v>
      </c>
      <c r="Q43" s="11" t="e">
        <f t="shared" si="1"/>
        <v>#DIV/0!</v>
      </c>
      <c r="R43" s="11">
        <f t="shared" si="10"/>
        <v>0</v>
      </c>
      <c r="T43" s="13" t="e">
        <f t="shared" si="7"/>
        <v>#DIV/0!</v>
      </c>
      <c r="V43" s="21" t="e">
        <f t="shared" si="8"/>
        <v>#DIV/0!</v>
      </c>
      <c r="W43" s="13" t="e">
        <f t="shared" si="5"/>
        <v>#DIV/0!</v>
      </c>
    </row>
    <row r="44" spans="3:23" x14ac:dyDescent="0.25">
      <c r="C44" s="20">
        <f t="shared" si="9"/>
        <v>0</v>
      </c>
      <c r="F44" s="15">
        <f>CHOOSE(MATCH(MONTH(A44)*100+DAY(A44),{0;316;501;1001;1115},1),0.7,0.75,0.8,0.75,0.7)</f>
        <v>0.7</v>
      </c>
      <c r="M44" s="13">
        <f t="shared" si="3"/>
        <v>0</v>
      </c>
      <c r="N44" s="15" t="e">
        <f t="shared" si="4"/>
        <v>#DIV/0!</v>
      </c>
      <c r="O44" s="12" t="e">
        <f t="shared" si="6"/>
        <v>#DIV/0!</v>
      </c>
      <c r="P44" s="13">
        <f t="shared" si="0"/>
        <v>0</v>
      </c>
      <c r="Q44" s="11" t="e">
        <f t="shared" si="1"/>
        <v>#DIV/0!</v>
      </c>
      <c r="R44" s="11">
        <f t="shared" si="10"/>
        <v>0</v>
      </c>
      <c r="T44" s="13" t="e">
        <f t="shared" si="7"/>
        <v>#DIV/0!</v>
      </c>
      <c r="V44" s="21" t="e">
        <f t="shared" si="8"/>
        <v>#DIV/0!</v>
      </c>
      <c r="W44" s="13" t="e">
        <f t="shared" si="5"/>
        <v>#DIV/0!</v>
      </c>
    </row>
    <row r="45" spans="3:23" x14ac:dyDescent="0.25">
      <c r="C45" s="20">
        <f t="shared" si="9"/>
        <v>0</v>
      </c>
      <c r="F45" s="15">
        <f>CHOOSE(MATCH(MONTH(A45)*100+DAY(A45),{0;316;501;1001;1115},1),0.7,0.75,0.8,0.75,0.7)</f>
        <v>0.7</v>
      </c>
      <c r="M45" s="13">
        <f t="shared" si="3"/>
        <v>0</v>
      </c>
      <c r="N45" s="15" t="e">
        <f t="shared" si="4"/>
        <v>#DIV/0!</v>
      </c>
      <c r="O45" s="12" t="e">
        <f t="shared" si="6"/>
        <v>#DIV/0!</v>
      </c>
      <c r="P45" s="13">
        <f t="shared" si="0"/>
        <v>0</v>
      </c>
      <c r="Q45" s="11" t="e">
        <f t="shared" si="1"/>
        <v>#DIV/0!</v>
      </c>
      <c r="R45" s="11">
        <f t="shared" si="10"/>
        <v>0</v>
      </c>
      <c r="T45" s="13" t="e">
        <f t="shared" si="7"/>
        <v>#DIV/0!</v>
      </c>
      <c r="V45" s="21" t="e">
        <f t="shared" si="8"/>
        <v>#DIV/0!</v>
      </c>
      <c r="W45" s="13" t="e">
        <f t="shared" si="5"/>
        <v>#DIV/0!</v>
      </c>
    </row>
    <row r="46" spans="3:23" x14ac:dyDescent="0.25">
      <c r="C46" s="20">
        <f t="shared" si="9"/>
        <v>0</v>
      </c>
      <c r="F46" s="15">
        <f>CHOOSE(MATCH(MONTH(A46)*100+DAY(A46),{0;316;501;1001;1115},1),0.7,0.75,0.8,0.75,0.7)</f>
        <v>0.7</v>
      </c>
      <c r="M46" s="13">
        <f t="shared" si="3"/>
        <v>0</v>
      </c>
      <c r="N46" s="15" t="e">
        <f t="shared" si="4"/>
        <v>#DIV/0!</v>
      </c>
      <c r="O46" s="12" t="e">
        <f t="shared" si="6"/>
        <v>#DIV/0!</v>
      </c>
      <c r="P46" s="13">
        <f t="shared" si="0"/>
        <v>0</v>
      </c>
      <c r="Q46" s="11" t="e">
        <f t="shared" si="1"/>
        <v>#DIV/0!</v>
      </c>
      <c r="R46" s="11">
        <f t="shared" si="10"/>
        <v>0</v>
      </c>
      <c r="T46" s="13" t="e">
        <f t="shared" si="7"/>
        <v>#DIV/0!</v>
      </c>
      <c r="V46" s="21" t="e">
        <f t="shared" si="8"/>
        <v>#DIV/0!</v>
      </c>
      <c r="W46" s="13" t="e">
        <f t="shared" si="5"/>
        <v>#DIV/0!</v>
      </c>
    </row>
    <row r="47" spans="3:23" x14ac:dyDescent="0.25">
      <c r="C47" s="20">
        <f t="shared" si="9"/>
        <v>0</v>
      </c>
      <c r="F47" s="15">
        <f>CHOOSE(MATCH(MONTH(A47)*100+DAY(A47),{0;316;501;1001;1115},1),0.7,0.75,0.8,0.75,0.7)</f>
        <v>0.7</v>
      </c>
      <c r="M47" s="13">
        <f t="shared" si="3"/>
        <v>0</v>
      </c>
      <c r="N47" s="15" t="e">
        <f t="shared" si="4"/>
        <v>#DIV/0!</v>
      </c>
      <c r="O47" s="12" t="e">
        <f t="shared" si="6"/>
        <v>#DIV/0!</v>
      </c>
      <c r="P47" s="13">
        <f t="shared" si="0"/>
        <v>0</v>
      </c>
      <c r="Q47" s="11" t="e">
        <f t="shared" si="1"/>
        <v>#DIV/0!</v>
      </c>
      <c r="R47" s="11">
        <f t="shared" si="10"/>
        <v>0</v>
      </c>
      <c r="T47" s="13" t="e">
        <f t="shared" si="7"/>
        <v>#DIV/0!</v>
      </c>
      <c r="V47" s="21" t="e">
        <f t="shared" si="8"/>
        <v>#DIV/0!</v>
      </c>
      <c r="W47" s="13" t="e">
        <f t="shared" si="5"/>
        <v>#DIV/0!</v>
      </c>
    </row>
    <row r="48" spans="3:23" x14ac:dyDescent="0.25">
      <c r="C48" s="20">
        <f t="shared" si="9"/>
        <v>0</v>
      </c>
      <c r="F48" s="15">
        <f>CHOOSE(MATCH(MONTH(A48)*100+DAY(A48),{0;316;501;1001;1115},1),0.7,0.75,0.8,0.75,0.7)</f>
        <v>0.7</v>
      </c>
      <c r="M48" s="13">
        <f t="shared" si="3"/>
        <v>0</v>
      </c>
      <c r="N48" s="15" t="e">
        <f t="shared" si="4"/>
        <v>#DIV/0!</v>
      </c>
      <c r="O48" s="12" t="e">
        <f t="shared" si="6"/>
        <v>#DIV/0!</v>
      </c>
      <c r="P48" s="13">
        <f t="shared" si="0"/>
        <v>0</v>
      </c>
      <c r="Q48" s="11" t="e">
        <f t="shared" si="1"/>
        <v>#DIV/0!</v>
      </c>
      <c r="R48" s="11">
        <f t="shared" si="10"/>
        <v>0</v>
      </c>
      <c r="T48" s="13" t="e">
        <f t="shared" si="7"/>
        <v>#DIV/0!</v>
      </c>
      <c r="V48" s="21" t="e">
        <f t="shared" si="8"/>
        <v>#DIV/0!</v>
      </c>
      <c r="W48" s="13" t="e">
        <f t="shared" si="5"/>
        <v>#DIV/0!</v>
      </c>
    </row>
    <row r="49" spans="3:23" x14ac:dyDescent="0.25">
      <c r="C49" s="20">
        <f t="shared" si="9"/>
        <v>0</v>
      </c>
      <c r="F49" s="15">
        <f>CHOOSE(MATCH(MONTH(A49)*100+DAY(A49),{0;316;501;1001;1115},1),0.7,0.75,0.8,0.75,0.7)</f>
        <v>0.7</v>
      </c>
      <c r="M49" s="13">
        <f t="shared" si="3"/>
        <v>0</v>
      </c>
      <c r="N49" s="15" t="e">
        <f t="shared" si="4"/>
        <v>#DIV/0!</v>
      </c>
      <c r="O49" s="12" t="e">
        <f t="shared" si="6"/>
        <v>#DIV/0!</v>
      </c>
      <c r="P49" s="13">
        <f t="shared" si="0"/>
        <v>0</v>
      </c>
      <c r="Q49" s="11" t="e">
        <f t="shared" si="1"/>
        <v>#DIV/0!</v>
      </c>
      <c r="R49" s="11">
        <f t="shared" si="10"/>
        <v>0</v>
      </c>
      <c r="T49" s="13" t="e">
        <f t="shared" si="7"/>
        <v>#DIV/0!</v>
      </c>
      <c r="V49" s="21" t="e">
        <f t="shared" si="8"/>
        <v>#DIV/0!</v>
      </c>
      <c r="W49" s="13" t="e">
        <f t="shared" si="5"/>
        <v>#DIV/0!</v>
      </c>
    </row>
    <row r="50" spans="3:23" x14ac:dyDescent="0.25">
      <c r="C50" s="20">
        <f t="shared" si="9"/>
        <v>0</v>
      </c>
      <c r="F50" s="15">
        <f>CHOOSE(MATCH(MONTH(A50)*100+DAY(A50),{0;316;501;1001;1115},1),0.7,0.75,0.8,0.75,0.7)</f>
        <v>0.7</v>
      </c>
      <c r="M50" s="13">
        <f t="shared" si="3"/>
        <v>0</v>
      </c>
      <c r="N50" s="15" t="e">
        <f t="shared" si="4"/>
        <v>#DIV/0!</v>
      </c>
      <c r="O50" s="12" t="e">
        <f t="shared" si="6"/>
        <v>#DIV/0!</v>
      </c>
      <c r="P50" s="13">
        <f t="shared" si="0"/>
        <v>0</v>
      </c>
      <c r="Q50" s="11" t="e">
        <f t="shared" si="1"/>
        <v>#DIV/0!</v>
      </c>
      <c r="R50" s="11">
        <f t="shared" si="10"/>
        <v>0</v>
      </c>
      <c r="T50" s="13" t="e">
        <f t="shared" si="7"/>
        <v>#DIV/0!</v>
      </c>
      <c r="V50" s="21" t="e">
        <f t="shared" si="8"/>
        <v>#DIV/0!</v>
      </c>
      <c r="W50" s="13" t="e">
        <f t="shared" si="5"/>
        <v>#DIV/0!</v>
      </c>
    </row>
    <row r="51" spans="3:23" x14ac:dyDescent="0.25">
      <c r="C51" s="20">
        <f t="shared" si="9"/>
        <v>0</v>
      </c>
      <c r="F51" s="15">
        <f>CHOOSE(MATCH(MONTH(A51)*100+DAY(A51),{0;316;501;1001;1115},1),0.7,0.75,0.8,0.75,0.7)</f>
        <v>0.7</v>
      </c>
      <c r="M51" s="13">
        <f t="shared" si="3"/>
        <v>0</v>
      </c>
      <c r="N51" s="15" t="e">
        <f t="shared" si="4"/>
        <v>#DIV/0!</v>
      </c>
      <c r="O51" s="12" t="e">
        <f t="shared" si="6"/>
        <v>#DIV/0!</v>
      </c>
      <c r="P51" s="13">
        <f t="shared" si="0"/>
        <v>0</v>
      </c>
      <c r="Q51" s="11" t="e">
        <f t="shared" si="1"/>
        <v>#DIV/0!</v>
      </c>
      <c r="R51" s="11">
        <f t="shared" si="10"/>
        <v>0</v>
      </c>
      <c r="T51" s="13" t="e">
        <f t="shared" si="7"/>
        <v>#DIV/0!</v>
      </c>
      <c r="V51" s="21" t="e">
        <f t="shared" si="8"/>
        <v>#DIV/0!</v>
      </c>
      <c r="W51" s="13" t="e">
        <f t="shared" si="5"/>
        <v>#DIV/0!</v>
      </c>
    </row>
    <row r="52" spans="3:23" x14ac:dyDescent="0.25">
      <c r="C52" s="20">
        <f t="shared" si="9"/>
        <v>0</v>
      </c>
      <c r="F52" s="15">
        <f>CHOOSE(MATCH(MONTH(A52)*100+DAY(A52),{0;316;501;1001;1115},1),0.7,0.75,0.8,0.75,0.7)</f>
        <v>0.7</v>
      </c>
      <c r="M52" s="13">
        <f t="shared" si="3"/>
        <v>0</v>
      </c>
      <c r="N52" s="15" t="e">
        <f t="shared" si="4"/>
        <v>#DIV/0!</v>
      </c>
      <c r="O52" s="12" t="e">
        <f t="shared" si="6"/>
        <v>#DIV/0!</v>
      </c>
      <c r="P52" s="13">
        <f t="shared" si="0"/>
        <v>0</v>
      </c>
      <c r="Q52" s="11" t="e">
        <f t="shared" si="1"/>
        <v>#DIV/0!</v>
      </c>
      <c r="R52" s="11">
        <f t="shared" si="10"/>
        <v>0</v>
      </c>
      <c r="T52" s="13" t="e">
        <f t="shared" si="7"/>
        <v>#DIV/0!</v>
      </c>
      <c r="V52" s="21" t="e">
        <f t="shared" si="8"/>
        <v>#DIV/0!</v>
      </c>
      <c r="W52" s="13" t="e">
        <f t="shared" si="5"/>
        <v>#DIV/0!</v>
      </c>
    </row>
    <row r="53" spans="3:23" x14ac:dyDescent="0.25">
      <c r="C53" s="20">
        <f t="shared" si="9"/>
        <v>0</v>
      </c>
      <c r="F53" s="15">
        <f>CHOOSE(MATCH(MONTH(A53)*100+DAY(A53),{0;316;501;1001;1115},1),0.7,0.75,0.8,0.75,0.7)</f>
        <v>0.7</v>
      </c>
      <c r="M53" s="13">
        <f t="shared" si="3"/>
        <v>0</v>
      </c>
      <c r="N53" s="15" t="e">
        <f t="shared" si="4"/>
        <v>#DIV/0!</v>
      </c>
      <c r="O53" s="12" t="e">
        <f t="shared" si="6"/>
        <v>#DIV/0!</v>
      </c>
      <c r="P53" s="13">
        <f t="shared" si="0"/>
        <v>0</v>
      </c>
      <c r="Q53" s="11" t="e">
        <f t="shared" si="1"/>
        <v>#DIV/0!</v>
      </c>
      <c r="R53" s="11">
        <f t="shared" si="10"/>
        <v>0</v>
      </c>
      <c r="T53" s="13" t="e">
        <f t="shared" si="7"/>
        <v>#DIV/0!</v>
      </c>
      <c r="V53" s="21" t="e">
        <f t="shared" si="8"/>
        <v>#DIV/0!</v>
      </c>
      <c r="W53" s="13" t="e">
        <f t="shared" si="5"/>
        <v>#DIV/0!</v>
      </c>
    </row>
    <row r="54" spans="3:23" x14ac:dyDescent="0.25">
      <c r="C54" s="20">
        <f t="shared" si="9"/>
        <v>0</v>
      </c>
      <c r="F54" s="15">
        <f>CHOOSE(MATCH(MONTH(A54)*100+DAY(A54),{0;316;501;1001;1115},1),0.7,0.75,0.8,0.75,0.7)</f>
        <v>0.7</v>
      </c>
      <c r="M54" s="13">
        <f t="shared" si="3"/>
        <v>0</v>
      </c>
      <c r="N54" s="15" t="e">
        <f t="shared" si="4"/>
        <v>#DIV/0!</v>
      </c>
      <c r="O54" s="12" t="e">
        <f t="shared" si="6"/>
        <v>#DIV/0!</v>
      </c>
      <c r="P54" s="13">
        <f t="shared" si="0"/>
        <v>0</v>
      </c>
      <c r="Q54" s="11" t="e">
        <f t="shared" si="1"/>
        <v>#DIV/0!</v>
      </c>
      <c r="R54" s="11">
        <f t="shared" si="10"/>
        <v>0</v>
      </c>
      <c r="T54" s="13" t="e">
        <f t="shared" si="7"/>
        <v>#DIV/0!</v>
      </c>
      <c r="V54" s="21" t="e">
        <f t="shared" si="8"/>
        <v>#DIV/0!</v>
      </c>
      <c r="W54" s="13" t="e">
        <f t="shared" si="5"/>
        <v>#DIV/0!</v>
      </c>
    </row>
    <row r="55" spans="3:23" x14ac:dyDescent="0.25">
      <c r="C55" s="20">
        <f t="shared" si="9"/>
        <v>0</v>
      </c>
      <c r="F55" s="15">
        <f>CHOOSE(MATCH(MONTH(A55)*100+DAY(A55),{0;316;501;1001;1115},1),0.7,0.75,0.8,0.75,0.7)</f>
        <v>0.7</v>
      </c>
      <c r="M55" s="13">
        <f t="shared" si="3"/>
        <v>0</v>
      </c>
      <c r="N55" s="15" t="e">
        <f t="shared" si="4"/>
        <v>#DIV/0!</v>
      </c>
      <c r="O55" s="12" t="e">
        <f t="shared" si="6"/>
        <v>#DIV/0!</v>
      </c>
      <c r="P55" s="13">
        <f t="shared" si="0"/>
        <v>0</v>
      </c>
      <c r="Q55" s="11" t="e">
        <f t="shared" si="1"/>
        <v>#DIV/0!</v>
      </c>
      <c r="R55" s="11">
        <f t="shared" si="10"/>
        <v>0</v>
      </c>
      <c r="T55" s="13" t="e">
        <f t="shared" si="7"/>
        <v>#DIV/0!</v>
      </c>
      <c r="V55" s="21" t="e">
        <f t="shared" si="8"/>
        <v>#DIV/0!</v>
      </c>
      <c r="W55" s="13" t="e">
        <f t="shared" si="5"/>
        <v>#DIV/0!</v>
      </c>
    </row>
    <row r="56" spans="3:23" x14ac:dyDescent="0.25">
      <c r="C56" s="20">
        <f t="shared" si="9"/>
        <v>0</v>
      </c>
      <c r="F56" s="15">
        <f>CHOOSE(MATCH(MONTH(A56)*100+DAY(A56),{0;316;501;1001;1115},1),0.7,0.75,0.8,0.75,0.7)</f>
        <v>0.7</v>
      </c>
      <c r="M56" s="13">
        <f t="shared" si="3"/>
        <v>0</v>
      </c>
      <c r="N56" s="15" t="e">
        <f t="shared" si="4"/>
        <v>#DIV/0!</v>
      </c>
      <c r="O56" s="12" t="e">
        <f t="shared" si="6"/>
        <v>#DIV/0!</v>
      </c>
      <c r="P56" s="13">
        <f t="shared" si="0"/>
        <v>0</v>
      </c>
      <c r="Q56" s="11" t="e">
        <f t="shared" si="1"/>
        <v>#DIV/0!</v>
      </c>
      <c r="R56" s="11">
        <f t="shared" si="10"/>
        <v>0</v>
      </c>
      <c r="T56" s="13" t="e">
        <f t="shared" si="7"/>
        <v>#DIV/0!</v>
      </c>
      <c r="V56" s="21" t="e">
        <f t="shared" si="8"/>
        <v>#DIV/0!</v>
      </c>
      <c r="W56" s="13" t="e">
        <f t="shared" si="5"/>
        <v>#DIV/0!</v>
      </c>
    </row>
    <row r="57" spans="3:23" x14ac:dyDescent="0.25">
      <c r="C57" s="20">
        <f t="shared" si="9"/>
        <v>0</v>
      </c>
      <c r="F57" s="15">
        <f>CHOOSE(MATCH(MONTH(A57)*100+DAY(A57),{0;316;501;1001;1115},1),0.7,0.75,0.8,0.75,0.7)</f>
        <v>0.7</v>
      </c>
      <c r="M57" s="13">
        <f t="shared" si="3"/>
        <v>0</v>
      </c>
      <c r="N57" s="15" t="e">
        <f t="shared" si="4"/>
        <v>#DIV/0!</v>
      </c>
      <c r="O57" s="12" t="e">
        <f t="shared" si="6"/>
        <v>#DIV/0!</v>
      </c>
      <c r="P57" s="13">
        <f t="shared" si="0"/>
        <v>0</v>
      </c>
      <c r="Q57" s="11" t="e">
        <f t="shared" si="1"/>
        <v>#DIV/0!</v>
      </c>
      <c r="R57" s="11">
        <f t="shared" si="10"/>
        <v>0</v>
      </c>
      <c r="T57" s="13" t="e">
        <f t="shared" si="7"/>
        <v>#DIV/0!</v>
      </c>
      <c r="V57" s="21" t="e">
        <f t="shared" si="8"/>
        <v>#DIV/0!</v>
      </c>
      <c r="W57" s="13" t="e">
        <f t="shared" si="5"/>
        <v>#DIV/0!</v>
      </c>
    </row>
    <row r="58" spans="3:23" x14ac:dyDescent="0.25">
      <c r="C58" s="20">
        <f t="shared" si="9"/>
        <v>0</v>
      </c>
      <c r="F58" s="15">
        <f>CHOOSE(MATCH(MONTH(A58)*100+DAY(A58),{0;316;501;1001;1115},1),0.7,0.75,0.8,0.75,0.7)</f>
        <v>0.7</v>
      </c>
      <c r="M58" s="13">
        <f t="shared" si="3"/>
        <v>0</v>
      </c>
      <c r="N58" s="15" t="e">
        <f t="shared" si="4"/>
        <v>#DIV/0!</v>
      </c>
      <c r="O58" s="12" t="e">
        <f t="shared" si="6"/>
        <v>#DIV/0!</v>
      </c>
      <c r="P58" s="13">
        <f t="shared" si="0"/>
        <v>0</v>
      </c>
      <c r="Q58" s="11" t="e">
        <f t="shared" si="1"/>
        <v>#DIV/0!</v>
      </c>
      <c r="R58" s="11">
        <f t="shared" si="10"/>
        <v>0</v>
      </c>
      <c r="T58" s="13" t="e">
        <f t="shared" si="7"/>
        <v>#DIV/0!</v>
      </c>
      <c r="V58" s="21" t="e">
        <f t="shared" si="8"/>
        <v>#DIV/0!</v>
      </c>
      <c r="W58" s="13" t="e">
        <f t="shared" si="5"/>
        <v>#DIV/0!</v>
      </c>
    </row>
    <row r="59" spans="3:23" x14ac:dyDescent="0.25">
      <c r="C59" s="20">
        <f t="shared" si="9"/>
        <v>0</v>
      </c>
      <c r="F59" s="15">
        <f>CHOOSE(MATCH(MONTH(A59)*100+DAY(A59),{0;316;501;1001;1115},1),0.7,0.75,0.8,0.75,0.7)</f>
        <v>0.7</v>
      </c>
      <c r="M59" s="13">
        <f t="shared" si="3"/>
        <v>0</v>
      </c>
      <c r="N59" s="15" t="e">
        <f t="shared" si="4"/>
        <v>#DIV/0!</v>
      </c>
      <c r="O59" s="12" t="e">
        <f t="shared" si="6"/>
        <v>#DIV/0!</v>
      </c>
      <c r="P59" s="13">
        <f t="shared" si="0"/>
        <v>0</v>
      </c>
      <c r="Q59" s="11" t="e">
        <f t="shared" si="1"/>
        <v>#DIV/0!</v>
      </c>
      <c r="R59" s="11">
        <f t="shared" si="10"/>
        <v>0</v>
      </c>
      <c r="T59" s="13" t="e">
        <f t="shared" si="7"/>
        <v>#DIV/0!</v>
      </c>
      <c r="V59" s="21" t="e">
        <f t="shared" si="8"/>
        <v>#DIV/0!</v>
      </c>
      <c r="W59" s="13" t="e">
        <f t="shared" si="5"/>
        <v>#DIV/0!</v>
      </c>
    </row>
    <row r="60" spans="3:23" x14ac:dyDescent="0.25">
      <c r="C60" s="20">
        <f t="shared" si="9"/>
        <v>0</v>
      </c>
      <c r="F60" s="15">
        <f>CHOOSE(MATCH(MONTH(A60)*100+DAY(A60),{0;316;501;1001;1115},1),0.7,0.75,0.8,0.75,0.7)</f>
        <v>0.7</v>
      </c>
      <c r="M60" s="13">
        <f t="shared" si="3"/>
        <v>0</v>
      </c>
      <c r="N60" s="15" t="e">
        <f t="shared" si="4"/>
        <v>#DIV/0!</v>
      </c>
      <c r="O60" s="12" t="e">
        <f t="shared" si="6"/>
        <v>#DIV/0!</v>
      </c>
      <c r="P60" s="13">
        <f t="shared" si="0"/>
        <v>0</v>
      </c>
      <c r="Q60" s="11" t="e">
        <f t="shared" si="1"/>
        <v>#DIV/0!</v>
      </c>
      <c r="R60" s="11">
        <f t="shared" si="10"/>
        <v>0</v>
      </c>
      <c r="T60" s="13" t="e">
        <f t="shared" si="7"/>
        <v>#DIV/0!</v>
      </c>
      <c r="V60" s="21" t="e">
        <f t="shared" si="8"/>
        <v>#DIV/0!</v>
      </c>
      <c r="W60" s="13" t="e">
        <f t="shared" si="5"/>
        <v>#DIV/0!</v>
      </c>
    </row>
    <row r="61" spans="3:23" x14ac:dyDescent="0.25">
      <c r="C61" s="20">
        <f t="shared" si="9"/>
        <v>0</v>
      </c>
      <c r="F61" s="15">
        <f>CHOOSE(MATCH(MONTH(A61)*100+DAY(A61),{0;316;501;1001;1115},1),0.7,0.75,0.8,0.75,0.7)</f>
        <v>0.7</v>
      </c>
      <c r="M61" s="13">
        <f t="shared" si="3"/>
        <v>0</v>
      </c>
      <c r="N61" s="15" t="e">
        <f t="shared" si="4"/>
        <v>#DIV/0!</v>
      </c>
      <c r="O61" s="12" t="e">
        <f t="shared" si="6"/>
        <v>#DIV/0!</v>
      </c>
      <c r="P61" s="13">
        <f t="shared" si="0"/>
        <v>0</v>
      </c>
      <c r="Q61" s="11" t="e">
        <f t="shared" si="1"/>
        <v>#DIV/0!</v>
      </c>
      <c r="R61" s="11">
        <f t="shared" si="10"/>
        <v>0</v>
      </c>
      <c r="T61" s="13" t="e">
        <f t="shared" si="7"/>
        <v>#DIV/0!</v>
      </c>
      <c r="V61" s="21" t="e">
        <f t="shared" si="8"/>
        <v>#DIV/0!</v>
      </c>
      <c r="W61" s="13" t="e">
        <f t="shared" si="5"/>
        <v>#DIV/0!</v>
      </c>
    </row>
    <row r="62" spans="3:23" x14ac:dyDescent="0.25">
      <c r="C62" s="20">
        <f t="shared" si="9"/>
        <v>0</v>
      </c>
      <c r="F62" s="15">
        <f>CHOOSE(MATCH(MONTH(A62)*100+DAY(A62),{0;316;501;1001;1115},1),0.7,0.75,0.8,0.75,0.7)</f>
        <v>0.7</v>
      </c>
      <c r="M62" s="13">
        <f t="shared" si="3"/>
        <v>0</v>
      </c>
      <c r="N62" s="15" t="e">
        <f t="shared" si="4"/>
        <v>#DIV/0!</v>
      </c>
      <c r="O62" s="12" t="e">
        <f t="shared" si="6"/>
        <v>#DIV/0!</v>
      </c>
      <c r="P62" s="13">
        <f t="shared" si="0"/>
        <v>0</v>
      </c>
      <c r="Q62" s="11" t="e">
        <f t="shared" si="1"/>
        <v>#DIV/0!</v>
      </c>
      <c r="R62" s="11">
        <f t="shared" si="10"/>
        <v>0</v>
      </c>
      <c r="T62" s="13" t="e">
        <f t="shared" si="7"/>
        <v>#DIV/0!</v>
      </c>
      <c r="V62" s="21" t="e">
        <f t="shared" si="8"/>
        <v>#DIV/0!</v>
      </c>
      <c r="W62" s="13" t="e">
        <f t="shared" si="5"/>
        <v>#DIV/0!</v>
      </c>
    </row>
    <row r="63" spans="3:23" x14ac:dyDescent="0.25">
      <c r="C63" s="20">
        <f t="shared" si="9"/>
        <v>0</v>
      </c>
      <c r="F63" s="15">
        <f>CHOOSE(MATCH(MONTH(A63)*100+DAY(A63),{0;316;501;1001;1115},1),0.7,0.75,0.8,0.75,0.7)</f>
        <v>0.7</v>
      </c>
      <c r="M63" s="13">
        <f t="shared" si="3"/>
        <v>0</v>
      </c>
      <c r="N63" s="15" t="e">
        <f t="shared" si="4"/>
        <v>#DIV/0!</v>
      </c>
      <c r="O63" s="12" t="e">
        <f t="shared" si="6"/>
        <v>#DIV/0!</v>
      </c>
      <c r="P63" s="13">
        <f t="shared" si="0"/>
        <v>0</v>
      </c>
      <c r="Q63" s="11" t="e">
        <f t="shared" si="1"/>
        <v>#DIV/0!</v>
      </c>
      <c r="R63" s="11">
        <f t="shared" si="10"/>
        <v>0</v>
      </c>
      <c r="T63" s="13" t="e">
        <f t="shared" si="7"/>
        <v>#DIV/0!</v>
      </c>
      <c r="V63" s="21" t="e">
        <f t="shared" si="8"/>
        <v>#DIV/0!</v>
      </c>
      <c r="W63" s="13" t="e">
        <f t="shared" si="5"/>
        <v>#DIV/0!</v>
      </c>
    </row>
    <row r="64" spans="3:23" x14ac:dyDescent="0.25">
      <c r="C64" s="20">
        <f t="shared" si="9"/>
        <v>0</v>
      </c>
      <c r="F64" s="15">
        <f>CHOOSE(MATCH(MONTH(A64)*100+DAY(A64),{0;316;501;1001;1115},1),0.7,0.75,0.8,0.75,0.7)</f>
        <v>0.7</v>
      </c>
      <c r="M64" s="13">
        <f t="shared" si="3"/>
        <v>0</v>
      </c>
      <c r="N64" s="15" t="e">
        <f t="shared" si="4"/>
        <v>#DIV/0!</v>
      </c>
      <c r="O64" s="12" t="e">
        <f t="shared" si="6"/>
        <v>#DIV/0!</v>
      </c>
      <c r="P64" s="13">
        <f t="shared" si="0"/>
        <v>0</v>
      </c>
      <c r="Q64" s="11" t="e">
        <f t="shared" si="1"/>
        <v>#DIV/0!</v>
      </c>
      <c r="R64" s="11">
        <f t="shared" si="10"/>
        <v>0</v>
      </c>
      <c r="T64" s="13" t="e">
        <f t="shared" si="7"/>
        <v>#DIV/0!</v>
      </c>
      <c r="V64" s="21" t="e">
        <f t="shared" si="8"/>
        <v>#DIV/0!</v>
      </c>
      <c r="W64" s="13" t="e">
        <f t="shared" si="5"/>
        <v>#DIV/0!</v>
      </c>
    </row>
    <row r="65" spans="3:23" x14ac:dyDescent="0.25">
      <c r="C65" s="20">
        <f t="shared" si="9"/>
        <v>0</v>
      </c>
      <c r="F65" s="15">
        <f>CHOOSE(MATCH(MONTH(A65)*100+DAY(A65),{0;316;501;1001;1115},1),0.7,0.75,0.8,0.75,0.7)</f>
        <v>0.7</v>
      </c>
      <c r="M65" s="13">
        <f t="shared" si="3"/>
        <v>0</v>
      </c>
      <c r="N65" s="15" t="e">
        <f t="shared" si="4"/>
        <v>#DIV/0!</v>
      </c>
      <c r="O65" s="12" t="e">
        <f t="shared" si="6"/>
        <v>#DIV/0!</v>
      </c>
      <c r="P65" s="13">
        <f t="shared" si="0"/>
        <v>0</v>
      </c>
      <c r="Q65" s="11" t="e">
        <f t="shared" si="1"/>
        <v>#DIV/0!</v>
      </c>
      <c r="R65" s="11">
        <f t="shared" si="10"/>
        <v>0</v>
      </c>
      <c r="T65" s="13" t="e">
        <f t="shared" si="7"/>
        <v>#DIV/0!</v>
      </c>
      <c r="V65" s="21" t="e">
        <f t="shared" si="8"/>
        <v>#DIV/0!</v>
      </c>
      <c r="W65" s="13" t="e">
        <f t="shared" si="5"/>
        <v>#DIV/0!</v>
      </c>
    </row>
    <row r="66" spans="3:23" x14ac:dyDescent="0.25">
      <c r="C66" s="20">
        <f t="shared" si="9"/>
        <v>0</v>
      </c>
      <c r="F66" s="15">
        <f>CHOOSE(MATCH(MONTH(A66)*100+DAY(A66),{0;316;501;1001;1115},1),0.7,0.75,0.8,0.75,0.7)</f>
        <v>0.7</v>
      </c>
      <c r="M66" s="13">
        <f t="shared" si="3"/>
        <v>0</v>
      </c>
      <c r="N66" s="15" t="e">
        <f t="shared" si="4"/>
        <v>#DIV/0!</v>
      </c>
      <c r="O66" s="12" t="e">
        <f t="shared" si="6"/>
        <v>#DIV/0!</v>
      </c>
      <c r="P66" s="13">
        <f t="shared" si="0"/>
        <v>0</v>
      </c>
      <c r="Q66" s="11" t="e">
        <f t="shared" si="1"/>
        <v>#DIV/0!</v>
      </c>
      <c r="R66" s="11">
        <f t="shared" si="10"/>
        <v>0</v>
      </c>
      <c r="T66" s="13" t="e">
        <f t="shared" si="7"/>
        <v>#DIV/0!</v>
      </c>
      <c r="V66" s="21" t="e">
        <f t="shared" si="8"/>
        <v>#DIV/0!</v>
      </c>
      <c r="W66" s="13" t="e">
        <f t="shared" si="5"/>
        <v>#DIV/0!</v>
      </c>
    </row>
    <row r="67" spans="3:23" x14ac:dyDescent="0.25">
      <c r="C67" s="20">
        <f t="shared" si="9"/>
        <v>0</v>
      </c>
      <c r="F67" s="15">
        <f>CHOOSE(MATCH(MONTH(A67)*100+DAY(A67),{0;316;501;1001;1115},1),0.7,0.75,0.8,0.75,0.7)</f>
        <v>0.7</v>
      </c>
      <c r="M67" s="13">
        <f t="shared" si="3"/>
        <v>0</v>
      </c>
      <c r="N67" s="15" t="e">
        <f t="shared" si="4"/>
        <v>#DIV/0!</v>
      </c>
      <c r="O67" s="12" t="e">
        <f t="shared" si="6"/>
        <v>#DIV/0!</v>
      </c>
      <c r="P67" s="13">
        <f t="shared" si="0"/>
        <v>0</v>
      </c>
      <c r="Q67" s="11" t="e">
        <f t="shared" si="1"/>
        <v>#DIV/0!</v>
      </c>
      <c r="R67" s="11">
        <f t="shared" si="10"/>
        <v>0</v>
      </c>
      <c r="T67" s="13" t="e">
        <f t="shared" si="7"/>
        <v>#DIV/0!</v>
      </c>
      <c r="V67" s="21" t="e">
        <f t="shared" si="8"/>
        <v>#DIV/0!</v>
      </c>
      <c r="W67" s="13" t="e">
        <f t="shared" si="5"/>
        <v>#DIV/0!</v>
      </c>
    </row>
    <row r="68" spans="3:23" x14ac:dyDescent="0.25">
      <c r="C68" s="20">
        <f t="shared" si="9"/>
        <v>0</v>
      </c>
      <c r="F68" s="15">
        <f>CHOOSE(MATCH(MONTH(A68)*100+DAY(A68),{0;316;501;1001;1115},1),0.7,0.75,0.8,0.75,0.7)</f>
        <v>0.7</v>
      </c>
      <c r="M68" s="13">
        <f t="shared" si="3"/>
        <v>0</v>
      </c>
      <c r="N68" s="15" t="e">
        <f t="shared" si="4"/>
        <v>#DIV/0!</v>
      </c>
      <c r="O68" s="12" t="e">
        <f t="shared" si="6"/>
        <v>#DIV/0!</v>
      </c>
      <c r="P68" s="13">
        <f t="shared" si="0"/>
        <v>0</v>
      </c>
      <c r="Q68" s="11" t="e">
        <f t="shared" si="1"/>
        <v>#DIV/0!</v>
      </c>
      <c r="R68" s="11">
        <f t="shared" si="10"/>
        <v>0</v>
      </c>
      <c r="T68" s="13" t="e">
        <f t="shared" si="7"/>
        <v>#DIV/0!</v>
      </c>
      <c r="V68" s="21" t="e">
        <f t="shared" si="8"/>
        <v>#DIV/0!</v>
      </c>
      <c r="W68" s="13" t="e">
        <f t="shared" si="5"/>
        <v>#DIV/0!</v>
      </c>
    </row>
    <row r="69" spans="3:23" x14ac:dyDescent="0.25">
      <c r="C69" s="20">
        <f t="shared" si="9"/>
        <v>0</v>
      </c>
      <c r="F69" s="15">
        <f>CHOOSE(MATCH(MONTH(A69)*100+DAY(A69),{0;316;501;1001;1115},1),0.7,0.75,0.8,0.75,0.7)</f>
        <v>0.7</v>
      </c>
      <c r="M69" s="13">
        <f t="shared" si="3"/>
        <v>0</v>
      </c>
      <c r="N69" s="15" t="e">
        <f t="shared" si="4"/>
        <v>#DIV/0!</v>
      </c>
      <c r="O69" s="12" t="e">
        <f t="shared" si="6"/>
        <v>#DIV/0!</v>
      </c>
      <c r="P69" s="13">
        <f t="shared" si="0"/>
        <v>0</v>
      </c>
      <c r="Q69" s="11" t="e">
        <f t="shared" si="1"/>
        <v>#DIV/0!</v>
      </c>
      <c r="R69" s="11">
        <f t="shared" si="10"/>
        <v>0</v>
      </c>
      <c r="T69" s="13" t="e">
        <f t="shared" si="7"/>
        <v>#DIV/0!</v>
      </c>
      <c r="V69" s="21" t="e">
        <f t="shared" si="8"/>
        <v>#DIV/0!</v>
      </c>
      <c r="W69" s="13" t="e">
        <f t="shared" si="5"/>
        <v>#DIV/0!</v>
      </c>
    </row>
    <row r="70" spans="3:23" x14ac:dyDescent="0.25">
      <c r="C70" s="20">
        <f t="shared" si="9"/>
        <v>0</v>
      </c>
      <c r="F70" s="15">
        <f>CHOOSE(MATCH(MONTH(A70)*100+DAY(A70),{0;316;501;1001;1115},1),0.7,0.75,0.8,0.75,0.7)</f>
        <v>0.7</v>
      </c>
      <c r="M70" s="13">
        <f t="shared" si="3"/>
        <v>0</v>
      </c>
      <c r="N70" s="15" t="e">
        <f t="shared" si="4"/>
        <v>#DIV/0!</v>
      </c>
      <c r="O70" s="12" t="e">
        <f t="shared" si="6"/>
        <v>#DIV/0!</v>
      </c>
      <c r="P70" s="13">
        <f t="shared" ref="P70:P133" si="11">D70*E70+K70*L70+G70*H70+I70*J70</f>
        <v>0</v>
      </c>
      <c r="Q70" s="11" t="e">
        <f t="shared" ref="Q70:Q133" si="12">((D70*F70)+(G70*0.1)+(I70*0.05))/(D70+G70+I70+K70)</f>
        <v>#DIV/0!</v>
      </c>
      <c r="R70" s="11">
        <f t="shared" si="10"/>
        <v>0</v>
      </c>
      <c r="T70" s="13" t="e">
        <f t="shared" si="7"/>
        <v>#DIV/0!</v>
      </c>
      <c r="V70" s="21" t="e">
        <f t="shared" si="8"/>
        <v>#DIV/0!</v>
      </c>
      <c r="W70" s="13" t="e">
        <f t="shared" si="5"/>
        <v>#DIV/0!</v>
      </c>
    </row>
    <row r="71" spans="3:23" x14ac:dyDescent="0.25">
      <c r="C71" s="20">
        <f t="shared" si="9"/>
        <v>0</v>
      </c>
      <c r="F71" s="15">
        <f>CHOOSE(MATCH(MONTH(A71)*100+DAY(A71),{0;316;501;1001;1115},1),0.7,0.75,0.8,0.75,0.7)</f>
        <v>0.7</v>
      </c>
      <c r="M71" s="13">
        <f t="shared" ref="M71:M134" si="13">D71+G71+I71+K71</f>
        <v>0</v>
      </c>
      <c r="N71" s="15" t="e">
        <f t="shared" ref="N71:N134" si="14">D71/(D71+G71+I71+K71)</f>
        <v>#DIV/0!</v>
      </c>
      <c r="O71" s="12" t="e">
        <f t="shared" si="6"/>
        <v>#DIV/0!</v>
      </c>
      <c r="P71" s="13">
        <f t="shared" si="11"/>
        <v>0</v>
      </c>
      <c r="Q71" s="11" t="e">
        <f t="shared" si="12"/>
        <v>#DIV/0!</v>
      </c>
      <c r="R71" s="11">
        <f t="shared" si="10"/>
        <v>0</v>
      </c>
      <c r="T71" s="13" t="e">
        <f t="shared" si="7"/>
        <v>#DIV/0!</v>
      </c>
      <c r="V71" s="21" t="e">
        <f t="shared" si="8"/>
        <v>#DIV/0!</v>
      </c>
      <c r="W71" s="13" t="e">
        <f t="shared" ref="W71:W134" si="15">O70*T71</f>
        <v>#DIV/0!</v>
      </c>
    </row>
    <row r="72" spans="3:23" x14ac:dyDescent="0.25">
      <c r="C72" s="20">
        <f t="shared" si="9"/>
        <v>0</v>
      </c>
      <c r="F72" s="15">
        <f>CHOOSE(MATCH(MONTH(A72)*100+DAY(A72),{0;316;501;1001;1115},1),0.7,0.75,0.8,0.75,0.7)</f>
        <v>0.7</v>
      </c>
      <c r="M72" s="13">
        <f t="shared" si="13"/>
        <v>0</v>
      </c>
      <c r="N72" s="15" t="e">
        <f t="shared" si="14"/>
        <v>#DIV/0!</v>
      </c>
      <c r="O72" s="12" t="e">
        <f t="shared" ref="O72:O135" si="16">(D72*E72+G72*H72+I72*J72+K72*L72)/(D72+G72+I72+K72)</f>
        <v>#DIV/0!</v>
      </c>
      <c r="P72" s="13">
        <f t="shared" si="11"/>
        <v>0</v>
      </c>
      <c r="Q72" s="11" t="e">
        <f t="shared" si="12"/>
        <v>#DIV/0!</v>
      </c>
      <c r="R72" s="11">
        <f t="shared" si="10"/>
        <v>0</v>
      </c>
      <c r="T72" s="13" t="e">
        <f t="shared" ref="T72:T135" si="17">(D72+G72+I72+K72)/((B72-B71)/100)</f>
        <v>#DIV/0!</v>
      </c>
      <c r="V72" s="21" t="e">
        <f t="shared" ref="V72:V135" si="18">(T72-U72)/U72</f>
        <v>#DIV/0!</v>
      </c>
      <c r="W72" s="13" t="e">
        <f t="shared" si="15"/>
        <v>#DIV/0!</v>
      </c>
    </row>
    <row r="73" spans="3:23" x14ac:dyDescent="0.25">
      <c r="C73" s="20">
        <f t="shared" ref="C73:C136" si="19">B73-B72</f>
        <v>0</v>
      </c>
      <c r="F73" s="15">
        <f>CHOOSE(MATCH(MONTH(A73)*100+DAY(A73),{0;316;501;1001;1115},1),0.7,0.75,0.8,0.75,0.7)</f>
        <v>0.7</v>
      </c>
      <c r="M73" s="13">
        <f t="shared" si="13"/>
        <v>0</v>
      </c>
      <c r="N73" s="15" t="e">
        <f t="shared" si="14"/>
        <v>#DIV/0!</v>
      </c>
      <c r="O73" s="12" t="e">
        <f t="shared" si="16"/>
        <v>#DIV/0!</v>
      </c>
      <c r="P73" s="13">
        <f t="shared" si="11"/>
        <v>0</v>
      </c>
      <c r="Q73" s="11" t="e">
        <f t="shared" si="12"/>
        <v>#DIV/0!</v>
      </c>
      <c r="R73" s="11">
        <f t="shared" si="10"/>
        <v>0</v>
      </c>
      <c r="T73" s="13" t="e">
        <f t="shared" si="17"/>
        <v>#DIV/0!</v>
      </c>
      <c r="V73" s="21" t="e">
        <f t="shared" si="18"/>
        <v>#DIV/0!</v>
      </c>
      <c r="W73" s="13" t="e">
        <f t="shared" si="15"/>
        <v>#DIV/0!</v>
      </c>
    </row>
    <row r="74" spans="3:23" x14ac:dyDescent="0.25">
      <c r="C74" s="20">
        <f t="shared" si="19"/>
        <v>0</v>
      </c>
      <c r="F74" s="15">
        <f>CHOOSE(MATCH(MONTH(A74)*100+DAY(A74),{0;316;501;1001;1115},1),0.7,0.75,0.8,0.75,0.7)</f>
        <v>0.7</v>
      </c>
      <c r="M74" s="13">
        <f t="shared" si="13"/>
        <v>0</v>
      </c>
      <c r="N74" s="15" t="e">
        <f t="shared" si="14"/>
        <v>#DIV/0!</v>
      </c>
      <c r="O74" s="12" t="e">
        <f t="shared" si="16"/>
        <v>#DIV/0!</v>
      </c>
      <c r="P74" s="13">
        <f t="shared" si="11"/>
        <v>0</v>
      </c>
      <c r="Q74" s="11" t="e">
        <f t="shared" si="12"/>
        <v>#DIV/0!</v>
      </c>
      <c r="R74" s="11">
        <f t="shared" si="10"/>
        <v>0</v>
      </c>
      <c r="T74" s="13" t="e">
        <f t="shared" si="17"/>
        <v>#DIV/0!</v>
      </c>
      <c r="V74" s="21" t="e">
        <f t="shared" si="18"/>
        <v>#DIV/0!</v>
      </c>
      <c r="W74" s="13" t="e">
        <f t="shared" si="15"/>
        <v>#DIV/0!</v>
      </c>
    </row>
    <row r="75" spans="3:23" x14ac:dyDescent="0.25">
      <c r="C75" s="20">
        <f t="shared" si="19"/>
        <v>0</v>
      </c>
      <c r="F75" s="15">
        <f>CHOOSE(MATCH(MONTH(A75)*100+DAY(A75),{0;316;501;1001;1115},1),0.7,0.75,0.8,0.75,0.7)</f>
        <v>0.7</v>
      </c>
      <c r="M75" s="13">
        <f t="shared" si="13"/>
        <v>0</v>
      </c>
      <c r="N75" s="15" t="e">
        <f t="shared" si="14"/>
        <v>#DIV/0!</v>
      </c>
      <c r="O75" s="12" t="e">
        <f t="shared" si="16"/>
        <v>#DIV/0!</v>
      </c>
      <c r="P75" s="13">
        <f t="shared" si="11"/>
        <v>0</v>
      </c>
      <c r="Q75" s="11" t="e">
        <f t="shared" si="12"/>
        <v>#DIV/0!</v>
      </c>
      <c r="R75" s="11">
        <f t="shared" si="10"/>
        <v>0</v>
      </c>
      <c r="T75" s="13" t="e">
        <f t="shared" si="17"/>
        <v>#DIV/0!</v>
      </c>
      <c r="V75" s="21" t="e">
        <f t="shared" si="18"/>
        <v>#DIV/0!</v>
      </c>
      <c r="W75" s="13" t="e">
        <f t="shared" si="15"/>
        <v>#DIV/0!</v>
      </c>
    </row>
    <row r="76" spans="3:23" x14ac:dyDescent="0.25">
      <c r="C76" s="20">
        <f t="shared" si="19"/>
        <v>0</v>
      </c>
      <c r="F76" s="15">
        <f>CHOOSE(MATCH(MONTH(A76)*100+DAY(A76),{0;316;501;1001;1115},1),0.7,0.75,0.8,0.75,0.7)</f>
        <v>0.7</v>
      </c>
      <c r="M76" s="13">
        <f t="shared" si="13"/>
        <v>0</v>
      </c>
      <c r="N76" s="15" t="e">
        <f t="shared" si="14"/>
        <v>#DIV/0!</v>
      </c>
      <c r="O76" s="12" t="e">
        <f t="shared" si="16"/>
        <v>#DIV/0!</v>
      </c>
      <c r="P76" s="13">
        <f t="shared" si="11"/>
        <v>0</v>
      </c>
      <c r="Q76" s="11" t="e">
        <f t="shared" si="12"/>
        <v>#DIV/0!</v>
      </c>
      <c r="R76" s="11">
        <f t="shared" si="10"/>
        <v>0</v>
      </c>
      <c r="T76" s="13" t="e">
        <f t="shared" si="17"/>
        <v>#DIV/0!</v>
      </c>
      <c r="V76" s="21" t="e">
        <f t="shared" si="18"/>
        <v>#DIV/0!</v>
      </c>
      <c r="W76" s="13" t="e">
        <f t="shared" si="15"/>
        <v>#DIV/0!</v>
      </c>
    </row>
    <row r="77" spans="3:23" x14ac:dyDescent="0.25">
      <c r="C77" s="20">
        <f t="shared" si="19"/>
        <v>0</v>
      </c>
      <c r="F77" s="15">
        <f>CHOOSE(MATCH(MONTH(A77)*100+DAY(A77),{0;316;501;1001;1115},1),0.7,0.75,0.8,0.75,0.7)</f>
        <v>0.7</v>
      </c>
      <c r="M77" s="13">
        <f t="shared" si="13"/>
        <v>0</v>
      </c>
      <c r="N77" s="15" t="e">
        <f t="shared" si="14"/>
        <v>#DIV/0!</v>
      </c>
      <c r="O77" s="12" t="e">
        <f t="shared" si="16"/>
        <v>#DIV/0!</v>
      </c>
      <c r="P77" s="13">
        <f t="shared" si="11"/>
        <v>0</v>
      </c>
      <c r="Q77" s="11" t="e">
        <f t="shared" si="12"/>
        <v>#DIV/0!</v>
      </c>
      <c r="R77" s="11">
        <f t="shared" si="10"/>
        <v>0</v>
      </c>
      <c r="T77" s="13" t="e">
        <f t="shared" si="17"/>
        <v>#DIV/0!</v>
      </c>
      <c r="V77" s="21" t="e">
        <f t="shared" si="18"/>
        <v>#DIV/0!</v>
      </c>
      <c r="W77" s="13" t="e">
        <f t="shared" si="15"/>
        <v>#DIV/0!</v>
      </c>
    </row>
    <row r="78" spans="3:23" x14ac:dyDescent="0.25">
      <c r="C78" s="20">
        <f t="shared" si="19"/>
        <v>0</v>
      </c>
      <c r="F78" s="15">
        <f>CHOOSE(MATCH(MONTH(A78)*100+DAY(A78),{0;316;501;1001;1115},1),0.7,0.75,0.8,0.75,0.7)</f>
        <v>0.7</v>
      </c>
      <c r="M78" s="13">
        <f t="shared" si="13"/>
        <v>0</v>
      </c>
      <c r="N78" s="15" t="e">
        <f t="shared" si="14"/>
        <v>#DIV/0!</v>
      </c>
      <c r="O78" s="12" t="e">
        <f t="shared" si="16"/>
        <v>#DIV/0!</v>
      </c>
      <c r="P78" s="13">
        <f t="shared" si="11"/>
        <v>0</v>
      </c>
      <c r="Q78" s="11" t="e">
        <f t="shared" si="12"/>
        <v>#DIV/0!</v>
      </c>
      <c r="R78" s="11">
        <f t="shared" si="10"/>
        <v>0</v>
      </c>
      <c r="T78" s="13" t="e">
        <f t="shared" si="17"/>
        <v>#DIV/0!</v>
      </c>
      <c r="V78" s="21" t="e">
        <f t="shared" si="18"/>
        <v>#DIV/0!</v>
      </c>
      <c r="W78" s="13" t="e">
        <f t="shared" si="15"/>
        <v>#DIV/0!</v>
      </c>
    </row>
    <row r="79" spans="3:23" x14ac:dyDescent="0.25">
      <c r="C79" s="20">
        <f t="shared" si="19"/>
        <v>0</v>
      </c>
      <c r="F79" s="15">
        <f>CHOOSE(MATCH(MONTH(A79)*100+DAY(A79),{0;316;501;1001;1115},1),0.7,0.75,0.8,0.75,0.7)</f>
        <v>0.7</v>
      </c>
      <c r="M79" s="13">
        <f t="shared" si="13"/>
        <v>0</v>
      </c>
      <c r="N79" s="15" t="e">
        <f t="shared" si="14"/>
        <v>#DIV/0!</v>
      </c>
      <c r="O79" s="12" t="e">
        <f t="shared" si="16"/>
        <v>#DIV/0!</v>
      </c>
      <c r="P79" s="13">
        <f t="shared" si="11"/>
        <v>0</v>
      </c>
      <c r="Q79" s="11" t="e">
        <f t="shared" si="12"/>
        <v>#DIV/0!</v>
      </c>
      <c r="R79" s="11">
        <f t="shared" si="10"/>
        <v>0</v>
      </c>
      <c r="T79" s="13" t="e">
        <f t="shared" si="17"/>
        <v>#DIV/0!</v>
      </c>
      <c r="V79" s="21" t="e">
        <f t="shared" si="18"/>
        <v>#DIV/0!</v>
      </c>
      <c r="W79" s="13" t="e">
        <f t="shared" si="15"/>
        <v>#DIV/0!</v>
      </c>
    </row>
    <row r="80" spans="3:23" x14ac:dyDescent="0.25">
      <c r="C80" s="20">
        <f t="shared" si="19"/>
        <v>0</v>
      </c>
      <c r="F80" s="15">
        <f>CHOOSE(MATCH(MONTH(A80)*100+DAY(A80),{0;316;501;1001;1115},1),0.7,0.75,0.8,0.75,0.7)</f>
        <v>0.7</v>
      </c>
      <c r="M80" s="13">
        <f t="shared" si="13"/>
        <v>0</v>
      </c>
      <c r="N80" s="15" t="e">
        <f t="shared" si="14"/>
        <v>#DIV/0!</v>
      </c>
      <c r="O80" s="12" t="e">
        <f t="shared" si="16"/>
        <v>#DIV/0!</v>
      </c>
      <c r="P80" s="13">
        <f t="shared" si="11"/>
        <v>0</v>
      </c>
      <c r="Q80" s="11" t="e">
        <f t="shared" si="12"/>
        <v>#DIV/0!</v>
      </c>
      <c r="R80" s="11">
        <f t="shared" si="10"/>
        <v>0</v>
      </c>
      <c r="T80" s="13" t="e">
        <f t="shared" si="17"/>
        <v>#DIV/0!</v>
      </c>
      <c r="V80" s="21" t="e">
        <f t="shared" si="18"/>
        <v>#DIV/0!</v>
      </c>
      <c r="W80" s="13" t="e">
        <f t="shared" si="15"/>
        <v>#DIV/0!</v>
      </c>
    </row>
    <row r="81" spans="3:23" x14ac:dyDescent="0.25">
      <c r="C81" s="20">
        <f t="shared" si="19"/>
        <v>0</v>
      </c>
      <c r="F81" s="15">
        <f>CHOOSE(MATCH(MONTH(A81)*100+DAY(A81),{0;316;501;1001;1115},1),0.7,0.75,0.8,0.75,0.7)</f>
        <v>0.7</v>
      </c>
      <c r="M81" s="13">
        <f t="shared" si="13"/>
        <v>0</v>
      </c>
      <c r="N81" s="15" t="e">
        <f t="shared" si="14"/>
        <v>#DIV/0!</v>
      </c>
      <c r="O81" s="12" t="e">
        <f t="shared" si="16"/>
        <v>#DIV/0!</v>
      </c>
      <c r="P81" s="13">
        <f t="shared" si="11"/>
        <v>0</v>
      </c>
      <c r="Q81" s="11" t="e">
        <f t="shared" si="12"/>
        <v>#DIV/0!</v>
      </c>
      <c r="R81" s="11">
        <f t="shared" si="10"/>
        <v>0</v>
      </c>
      <c r="T81" s="13" t="e">
        <f t="shared" si="17"/>
        <v>#DIV/0!</v>
      </c>
      <c r="V81" s="21" t="e">
        <f t="shared" si="18"/>
        <v>#DIV/0!</v>
      </c>
      <c r="W81" s="13" t="e">
        <f t="shared" si="15"/>
        <v>#DIV/0!</v>
      </c>
    </row>
    <row r="82" spans="3:23" x14ac:dyDescent="0.25">
      <c r="C82" s="20">
        <f t="shared" si="19"/>
        <v>0</v>
      </c>
      <c r="F82" s="15">
        <f>CHOOSE(MATCH(MONTH(A82)*100+DAY(A82),{0;316;501;1001;1115},1),0.7,0.75,0.8,0.75,0.7)</f>
        <v>0.7</v>
      </c>
      <c r="M82" s="13">
        <f t="shared" si="13"/>
        <v>0</v>
      </c>
      <c r="N82" s="15" t="e">
        <f t="shared" si="14"/>
        <v>#DIV/0!</v>
      </c>
      <c r="O82" s="12" t="e">
        <f t="shared" si="16"/>
        <v>#DIV/0!</v>
      </c>
      <c r="P82" s="13">
        <f t="shared" si="11"/>
        <v>0</v>
      </c>
      <c r="Q82" s="11" t="e">
        <f t="shared" si="12"/>
        <v>#DIV/0!</v>
      </c>
      <c r="R82" s="11">
        <f t="shared" si="10"/>
        <v>0</v>
      </c>
      <c r="T82" s="13" t="e">
        <f t="shared" si="17"/>
        <v>#DIV/0!</v>
      </c>
      <c r="V82" s="21" t="e">
        <f t="shared" si="18"/>
        <v>#DIV/0!</v>
      </c>
      <c r="W82" s="13" t="e">
        <f t="shared" si="15"/>
        <v>#DIV/0!</v>
      </c>
    </row>
    <row r="83" spans="3:23" x14ac:dyDescent="0.25">
      <c r="C83" s="20">
        <f t="shared" si="19"/>
        <v>0</v>
      </c>
      <c r="F83" s="15">
        <f>CHOOSE(MATCH(MONTH(A83)*100+DAY(A83),{0;316;501;1001;1115},1),0.7,0.75,0.8,0.75,0.7)</f>
        <v>0.7</v>
      </c>
      <c r="M83" s="13">
        <f t="shared" si="13"/>
        <v>0</v>
      </c>
      <c r="N83" s="15" t="e">
        <f t="shared" si="14"/>
        <v>#DIV/0!</v>
      </c>
      <c r="O83" s="12" t="e">
        <f t="shared" si="16"/>
        <v>#DIV/0!</v>
      </c>
      <c r="P83" s="13">
        <f t="shared" si="11"/>
        <v>0</v>
      </c>
      <c r="Q83" s="11" t="e">
        <f t="shared" si="12"/>
        <v>#DIV/0!</v>
      </c>
      <c r="R83" s="11">
        <f t="shared" si="10"/>
        <v>0</v>
      </c>
      <c r="T83" s="13" t="e">
        <f t="shared" si="17"/>
        <v>#DIV/0!</v>
      </c>
      <c r="V83" s="21" t="e">
        <f t="shared" si="18"/>
        <v>#DIV/0!</v>
      </c>
      <c r="W83" s="13" t="e">
        <f t="shared" si="15"/>
        <v>#DIV/0!</v>
      </c>
    </row>
    <row r="84" spans="3:23" x14ac:dyDescent="0.25">
      <c r="C84" s="20">
        <f t="shared" si="19"/>
        <v>0</v>
      </c>
      <c r="F84" s="15">
        <f>CHOOSE(MATCH(MONTH(A84)*100+DAY(A84),{0;316;501;1001;1115},1),0.7,0.75,0.8,0.75,0.7)</f>
        <v>0.7</v>
      </c>
      <c r="M84" s="13">
        <f t="shared" si="13"/>
        <v>0</v>
      </c>
      <c r="N84" s="15" t="e">
        <f t="shared" si="14"/>
        <v>#DIV/0!</v>
      </c>
      <c r="O84" s="12" t="e">
        <f t="shared" si="16"/>
        <v>#DIV/0!</v>
      </c>
      <c r="P84" s="13">
        <f t="shared" si="11"/>
        <v>0</v>
      </c>
      <c r="Q84" s="11" t="e">
        <f t="shared" si="12"/>
        <v>#DIV/0!</v>
      </c>
      <c r="R84" s="11">
        <f t="shared" si="10"/>
        <v>0</v>
      </c>
      <c r="T84" s="13" t="e">
        <f t="shared" si="17"/>
        <v>#DIV/0!</v>
      </c>
      <c r="V84" s="21" t="e">
        <f t="shared" si="18"/>
        <v>#DIV/0!</v>
      </c>
      <c r="W84" s="13" t="e">
        <f t="shared" si="15"/>
        <v>#DIV/0!</v>
      </c>
    </row>
    <row r="85" spans="3:23" x14ac:dyDescent="0.25">
      <c r="C85" s="20">
        <f t="shared" si="19"/>
        <v>0</v>
      </c>
      <c r="F85" s="15">
        <f>CHOOSE(MATCH(MONTH(A85)*100+DAY(A85),{0;316;501;1001;1115},1),0.7,0.75,0.8,0.75,0.7)</f>
        <v>0.7</v>
      </c>
      <c r="M85" s="13">
        <f t="shared" si="13"/>
        <v>0</v>
      </c>
      <c r="N85" s="15" t="e">
        <f t="shared" si="14"/>
        <v>#DIV/0!</v>
      </c>
      <c r="O85" s="12" t="e">
        <f t="shared" si="16"/>
        <v>#DIV/0!</v>
      </c>
      <c r="P85" s="13">
        <f t="shared" si="11"/>
        <v>0</v>
      </c>
      <c r="Q85" s="11" t="e">
        <f t="shared" si="12"/>
        <v>#DIV/0!</v>
      </c>
      <c r="R85" s="11">
        <f t="shared" si="10"/>
        <v>0</v>
      </c>
      <c r="T85" s="13" t="e">
        <f t="shared" si="17"/>
        <v>#DIV/0!</v>
      </c>
      <c r="V85" s="21" t="e">
        <f t="shared" si="18"/>
        <v>#DIV/0!</v>
      </c>
      <c r="W85" s="13" t="e">
        <f t="shared" si="15"/>
        <v>#DIV/0!</v>
      </c>
    </row>
    <row r="86" spans="3:23" x14ac:dyDescent="0.25">
      <c r="C86" s="20">
        <f t="shared" si="19"/>
        <v>0</v>
      </c>
      <c r="F86" s="15">
        <f>CHOOSE(MATCH(MONTH(A86)*100+DAY(A86),{0;316;501;1001;1115},1),0.7,0.75,0.8,0.75,0.7)</f>
        <v>0.7</v>
      </c>
      <c r="M86" s="13">
        <f t="shared" si="13"/>
        <v>0</v>
      </c>
      <c r="N86" s="15" t="e">
        <f t="shared" si="14"/>
        <v>#DIV/0!</v>
      </c>
      <c r="O86" s="12" t="e">
        <f t="shared" si="16"/>
        <v>#DIV/0!</v>
      </c>
      <c r="P86" s="13">
        <f t="shared" si="11"/>
        <v>0</v>
      </c>
      <c r="Q86" s="11" t="e">
        <f t="shared" si="12"/>
        <v>#DIV/0!</v>
      </c>
      <c r="R86" s="11">
        <f t="shared" si="10"/>
        <v>0</v>
      </c>
      <c r="T86" s="13" t="e">
        <f t="shared" si="17"/>
        <v>#DIV/0!</v>
      </c>
      <c r="V86" s="21" t="e">
        <f t="shared" si="18"/>
        <v>#DIV/0!</v>
      </c>
      <c r="W86" s="13" t="e">
        <f t="shared" si="15"/>
        <v>#DIV/0!</v>
      </c>
    </row>
    <row r="87" spans="3:23" x14ac:dyDescent="0.25">
      <c r="C87" s="20">
        <f t="shared" si="19"/>
        <v>0</v>
      </c>
      <c r="F87" s="15">
        <f>CHOOSE(MATCH(MONTH(A87)*100+DAY(A87),{0;316;501;1001;1115},1),0.7,0.75,0.8,0.75,0.7)</f>
        <v>0.7</v>
      </c>
      <c r="M87" s="13">
        <f t="shared" si="13"/>
        <v>0</v>
      </c>
      <c r="N87" s="15" t="e">
        <f t="shared" si="14"/>
        <v>#DIV/0!</v>
      </c>
      <c r="O87" s="12" t="e">
        <f t="shared" si="16"/>
        <v>#DIV/0!</v>
      </c>
      <c r="P87" s="13">
        <f t="shared" si="11"/>
        <v>0</v>
      </c>
      <c r="Q87" s="11" t="e">
        <f t="shared" si="12"/>
        <v>#DIV/0!</v>
      </c>
      <c r="R87" s="11">
        <f t="shared" si="10"/>
        <v>0</v>
      </c>
      <c r="T87" s="13" t="e">
        <f t="shared" si="17"/>
        <v>#DIV/0!</v>
      </c>
      <c r="V87" s="21" t="e">
        <f t="shared" si="18"/>
        <v>#DIV/0!</v>
      </c>
      <c r="W87" s="13" t="e">
        <f t="shared" si="15"/>
        <v>#DIV/0!</v>
      </c>
    </row>
    <row r="88" spans="3:23" x14ac:dyDescent="0.25">
      <c r="C88" s="20">
        <f t="shared" si="19"/>
        <v>0</v>
      </c>
      <c r="F88" s="15">
        <f>CHOOSE(MATCH(MONTH(A88)*100+DAY(A88),{0;316;501;1001;1115},1),0.7,0.75,0.8,0.75,0.7)</f>
        <v>0.7</v>
      </c>
      <c r="M88" s="13">
        <f t="shared" si="13"/>
        <v>0</v>
      </c>
      <c r="N88" s="15" t="e">
        <f t="shared" si="14"/>
        <v>#DIV/0!</v>
      </c>
      <c r="O88" s="12" t="e">
        <f t="shared" si="16"/>
        <v>#DIV/0!</v>
      </c>
      <c r="P88" s="13">
        <f t="shared" si="11"/>
        <v>0</v>
      </c>
      <c r="Q88" s="11" t="e">
        <f t="shared" si="12"/>
        <v>#DIV/0!</v>
      </c>
      <c r="R88" s="11">
        <f t="shared" si="10"/>
        <v>0</v>
      </c>
      <c r="T88" s="13" t="e">
        <f t="shared" si="17"/>
        <v>#DIV/0!</v>
      </c>
      <c r="V88" s="21" t="e">
        <f t="shared" si="18"/>
        <v>#DIV/0!</v>
      </c>
      <c r="W88" s="13" t="e">
        <f t="shared" si="15"/>
        <v>#DIV/0!</v>
      </c>
    </row>
    <row r="89" spans="3:23" x14ac:dyDescent="0.25">
      <c r="C89" s="20">
        <f t="shared" si="19"/>
        <v>0</v>
      </c>
      <c r="F89" s="15">
        <f>CHOOSE(MATCH(MONTH(A89)*100+DAY(A89),{0;316;501;1001;1115},1),0.7,0.75,0.8,0.75,0.7)</f>
        <v>0.7</v>
      </c>
      <c r="M89" s="13">
        <f t="shared" si="13"/>
        <v>0</v>
      </c>
      <c r="N89" s="15" t="e">
        <f t="shared" si="14"/>
        <v>#DIV/0!</v>
      </c>
      <c r="O89" s="12" t="e">
        <f t="shared" si="16"/>
        <v>#DIV/0!</v>
      </c>
      <c r="P89" s="13">
        <f t="shared" si="11"/>
        <v>0</v>
      </c>
      <c r="Q89" s="11" t="e">
        <f t="shared" si="12"/>
        <v>#DIV/0!</v>
      </c>
      <c r="R89" s="11">
        <f t="shared" si="10"/>
        <v>0</v>
      </c>
      <c r="T89" s="13" t="e">
        <f t="shared" si="17"/>
        <v>#DIV/0!</v>
      </c>
      <c r="V89" s="21" t="e">
        <f t="shared" si="18"/>
        <v>#DIV/0!</v>
      </c>
      <c r="W89" s="13" t="e">
        <f t="shared" si="15"/>
        <v>#DIV/0!</v>
      </c>
    </row>
    <row r="90" spans="3:23" x14ac:dyDescent="0.25">
      <c r="C90" s="20">
        <f t="shared" si="19"/>
        <v>0</v>
      </c>
      <c r="F90" s="15">
        <f>CHOOSE(MATCH(MONTH(A90)*100+DAY(A90),{0;316;501;1001;1115},1),0.7,0.75,0.8,0.75,0.7)</f>
        <v>0.7</v>
      </c>
      <c r="M90" s="13">
        <f t="shared" si="13"/>
        <v>0</v>
      </c>
      <c r="N90" s="15" t="e">
        <f t="shared" si="14"/>
        <v>#DIV/0!</v>
      </c>
      <c r="O90" s="12" t="e">
        <f t="shared" si="16"/>
        <v>#DIV/0!</v>
      </c>
      <c r="P90" s="13">
        <f t="shared" si="11"/>
        <v>0</v>
      </c>
      <c r="Q90" s="11" t="e">
        <f t="shared" si="12"/>
        <v>#DIV/0!</v>
      </c>
      <c r="R90" s="11">
        <f t="shared" ref="R90:R153" si="20">IF(D90&lt;&gt;0,((D90*F90)+(G90*0.1)+(I90*0.05)+(($AC$2-D90-G90-I90-K90)*R89))/$AC$2,0)</f>
        <v>0</v>
      </c>
      <c r="T90" s="13" t="e">
        <f t="shared" si="17"/>
        <v>#DIV/0!</v>
      </c>
      <c r="V90" s="21" t="e">
        <f t="shared" si="18"/>
        <v>#DIV/0!</v>
      </c>
      <c r="W90" s="13" t="e">
        <f t="shared" si="15"/>
        <v>#DIV/0!</v>
      </c>
    </row>
    <row r="91" spans="3:23" x14ac:dyDescent="0.25">
      <c r="C91" s="20">
        <f t="shared" si="19"/>
        <v>0</v>
      </c>
      <c r="F91" s="15">
        <f>CHOOSE(MATCH(MONTH(A91)*100+DAY(A91),{0;316;501;1001;1115},1),0.7,0.75,0.8,0.75,0.7)</f>
        <v>0.7</v>
      </c>
      <c r="M91" s="13">
        <f t="shared" si="13"/>
        <v>0</v>
      </c>
      <c r="N91" s="15" t="e">
        <f t="shared" si="14"/>
        <v>#DIV/0!</v>
      </c>
      <c r="O91" s="12" t="e">
        <f t="shared" si="16"/>
        <v>#DIV/0!</v>
      </c>
      <c r="P91" s="13">
        <f t="shared" si="11"/>
        <v>0</v>
      </c>
      <c r="Q91" s="11" t="e">
        <f t="shared" si="12"/>
        <v>#DIV/0!</v>
      </c>
      <c r="R91" s="11">
        <f t="shared" si="20"/>
        <v>0</v>
      </c>
      <c r="T91" s="13" t="e">
        <f t="shared" si="17"/>
        <v>#DIV/0!</v>
      </c>
      <c r="V91" s="21" t="e">
        <f t="shared" si="18"/>
        <v>#DIV/0!</v>
      </c>
      <c r="W91" s="13" t="e">
        <f t="shared" si="15"/>
        <v>#DIV/0!</v>
      </c>
    </row>
    <row r="92" spans="3:23" x14ac:dyDescent="0.25">
      <c r="C92" s="20">
        <f t="shared" si="19"/>
        <v>0</v>
      </c>
      <c r="F92" s="15">
        <f>CHOOSE(MATCH(MONTH(A92)*100+DAY(A92),{0;316;501;1001;1115},1),0.7,0.75,0.8,0.75,0.7)</f>
        <v>0.7</v>
      </c>
      <c r="M92" s="13">
        <f t="shared" si="13"/>
        <v>0</v>
      </c>
      <c r="N92" s="15" t="e">
        <f t="shared" si="14"/>
        <v>#DIV/0!</v>
      </c>
      <c r="O92" s="12" t="e">
        <f t="shared" si="16"/>
        <v>#DIV/0!</v>
      </c>
      <c r="P92" s="13">
        <f t="shared" si="11"/>
        <v>0</v>
      </c>
      <c r="Q92" s="11" t="e">
        <f t="shared" si="12"/>
        <v>#DIV/0!</v>
      </c>
      <c r="R92" s="11">
        <f t="shared" si="20"/>
        <v>0</v>
      </c>
      <c r="T92" s="13" t="e">
        <f t="shared" si="17"/>
        <v>#DIV/0!</v>
      </c>
      <c r="V92" s="21" t="e">
        <f t="shared" si="18"/>
        <v>#DIV/0!</v>
      </c>
      <c r="W92" s="13" t="e">
        <f t="shared" si="15"/>
        <v>#DIV/0!</v>
      </c>
    </row>
    <row r="93" spans="3:23" x14ac:dyDescent="0.25">
      <c r="C93" s="20">
        <f t="shared" si="19"/>
        <v>0</v>
      </c>
      <c r="F93" s="15">
        <f>CHOOSE(MATCH(MONTH(A93)*100+DAY(A93),{0;316;501;1001;1115},1),0.7,0.75,0.8,0.75,0.7)</f>
        <v>0.7</v>
      </c>
      <c r="M93" s="13">
        <f t="shared" si="13"/>
        <v>0</v>
      </c>
      <c r="N93" s="15" t="e">
        <f t="shared" si="14"/>
        <v>#DIV/0!</v>
      </c>
      <c r="O93" s="12" t="e">
        <f t="shared" si="16"/>
        <v>#DIV/0!</v>
      </c>
      <c r="P93" s="13">
        <f t="shared" si="11"/>
        <v>0</v>
      </c>
      <c r="Q93" s="11" t="e">
        <f t="shared" si="12"/>
        <v>#DIV/0!</v>
      </c>
      <c r="R93" s="11">
        <f t="shared" si="20"/>
        <v>0</v>
      </c>
      <c r="T93" s="13" t="e">
        <f t="shared" si="17"/>
        <v>#DIV/0!</v>
      </c>
      <c r="V93" s="21" t="e">
        <f t="shared" si="18"/>
        <v>#DIV/0!</v>
      </c>
      <c r="W93" s="13" t="e">
        <f t="shared" si="15"/>
        <v>#DIV/0!</v>
      </c>
    </row>
    <row r="94" spans="3:23" x14ac:dyDescent="0.25">
      <c r="C94" s="20">
        <f t="shared" si="19"/>
        <v>0</v>
      </c>
      <c r="F94" s="15">
        <f>CHOOSE(MATCH(MONTH(A94)*100+DAY(A94),{0;316;501;1001;1115},1),0.7,0.75,0.8,0.75,0.7)</f>
        <v>0.7</v>
      </c>
      <c r="M94" s="13">
        <f t="shared" si="13"/>
        <v>0</v>
      </c>
      <c r="N94" s="15" t="e">
        <f t="shared" si="14"/>
        <v>#DIV/0!</v>
      </c>
      <c r="O94" s="12" t="e">
        <f t="shared" si="16"/>
        <v>#DIV/0!</v>
      </c>
      <c r="P94" s="13">
        <f t="shared" si="11"/>
        <v>0</v>
      </c>
      <c r="Q94" s="11" t="e">
        <f t="shared" si="12"/>
        <v>#DIV/0!</v>
      </c>
      <c r="R94" s="11">
        <f t="shared" si="20"/>
        <v>0</v>
      </c>
      <c r="T94" s="13" t="e">
        <f t="shared" si="17"/>
        <v>#DIV/0!</v>
      </c>
      <c r="V94" s="21" t="e">
        <f t="shared" si="18"/>
        <v>#DIV/0!</v>
      </c>
      <c r="W94" s="13" t="e">
        <f t="shared" si="15"/>
        <v>#DIV/0!</v>
      </c>
    </row>
    <row r="95" spans="3:23" x14ac:dyDescent="0.25">
      <c r="C95" s="20">
        <f t="shared" si="19"/>
        <v>0</v>
      </c>
      <c r="F95" s="15">
        <f>CHOOSE(MATCH(MONTH(A95)*100+DAY(A95),{0;316;501;1001;1115},1),0.7,0.75,0.8,0.75,0.7)</f>
        <v>0.7</v>
      </c>
      <c r="M95" s="13">
        <f t="shared" si="13"/>
        <v>0</v>
      </c>
      <c r="N95" s="15" t="e">
        <f t="shared" si="14"/>
        <v>#DIV/0!</v>
      </c>
      <c r="O95" s="12" t="e">
        <f t="shared" si="16"/>
        <v>#DIV/0!</v>
      </c>
      <c r="P95" s="13">
        <f t="shared" si="11"/>
        <v>0</v>
      </c>
      <c r="Q95" s="11" t="e">
        <f t="shared" si="12"/>
        <v>#DIV/0!</v>
      </c>
      <c r="R95" s="11">
        <f t="shared" si="20"/>
        <v>0</v>
      </c>
      <c r="T95" s="13" t="e">
        <f t="shared" si="17"/>
        <v>#DIV/0!</v>
      </c>
      <c r="V95" s="21" t="e">
        <f t="shared" si="18"/>
        <v>#DIV/0!</v>
      </c>
      <c r="W95" s="13" t="e">
        <f t="shared" si="15"/>
        <v>#DIV/0!</v>
      </c>
    </row>
    <row r="96" spans="3:23" x14ac:dyDescent="0.25">
      <c r="C96" s="20">
        <f t="shared" si="19"/>
        <v>0</v>
      </c>
      <c r="F96" s="15">
        <f>CHOOSE(MATCH(MONTH(A96)*100+DAY(A96),{0;316;501;1001;1115},1),0.7,0.75,0.8,0.75,0.7)</f>
        <v>0.7</v>
      </c>
      <c r="M96" s="13">
        <f t="shared" si="13"/>
        <v>0</v>
      </c>
      <c r="N96" s="15" t="e">
        <f t="shared" si="14"/>
        <v>#DIV/0!</v>
      </c>
      <c r="O96" s="12" t="e">
        <f t="shared" si="16"/>
        <v>#DIV/0!</v>
      </c>
      <c r="P96" s="13">
        <f t="shared" si="11"/>
        <v>0</v>
      </c>
      <c r="Q96" s="11" t="e">
        <f t="shared" si="12"/>
        <v>#DIV/0!</v>
      </c>
      <c r="R96" s="11">
        <f t="shared" si="20"/>
        <v>0</v>
      </c>
      <c r="T96" s="13" t="e">
        <f t="shared" si="17"/>
        <v>#DIV/0!</v>
      </c>
      <c r="V96" s="21" t="e">
        <f t="shared" si="18"/>
        <v>#DIV/0!</v>
      </c>
      <c r="W96" s="13" t="e">
        <f t="shared" si="15"/>
        <v>#DIV/0!</v>
      </c>
    </row>
    <row r="97" spans="3:23" x14ac:dyDescent="0.25">
      <c r="C97" s="20">
        <f t="shared" si="19"/>
        <v>0</v>
      </c>
      <c r="F97" s="15">
        <f>CHOOSE(MATCH(MONTH(A97)*100+DAY(A97),{0;316;501;1001;1115},1),0.7,0.75,0.8,0.75,0.7)</f>
        <v>0.7</v>
      </c>
      <c r="M97" s="13">
        <f t="shared" si="13"/>
        <v>0</v>
      </c>
      <c r="N97" s="15" t="e">
        <f t="shared" si="14"/>
        <v>#DIV/0!</v>
      </c>
      <c r="O97" s="12" t="e">
        <f t="shared" si="16"/>
        <v>#DIV/0!</v>
      </c>
      <c r="P97" s="13">
        <f t="shared" si="11"/>
        <v>0</v>
      </c>
      <c r="Q97" s="11" t="e">
        <f t="shared" si="12"/>
        <v>#DIV/0!</v>
      </c>
      <c r="R97" s="11">
        <f t="shared" si="20"/>
        <v>0</v>
      </c>
      <c r="T97" s="13" t="e">
        <f t="shared" si="17"/>
        <v>#DIV/0!</v>
      </c>
      <c r="V97" s="21" t="e">
        <f t="shared" si="18"/>
        <v>#DIV/0!</v>
      </c>
      <c r="W97" s="13" t="e">
        <f t="shared" si="15"/>
        <v>#DIV/0!</v>
      </c>
    </row>
    <row r="98" spans="3:23" x14ac:dyDescent="0.25">
      <c r="C98" s="20">
        <f t="shared" si="19"/>
        <v>0</v>
      </c>
      <c r="F98" s="15">
        <f>CHOOSE(MATCH(MONTH(A98)*100+DAY(A98),{0;316;501;1001;1115},1),0.7,0.75,0.8,0.75,0.7)</f>
        <v>0.7</v>
      </c>
      <c r="M98" s="13">
        <f t="shared" si="13"/>
        <v>0</v>
      </c>
      <c r="N98" s="15" t="e">
        <f t="shared" si="14"/>
        <v>#DIV/0!</v>
      </c>
      <c r="O98" s="12" t="e">
        <f t="shared" si="16"/>
        <v>#DIV/0!</v>
      </c>
      <c r="P98" s="13">
        <f t="shared" si="11"/>
        <v>0</v>
      </c>
      <c r="Q98" s="11" t="e">
        <f t="shared" si="12"/>
        <v>#DIV/0!</v>
      </c>
      <c r="R98" s="11">
        <f t="shared" si="20"/>
        <v>0</v>
      </c>
      <c r="T98" s="13" t="e">
        <f t="shared" si="17"/>
        <v>#DIV/0!</v>
      </c>
      <c r="V98" s="21" t="e">
        <f t="shared" si="18"/>
        <v>#DIV/0!</v>
      </c>
      <c r="W98" s="13" t="e">
        <f t="shared" si="15"/>
        <v>#DIV/0!</v>
      </c>
    </row>
    <row r="99" spans="3:23" x14ac:dyDescent="0.25">
      <c r="C99" s="20">
        <f t="shared" si="19"/>
        <v>0</v>
      </c>
      <c r="F99" s="15">
        <f>CHOOSE(MATCH(MONTH(A99)*100+DAY(A99),{0;316;501;1001;1115},1),0.7,0.75,0.8,0.75,0.7)</f>
        <v>0.7</v>
      </c>
      <c r="M99" s="13">
        <f t="shared" si="13"/>
        <v>0</v>
      </c>
      <c r="N99" s="15" t="e">
        <f t="shared" si="14"/>
        <v>#DIV/0!</v>
      </c>
      <c r="O99" s="12" t="e">
        <f t="shared" si="16"/>
        <v>#DIV/0!</v>
      </c>
      <c r="P99" s="13">
        <f t="shared" si="11"/>
        <v>0</v>
      </c>
      <c r="Q99" s="11" t="e">
        <f t="shared" si="12"/>
        <v>#DIV/0!</v>
      </c>
      <c r="R99" s="11">
        <f t="shared" si="20"/>
        <v>0</v>
      </c>
      <c r="T99" s="13" t="e">
        <f t="shared" si="17"/>
        <v>#DIV/0!</v>
      </c>
      <c r="V99" s="21" t="e">
        <f t="shared" si="18"/>
        <v>#DIV/0!</v>
      </c>
      <c r="W99" s="13" t="e">
        <f t="shared" si="15"/>
        <v>#DIV/0!</v>
      </c>
    </row>
    <row r="100" spans="3:23" x14ac:dyDescent="0.25">
      <c r="C100" s="20">
        <f t="shared" si="19"/>
        <v>0</v>
      </c>
      <c r="F100" s="15">
        <f>CHOOSE(MATCH(MONTH(A100)*100+DAY(A100),{0;316;501;1001;1115},1),0.7,0.75,0.8,0.75,0.7)</f>
        <v>0.7</v>
      </c>
      <c r="M100" s="13">
        <f t="shared" si="13"/>
        <v>0</v>
      </c>
      <c r="N100" s="15" t="e">
        <f t="shared" si="14"/>
        <v>#DIV/0!</v>
      </c>
      <c r="O100" s="12" t="e">
        <f t="shared" si="16"/>
        <v>#DIV/0!</v>
      </c>
      <c r="P100" s="13">
        <f t="shared" si="11"/>
        <v>0</v>
      </c>
      <c r="Q100" s="11" t="e">
        <f t="shared" si="12"/>
        <v>#DIV/0!</v>
      </c>
      <c r="R100" s="11">
        <f t="shared" si="20"/>
        <v>0</v>
      </c>
      <c r="T100" s="13" t="e">
        <f t="shared" si="17"/>
        <v>#DIV/0!</v>
      </c>
      <c r="V100" s="21" t="e">
        <f t="shared" si="18"/>
        <v>#DIV/0!</v>
      </c>
      <c r="W100" s="13" t="e">
        <f t="shared" si="15"/>
        <v>#DIV/0!</v>
      </c>
    </row>
    <row r="101" spans="3:23" x14ac:dyDescent="0.25">
      <c r="C101" s="20">
        <f t="shared" si="19"/>
        <v>0</v>
      </c>
      <c r="F101" s="15">
        <f>CHOOSE(MATCH(MONTH(A101)*100+DAY(A101),{0;316;501;1001;1115},1),0.7,0.75,0.8,0.75,0.7)</f>
        <v>0.7</v>
      </c>
      <c r="M101" s="13">
        <f t="shared" si="13"/>
        <v>0</v>
      </c>
      <c r="N101" s="15" t="e">
        <f t="shared" si="14"/>
        <v>#DIV/0!</v>
      </c>
      <c r="O101" s="12" t="e">
        <f t="shared" si="16"/>
        <v>#DIV/0!</v>
      </c>
      <c r="P101" s="13">
        <f t="shared" si="11"/>
        <v>0</v>
      </c>
      <c r="Q101" s="11" t="e">
        <f t="shared" si="12"/>
        <v>#DIV/0!</v>
      </c>
      <c r="R101" s="11">
        <f t="shared" si="20"/>
        <v>0</v>
      </c>
      <c r="T101" s="13" t="e">
        <f t="shared" si="17"/>
        <v>#DIV/0!</v>
      </c>
      <c r="V101" s="21" t="e">
        <f t="shared" si="18"/>
        <v>#DIV/0!</v>
      </c>
      <c r="W101" s="13" t="e">
        <f t="shared" si="15"/>
        <v>#DIV/0!</v>
      </c>
    </row>
    <row r="102" spans="3:23" x14ac:dyDescent="0.25">
      <c r="C102" s="20">
        <f t="shared" si="19"/>
        <v>0</v>
      </c>
      <c r="F102" s="15">
        <f>CHOOSE(MATCH(MONTH(A102)*100+DAY(A102),{0;316;501;1001;1115},1),0.7,0.75,0.8,0.75,0.7)</f>
        <v>0.7</v>
      </c>
      <c r="M102" s="13">
        <f t="shared" si="13"/>
        <v>0</v>
      </c>
      <c r="N102" s="15" t="e">
        <f t="shared" si="14"/>
        <v>#DIV/0!</v>
      </c>
      <c r="O102" s="12" t="e">
        <f t="shared" si="16"/>
        <v>#DIV/0!</v>
      </c>
      <c r="P102" s="13">
        <f t="shared" si="11"/>
        <v>0</v>
      </c>
      <c r="Q102" s="11" t="e">
        <f t="shared" si="12"/>
        <v>#DIV/0!</v>
      </c>
      <c r="R102" s="11">
        <f t="shared" si="20"/>
        <v>0</v>
      </c>
      <c r="T102" s="13" t="e">
        <f t="shared" si="17"/>
        <v>#DIV/0!</v>
      </c>
      <c r="V102" s="21" t="e">
        <f t="shared" si="18"/>
        <v>#DIV/0!</v>
      </c>
      <c r="W102" s="13" t="e">
        <f t="shared" si="15"/>
        <v>#DIV/0!</v>
      </c>
    </row>
    <row r="103" spans="3:23" x14ac:dyDescent="0.25">
      <c r="C103" s="20">
        <f t="shared" si="19"/>
        <v>0</v>
      </c>
      <c r="F103" s="15">
        <f>CHOOSE(MATCH(MONTH(A103)*100+DAY(A103),{0;316;501;1001;1115},1),0.7,0.75,0.8,0.75,0.7)</f>
        <v>0.7</v>
      </c>
      <c r="M103" s="13">
        <f t="shared" si="13"/>
        <v>0</v>
      </c>
      <c r="N103" s="15" t="e">
        <f t="shared" si="14"/>
        <v>#DIV/0!</v>
      </c>
      <c r="O103" s="12" t="e">
        <f t="shared" si="16"/>
        <v>#DIV/0!</v>
      </c>
      <c r="P103" s="13">
        <f t="shared" si="11"/>
        <v>0</v>
      </c>
      <c r="Q103" s="11" t="e">
        <f t="shared" si="12"/>
        <v>#DIV/0!</v>
      </c>
      <c r="R103" s="11">
        <f t="shared" si="20"/>
        <v>0</v>
      </c>
      <c r="T103" s="13" t="e">
        <f t="shared" si="17"/>
        <v>#DIV/0!</v>
      </c>
      <c r="V103" s="21" t="e">
        <f t="shared" si="18"/>
        <v>#DIV/0!</v>
      </c>
      <c r="W103" s="13" t="e">
        <f t="shared" si="15"/>
        <v>#DIV/0!</v>
      </c>
    </row>
    <row r="104" spans="3:23" x14ac:dyDescent="0.25">
      <c r="C104" s="20">
        <f t="shared" si="19"/>
        <v>0</v>
      </c>
      <c r="F104" s="15">
        <f>CHOOSE(MATCH(MONTH(A104)*100+DAY(A104),{0;316;501;1001;1115},1),0.7,0.75,0.8,0.75,0.7)</f>
        <v>0.7</v>
      </c>
      <c r="M104" s="13">
        <f t="shared" si="13"/>
        <v>0</v>
      </c>
      <c r="N104" s="15" t="e">
        <f t="shared" si="14"/>
        <v>#DIV/0!</v>
      </c>
      <c r="O104" s="12" t="e">
        <f t="shared" si="16"/>
        <v>#DIV/0!</v>
      </c>
      <c r="P104" s="13">
        <f t="shared" si="11"/>
        <v>0</v>
      </c>
      <c r="Q104" s="11" t="e">
        <f t="shared" si="12"/>
        <v>#DIV/0!</v>
      </c>
      <c r="R104" s="11">
        <f t="shared" si="20"/>
        <v>0</v>
      </c>
      <c r="T104" s="13" t="e">
        <f t="shared" si="17"/>
        <v>#DIV/0!</v>
      </c>
      <c r="V104" s="21" t="e">
        <f t="shared" si="18"/>
        <v>#DIV/0!</v>
      </c>
      <c r="W104" s="13" t="e">
        <f t="shared" si="15"/>
        <v>#DIV/0!</v>
      </c>
    </row>
    <row r="105" spans="3:23" x14ac:dyDescent="0.25">
      <c r="C105" s="20">
        <f t="shared" si="19"/>
        <v>0</v>
      </c>
      <c r="F105" s="15">
        <f>CHOOSE(MATCH(MONTH(A105)*100+DAY(A105),{0;316;501;1001;1115},1),0.7,0.75,0.8,0.75,0.7)</f>
        <v>0.7</v>
      </c>
      <c r="M105" s="13">
        <f t="shared" si="13"/>
        <v>0</v>
      </c>
      <c r="N105" s="15" t="e">
        <f t="shared" si="14"/>
        <v>#DIV/0!</v>
      </c>
      <c r="O105" s="12" t="e">
        <f t="shared" si="16"/>
        <v>#DIV/0!</v>
      </c>
      <c r="P105" s="13">
        <f t="shared" si="11"/>
        <v>0</v>
      </c>
      <c r="Q105" s="11" t="e">
        <f t="shared" si="12"/>
        <v>#DIV/0!</v>
      </c>
      <c r="R105" s="11">
        <f t="shared" si="20"/>
        <v>0</v>
      </c>
      <c r="T105" s="13" t="e">
        <f t="shared" si="17"/>
        <v>#DIV/0!</v>
      </c>
      <c r="V105" s="21" t="e">
        <f t="shared" si="18"/>
        <v>#DIV/0!</v>
      </c>
      <c r="W105" s="13" t="e">
        <f t="shared" si="15"/>
        <v>#DIV/0!</v>
      </c>
    </row>
    <row r="106" spans="3:23" x14ac:dyDescent="0.25">
      <c r="C106" s="20">
        <f t="shared" si="19"/>
        <v>0</v>
      </c>
      <c r="F106" s="15">
        <f>CHOOSE(MATCH(MONTH(A106)*100+DAY(A106),{0;316;501;1001;1115},1),0.7,0.75,0.8,0.75,0.7)</f>
        <v>0.7</v>
      </c>
      <c r="M106" s="13">
        <f t="shared" si="13"/>
        <v>0</v>
      </c>
      <c r="N106" s="15" t="e">
        <f t="shared" si="14"/>
        <v>#DIV/0!</v>
      </c>
      <c r="O106" s="12" t="e">
        <f t="shared" si="16"/>
        <v>#DIV/0!</v>
      </c>
      <c r="P106" s="13">
        <f t="shared" si="11"/>
        <v>0</v>
      </c>
      <c r="Q106" s="11" t="e">
        <f t="shared" si="12"/>
        <v>#DIV/0!</v>
      </c>
      <c r="R106" s="11">
        <f t="shared" si="20"/>
        <v>0</v>
      </c>
      <c r="T106" s="13" t="e">
        <f t="shared" si="17"/>
        <v>#DIV/0!</v>
      </c>
      <c r="V106" s="21" t="e">
        <f t="shared" si="18"/>
        <v>#DIV/0!</v>
      </c>
      <c r="W106" s="13" t="e">
        <f t="shared" si="15"/>
        <v>#DIV/0!</v>
      </c>
    </row>
    <row r="107" spans="3:23" x14ac:dyDescent="0.25">
      <c r="C107" s="20">
        <f t="shared" si="19"/>
        <v>0</v>
      </c>
      <c r="F107" s="15">
        <f>CHOOSE(MATCH(MONTH(A107)*100+DAY(A107),{0;316;501;1001;1115},1),0.7,0.75,0.8,0.75,0.7)</f>
        <v>0.7</v>
      </c>
      <c r="M107" s="13">
        <f t="shared" si="13"/>
        <v>0</v>
      </c>
      <c r="N107" s="15" t="e">
        <f t="shared" si="14"/>
        <v>#DIV/0!</v>
      </c>
      <c r="O107" s="12" t="e">
        <f t="shared" si="16"/>
        <v>#DIV/0!</v>
      </c>
      <c r="P107" s="13">
        <f t="shared" si="11"/>
        <v>0</v>
      </c>
      <c r="Q107" s="11" t="e">
        <f t="shared" si="12"/>
        <v>#DIV/0!</v>
      </c>
      <c r="R107" s="11">
        <f t="shared" si="20"/>
        <v>0</v>
      </c>
      <c r="T107" s="13" t="e">
        <f t="shared" si="17"/>
        <v>#DIV/0!</v>
      </c>
      <c r="V107" s="21" t="e">
        <f t="shared" si="18"/>
        <v>#DIV/0!</v>
      </c>
      <c r="W107" s="13" t="e">
        <f t="shared" si="15"/>
        <v>#DIV/0!</v>
      </c>
    </row>
    <row r="108" spans="3:23" x14ac:dyDescent="0.25">
      <c r="C108" s="20">
        <f t="shared" si="19"/>
        <v>0</v>
      </c>
      <c r="F108" s="15">
        <f>CHOOSE(MATCH(MONTH(A108)*100+DAY(A108),{0;316;501;1001;1115},1),0.7,0.75,0.8,0.75,0.7)</f>
        <v>0.7</v>
      </c>
      <c r="M108" s="13">
        <f t="shared" si="13"/>
        <v>0</v>
      </c>
      <c r="N108" s="15" t="e">
        <f t="shared" si="14"/>
        <v>#DIV/0!</v>
      </c>
      <c r="O108" s="12" t="e">
        <f t="shared" si="16"/>
        <v>#DIV/0!</v>
      </c>
      <c r="P108" s="13">
        <f t="shared" si="11"/>
        <v>0</v>
      </c>
      <c r="Q108" s="11" t="e">
        <f t="shared" si="12"/>
        <v>#DIV/0!</v>
      </c>
      <c r="R108" s="11">
        <f t="shared" si="20"/>
        <v>0</v>
      </c>
      <c r="T108" s="13" t="e">
        <f t="shared" si="17"/>
        <v>#DIV/0!</v>
      </c>
      <c r="V108" s="21" t="e">
        <f t="shared" si="18"/>
        <v>#DIV/0!</v>
      </c>
      <c r="W108" s="13" t="e">
        <f t="shared" si="15"/>
        <v>#DIV/0!</v>
      </c>
    </row>
    <row r="109" spans="3:23" x14ac:dyDescent="0.25">
      <c r="C109" s="20">
        <f t="shared" si="19"/>
        <v>0</v>
      </c>
      <c r="F109" s="15">
        <f>CHOOSE(MATCH(MONTH(A109)*100+DAY(A109),{0;316;501;1001;1115},1),0.7,0.75,0.8,0.75,0.7)</f>
        <v>0.7</v>
      </c>
      <c r="M109" s="13">
        <f t="shared" si="13"/>
        <v>0</v>
      </c>
      <c r="N109" s="15" t="e">
        <f t="shared" si="14"/>
        <v>#DIV/0!</v>
      </c>
      <c r="O109" s="12" t="e">
        <f t="shared" si="16"/>
        <v>#DIV/0!</v>
      </c>
      <c r="P109" s="13">
        <f t="shared" si="11"/>
        <v>0</v>
      </c>
      <c r="Q109" s="11" t="e">
        <f t="shared" si="12"/>
        <v>#DIV/0!</v>
      </c>
      <c r="R109" s="11">
        <f t="shared" si="20"/>
        <v>0</v>
      </c>
      <c r="T109" s="13" t="e">
        <f t="shared" si="17"/>
        <v>#DIV/0!</v>
      </c>
      <c r="V109" s="21" t="e">
        <f t="shared" si="18"/>
        <v>#DIV/0!</v>
      </c>
      <c r="W109" s="13" t="e">
        <f t="shared" si="15"/>
        <v>#DIV/0!</v>
      </c>
    </row>
    <row r="110" spans="3:23" x14ac:dyDescent="0.25">
      <c r="C110" s="20">
        <f t="shared" si="19"/>
        <v>0</v>
      </c>
      <c r="F110" s="15">
        <f>CHOOSE(MATCH(MONTH(A110)*100+DAY(A110),{0;316;501;1001;1115},1),0.7,0.75,0.8,0.75,0.7)</f>
        <v>0.7</v>
      </c>
      <c r="M110" s="13">
        <f t="shared" si="13"/>
        <v>0</v>
      </c>
      <c r="N110" s="15" t="e">
        <f t="shared" si="14"/>
        <v>#DIV/0!</v>
      </c>
      <c r="O110" s="12" t="e">
        <f t="shared" si="16"/>
        <v>#DIV/0!</v>
      </c>
      <c r="P110" s="13">
        <f t="shared" si="11"/>
        <v>0</v>
      </c>
      <c r="Q110" s="11" t="e">
        <f t="shared" si="12"/>
        <v>#DIV/0!</v>
      </c>
      <c r="R110" s="11">
        <f t="shared" si="20"/>
        <v>0</v>
      </c>
      <c r="T110" s="13" t="e">
        <f t="shared" si="17"/>
        <v>#DIV/0!</v>
      </c>
      <c r="V110" s="21" t="e">
        <f t="shared" si="18"/>
        <v>#DIV/0!</v>
      </c>
      <c r="W110" s="13" t="e">
        <f t="shared" si="15"/>
        <v>#DIV/0!</v>
      </c>
    </row>
    <row r="111" spans="3:23" x14ac:dyDescent="0.25">
      <c r="C111" s="20">
        <f t="shared" si="19"/>
        <v>0</v>
      </c>
      <c r="F111" s="15">
        <f>CHOOSE(MATCH(MONTH(A111)*100+DAY(A111),{0;316;501;1001;1115},1),0.7,0.75,0.8,0.75,0.7)</f>
        <v>0.7</v>
      </c>
      <c r="M111" s="13">
        <f t="shared" si="13"/>
        <v>0</v>
      </c>
      <c r="N111" s="15" t="e">
        <f t="shared" si="14"/>
        <v>#DIV/0!</v>
      </c>
      <c r="O111" s="12" t="e">
        <f t="shared" si="16"/>
        <v>#DIV/0!</v>
      </c>
      <c r="P111" s="13">
        <f t="shared" si="11"/>
        <v>0</v>
      </c>
      <c r="Q111" s="11" t="e">
        <f t="shared" si="12"/>
        <v>#DIV/0!</v>
      </c>
      <c r="R111" s="11">
        <f t="shared" si="20"/>
        <v>0</v>
      </c>
      <c r="T111" s="13" t="e">
        <f t="shared" si="17"/>
        <v>#DIV/0!</v>
      </c>
      <c r="V111" s="21" t="e">
        <f t="shared" si="18"/>
        <v>#DIV/0!</v>
      </c>
      <c r="W111" s="13" t="e">
        <f t="shared" si="15"/>
        <v>#DIV/0!</v>
      </c>
    </row>
    <row r="112" spans="3:23" x14ac:dyDescent="0.25">
      <c r="C112" s="20">
        <f t="shared" si="19"/>
        <v>0</v>
      </c>
      <c r="F112" s="15">
        <f>CHOOSE(MATCH(MONTH(A112)*100+DAY(A112),{0;316;501;1001;1115},1),0.7,0.75,0.8,0.75,0.7)</f>
        <v>0.7</v>
      </c>
      <c r="M112" s="13">
        <f t="shared" si="13"/>
        <v>0</v>
      </c>
      <c r="N112" s="15" t="e">
        <f t="shared" si="14"/>
        <v>#DIV/0!</v>
      </c>
      <c r="O112" s="12" t="e">
        <f t="shared" si="16"/>
        <v>#DIV/0!</v>
      </c>
      <c r="P112" s="13">
        <f t="shared" si="11"/>
        <v>0</v>
      </c>
      <c r="Q112" s="11" t="e">
        <f t="shared" si="12"/>
        <v>#DIV/0!</v>
      </c>
      <c r="R112" s="11">
        <f t="shared" si="20"/>
        <v>0</v>
      </c>
      <c r="T112" s="13" t="e">
        <f t="shared" si="17"/>
        <v>#DIV/0!</v>
      </c>
      <c r="V112" s="21" t="e">
        <f t="shared" si="18"/>
        <v>#DIV/0!</v>
      </c>
      <c r="W112" s="13" t="e">
        <f t="shared" si="15"/>
        <v>#DIV/0!</v>
      </c>
    </row>
    <row r="113" spans="3:23" x14ac:dyDescent="0.25">
      <c r="C113" s="20">
        <f t="shared" si="19"/>
        <v>0</v>
      </c>
      <c r="F113" s="15">
        <f>CHOOSE(MATCH(MONTH(A113)*100+DAY(A113),{0;316;501;1001;1115},1),0.7,0.75,0.8,0.75,0.7)</f>
        <v>0.7</v>
      </c>
      <c r="M113" s="13">
        <f t="shared" si="13"/>
        <v>0</v>
      </c>
      <c r="N113" s="15" t="e">
        <f t="shared" si="14"/>
        <v>#DIV/0!</v>
      </c>
      <c r="O113" s="12" t="e">
        <f t="shared" si="16"/>
        <v>#DIV/0!</v>
      </c>
      <c r="P113" s="13">
        <f t="shared" si="11"/>
        <v>0</v>
      </c>
      <c r="Q113" s="11" t="e">
        <f t="shared" si="12"/>
        <v>#DIV/0!</v>
      </c>
      <c r="R113" s="11">
        <f t="shared" si="20"/>
        <v>0</v>
      </c>
      <c r="T113" s="13" t="e">
        <f t="shared" si="17"/>
        <v>#DIV/0!</v>
      </c>
      <c r="V113" s="21" t="e">
        <f t="shared" si="18"/>
        <v>#DIV/0!</v>
      </c>
      <c r="W113" s="13" t="e">
        <f t="shared" si="15"/>
        <v>#DIV/0!</v>
      </c>
    </row>
    <row r="114" spans="3:23" x14ac:dyDescent="0.25">
      <c r="C114" s="20">
        <f t="shared" si="19"/>
        <v>0</v>
      </c>
      <c r="F114" s="15">
        <f>CHOOSE(MATCH(MONTH(A114)*100+DAY(A114),{0;316;501;1001;1115},1),0.7,0.75,0.8,0.75,0.7)</f>
        <v>0.7</v>
      </c>
      <c r="M114" s="13">
        <f t="shared" si="13"/>
        <v>0</v>
      </c>
      <c r="N114" s="15" t="e">
        <f t="shared" si="14"/>
        <v>#DIV/0!</v>
      </c>
      <c r="O114" s="12" t="e">
        <f t="shared" si="16"/>
        <v>#DIV/0!</v>
      </c>
      <c r="P114" s="13">
        <f t="shared" si="11"/>
        <v>0</v>
      </c>
      <c r="Q114" s="11" t="e">
        <f t="shared" si="12"/>
        <v>#DIV/0!</v>
      </c>
      <c r="R114" s="11">
        <f t="shared" si="20"/>
        <v>0</v>
      </c>
      <c r="T114" s="13" t="e">
        <f t="shared" si="17"/>
        <v>#DIV/0!</v>
      </c>
      <c r="V114" s="21" t="e">
        <f t="shared" si="18"/>
        <v>#DIV/0!</v>
      </c>
      <c r="W114" s="13" t="e">
        <f t="shared" si="15"/>
        <v>#DIV/0!</v>
      </c>
    </row>
    <row r="115" spans="3:23" x14ac:dyDescent="0.25">
      <c r="C115" s="20">
        <f t="shared" si="19"/>
        <v>0</v>
      </c>
      <c r="F115" s="15">
        <f>CHOOSE(MATCH(MONTH(A115)*100+DAY(A115),{0;316;501;1001;1115},1),0.7,0.75,0.8,0.75,0.7)</f>
        <v>0.7</v>
      </c>
      <c r="M115" s="13">
        <f t="shared" si="13"/>
        <v>0</v>
      </c>
      <c r="N115" s="15" t="e">
        <f t="shared" si="14"/>
        <v>#DIV/0!</v>
      </c>
      <c r="O115" s="12" t="e">
        <f t="shared" si="16"/>
        <v>#DIV/0!</v>
      </c>
      <c r="P115" s="13">
        <f t="shared" si="11"/>
        <v>0</v>
      </c>
      <c r="Q115" s="11" t="e">
        <f t="shared" si="12"/>
        <v>#DIV/0!</v>
      </c>
      <c r="R115" s="11">
        <f t="shared" si="20"/>
        <v>0</v>
      </c>
      <c r="T115" s="13" t="e">
        <f t="shared" si="17"/>
        <v>#DIV/0!</v>
      </c>
      <c r="V115" s="21" t="e">
        <f t="shared" si="18"/>
        <v>#DIV/0!</v>
      </c>
      <c r="W115" s="13" t="e">
        <f t="shared" si="15"/>
        <v>#DIV/0!</v>
      </c>
    </row>
    <row r="116" spans="3:23" x14ac:dyDescent="0.25">
      <c r="C116" s="20">
        <f t="shared" si="19"/>
        <v>0</v>
      </c>
      <c r="F116" s="15">
        <f>CHOOSE(MATCH(MONTH(A116)*100+DAY(A116),{0;316;501;1001;1115},1),0.7,0.75,0.8,0.75,0.7)</f>
        <v>0.7</v>
      </c>
      <c r="M116" s="13">
        <f t="shared" si="13"/>
        <v>0</v>
      </c>
      <c r="N116" s="15" t="e">
        <f t="shared" si="14"/>
        <v>#DIV/0!</v>
      </c>
      <c r="O116" s="12" t="e">
        <f t="shared" si="16"/>
        <v>#DIV/0!</v>
      </c>
      <c r="P116" s="13">
        <f t="shared" si="11"/>
        <v>0</v>
      </c>
      <c r="Q116" s="11" t="e">
        <f t="shared" si="12"/>
        <v>#DIV/0!</v>
      </c>
      <c r="R116" s="11">
        <f t="shared" si="20"/>
        <v>0</v>
      </c>
      <c r="T116" s="13" t="e">
        <f t="shared" si="17"/>
        <v>#DIV/0!</v>
      </c>
      <c r="V116" s="21" t="e">
        <f t="shared" si="18"/>
        <v>#DIV/0!</v>
      </c>
      <c r="W116" s="13" t="e">
        <f t="shared" si="15"/>
        <v>#DIV/0!</v>
      </c>
    </row>
    <row r="117" spans="3:23" x14ac:dyDescent="0.25">
      <c r="C117" s="20">
        <f t="shared" si="19"/>
        <v>0</v>
      </c>
      <c r="F117" s="15">
        <f>CHOOSE(MATCH(MONTH(A117)*100+DAY(A117),{0;316;501;1001;1115},1),0.7,0.75,0.8,0.75,0.7)</f>
        <v>0.7</v>
      </c>
      <c r="M117" s="13">
        <f t="shared" si="13"/>
        <v>0</v>
      </c>
      <c r="N117" s="15" t="e">
        <f t="shared" si="14"/>
        <v>#DIV/0!</v>
      </c>
      <c r="O117" s="12" t="e">
        <f t="shared" si="16"/>
        <v>#DIV/0!</v>
      </c>
      <c r="P117" s="13">
        <f t="shared" si="11"/>
        <v>0</v>
      </c>
      <c r="Q117" s="11" t="e">
        <f t="shared" si="12"/>
        <v>#DIV/0!</v>
      </c>
      <c r="R117" s="11">
        <f t="shared" si="20"/>
        <v>0</v>
      </c>
      <c r="T117" s="13" t="e">
        <f t="shared" si="17"/>
        <v>#DIV/0!</v>
      </c>
      <c r="V117" s="21" t="e">
        <f t="shared" si="18"/>
        <v>#DIV/0!</v>
      </c>
      <c r="W117" s="13" t="e">
        <f t="shared" si="15"/>
        <v>#DIV/0!</v>
      </c>
    </row>
    <row r="118" spans="3:23" x14ac:dyDescent="0.25">
      <c r="C118" s="20">
        <f t="shared" si="19"/>
        <v>0</v>
      </c>
      <c r="F118" s="15">
        <f>CHOOSE(MATCH(MONTH(A118)*100+DAY(A118),{0;316;501;1001;1115},1),0.7,0.75,0.8,0.75,0.7)</f>
        <v>0.7</v>
      </c>
      <c r="M118" s="13">
        <f t="shared" si="13"/>
        <v>0</v>
      </c>
      <c r="N118" s="15" t="e">
        <f t="shared" si="14"/>
        <v>#DIV/0!</v>
      </c>
      <c r="O118" s="12" t="e">
        <f t="shared" si="16"/>
        <v>#DIV/0!</v>
      </c>
      <c r="P118" s="13">
        <f t="shared" si="11"/>
        <v>0</v>
      </c>
      <c r="Q118" s="11" t="e">
        <f t="shared" si="12"/>
        <v>#DIV/0!</v>
      </c>
      <c r="R118" s="11">
        <f t="shared" si="20"/>
        <v>0</v>
      </c>
      <c r="T118" s="13" t="e">
        <f t="shared" si="17"/>
        <v>#DIV/0!</v>
      </c>
      <c r="V118" s="21" t="e">
        <f t="shared" si="18"/>
        <v>#DIV/0!</v>
      </c>
      <c r="W118" s="13" t="e">
        <f t="shared" si="15"/>
        <v>#DIV/0!</v>
      </c>
    </row>
    <row r="119" spans="3:23" x14ac:dyDescent="0.25">
      <c r="C119" s="20">
        <f t="shared" si="19"/>
        <v>0</v>
      </c>
      <c r="F119" s="15">
        <f>CHOOSE(MATCH(MONTH(A119)*100+DAY(A119),{0;316;501;1001;1115},1),0.7,0.75,0.8,0.75,0.7)</f>
        <v>0.7</v>
      </c>
      <c r="M119" s="13">
        <f t="shared" si="13"/>
        <v>0</v>
      </c>
      <c r="N119" s="15" t="e">
        <f t="shared" si="14"/>
        <v>#DIV/0!</v>
      </c>
      <c r="O119" s="12" t="e">
        <f t="shared" si="16"/>
        <v>#DIV/0!</v>
      </c>
      <c r="P119" s="13">
        <f t="shared" si="11"/>
        <v>0</v>
      </c>
      <c r="Q119" s="11" t="e">
        <f t="shared" si="12"/>
        <v>#DIV/0!</v>
      </c>
      <c r="R119" s="11">
        <f t="shared" si="20"/>
        <v>0</v>
      </c>
      <c r="T119" s="13" t="e">
        <f t="shared" si="17"/>
        <v>#DIV/0!</v>
      </c>
      <c r="V119" s="21" t="e">
        <f t="shared" si="18"/>
        <v>#DIV/0!</v>
      </c>
      <c r="W119" s="13" t="e">
        <f t="shared" si="15"/>
        <v>#DIV/0!</v>
      </c>
    </row>
    <row r="120" spans="3:23" x14ac:dyDescent="0.25">
      <c r="C120" s="20">
        <f t="shared" si="19"/>
        <v>0</v>
      </c>
      <c r="F120" s="15">
        <f>CHOOSE(MATCH(MONTH(A120)*100+DAY(A120),{0;316;501;1001;1115},1),0.7,0.75,0.8,0.75,0.7)</f>
        <v>0.7</v>
      </c>
      <c r="M120" s="13">
        <f t="shared" si="13"/>
        <v>0</v>
      </c>
      <c r="N120" s="15" t="e">
        <f t="shared" si="14"/>
        <v>#DIV/0!</v>
      </c>
      <c r="O120" s="12" t="e">
        <f t="shared" si="16"/>
        <v>#DIV/0!</v>
      </c>
      <c r="P120" s="13">
        <f t="shared" si="11"/>
        <v>0</v>
      </c>
      <c r="Q120" s="11" t="e">
        <f t="shared" si="12"/>
        <v>#DIV/0!</v>
      </c>
      <c r="R120" s="11">
        <f t="shared" si="20"/>
        <v>0</v>
      </c>
      <c r="T120" s="13" t="e">
        <f t="shared" si="17"/>
        <v>#DIV/0!</v>
      </c>
      <c r="V120" s="21" t="e">
        <f t="shared" si="18"/>
        <v>#DIV/0!</v>
      </c>
      <c r="W120" s="13" t="e">
        <f t="shared" si="15"/>
        <v>#DIV/0!</v>
      </c>
    </row>
    <row r="121" spans="3:23" x14ac:dyDescent="0.25">
      <c r="C121" s="20">
        <f t="shared" si="19"/>
        <v>0</v>
      </c>
      <c r="F121" s="15">
        <f>CHOOSE(MATCH(MONTH(A121)*100+DAY(A121),{0;316;501;1001;1115},1),0.7,0.75,0.8,0.75,0.7)</f>
        <v>0.7</v>
      </c>
      <c r="M121" s="13">
        <f t="shared" si="13"/>
        <v>0</v>
      </c>
      <c r="N121" s="15" t="e">
        <f t="shared" si="14"/>
        <v>#DIV/0!</v>
      </c>
      <c r="O121" s="12" t="e">
        <f t="shared" si="16"/>
        <v>#DIV/0!</v>
      </c>
      <c r="P121" s="13">
        <f t="shared" si="11"/>
        <v>0</v>
      </c>
      <c r="Q121" s="11" t="e">
        <f t="shared" si="12"/>
        <v>#DIV/0!</v>
      </c>
      <c r="R121" s="11">
        <f t="shared" si="20"/>
        <v>0</v>
      </c>
      <c r="T121" s="13" t="e">
        <f t="shared" si="17"/>
        <v>#DIV/0!</v>
      </c>
      <c r="V121" s="21" t="e">
        <f t="shared" si="18"/>
        <v>#DIV/0!</v>
      </c>
      <c r="W121" s="13" t="e">
        <f t="shared" si="15"/>
        <v>#DIV/0!</v>
      </c>
    </row>
    <row r="122" spans="3:23" x14ac:dyDescent="0.25">
      <c r="C122" s="20">
        <f t="shared" si="19"/>
        <v>0</v>
      </c>
      <c r="F122" s="15">
        <f>CHOOSE(MATCH(MONTH(A122)*100+DAY(A122),{0;316;501;1001;1115},1),0.7,0.75,0.8,0.75,0.7)</f>
        <v>0.7</v>
      </c>
      <c r="M122" s="13">
        <f t="shared" si="13"/>
        <v>0</v>
      </c>
      <c r="N122" s="15" t="e">
        <f t="shared" si="14"/>
        <v>#DIV/0!</v>
      </c>
      <c r="O122" s="12" t="e">
        <f t="shared" si="16"/>
        <v>#DIV/0!</v>
      </c>
      <c r="P122" s="13">
        <f t="shared" si="11"/>
        <v>0</v>
      </c>
      <c r="Q122" s="11" t="e">
        <f t="shared" si="12"/>
        <v>#DIV/0!</v>
      </c>
      <c r="R122" s="11">
        <f t="shared" si="20"/>
        <v>0</v>
      </c>
      <c r="T122" s="13" t="e">
        <f t="shared" si="17"/>
        <v>#DIV/0!</v>
      </c>
      <c r="V122" s="21" t="e">
        <f t="shared" si="18"/>
        <v>#DIV/0!</v>
      </c>
      <c r="W122" s="13" t="e">
        <f t="shared" si="15"/>
        <v>#DIV/0!</v>
      </c>
    </row>
    <row r="123" spans="3:23" x14ac:dyDescent="0.25">
      <c r="C123" s="20">
        <f t="shared" si="19"/>
        <v>0</v>
      </c>
      <c r="F123" s="15">
        <f>CHOOSE(MATCH(MONTH(A123)*100+DAY(A123),{0;316;501;1001;1115},1),0.7,0.75,0.8,0.75,0.7)</f>
        <v>0.7</v>
      </c>
      <c r="M123" s="13">
        <f t="shared" si="13"/>
        <v>0</v>
      </c>
      <c r="N123" s="15" t="e">
        <f t="shared" si="14"/>
        <v>#DIV/0!</v>
      </c>
      <c r="O123" s="12" t="e">
        <f t="shared" si="16"/>
        <v>#DIV/0!</v>
      </c>
      <c r="P123" s="13">
        <f t="shared" si="11"/>
        <v>0</v>
      </c>
      <c r="Q123" s="11" t="e">
        <f t="shared" si="12"/>
        <v>#DIV/0!</v>
      </c>
      <c r="R123" s="11">
        <f t="shared" si="20"/>
        <v>0</v>
      </c>
      <c r="T123" s="13" t="e">
        <f t="shared" si="17"/>
        <v>#DIV/0!</v>
      </c>
      <c r="V123" s="21" t="e">
        <f t="shared" si="18"/>
        <v>#DIV/0!</v>
      </c>
      <c r="W123" s="13" t="e">
        <f t="shared" si="15"/>
        <v>#DIV/0!</v>
      </c>
    </row>
    <row r="124" spans="3:23" x14ac:dyDescent="0.25">
      <c r="C124" s="20">
        <f t="shared" si="19"/>
        <v>0</v>
      </c>
      <c r="F124" s="15">
        <f>CHOOSE(MATCH(MONTH(A124)*100+DAY(A124),{0;316;501;1001;1115},1),0.7,0.75,0.8,0.75,0.7)</f>
        <v>0.7</v>
      </c>
      <c r="M124" s="13">
        <f t="shared" si="13"/>
        <v>0</v>
      </c>
      <c r="N124" s="15" t="e">
        <f t="shared" si="14"/>
        <v>#DIV/0!</v>
      </c>
      <c r="O124" s="12" t="e">
        <f t="shared" si="16"/>
        <v>#DIV/0!</v>
      </c>
      <c r="P124" s="13">
        <f t="shared" si="11"/>
        <v>0</v>
      </c>
      <c r="Q124" s="11" t="e">
        <f t="shared" si="12"/>
        <v>#DIV/0!</v>
      </c>
      <c r="R124" s="11">
        <f t="shared" si="20"/>
        <v>0</v>
      </c>
      <c r="T124" s="13" t="e">
        <f t="shared" si="17"/>
        <v>#DIV/0!</v>
      </c>
      <c r="V124" s="21" t="e">
        <f t="shared" si="18"/>
        <v>#DIV/0!</v>
      </c>
      <c r="W124" s="13" t="e">
        <f t="shared" si="15"/>
        <v>#DIV/0!</v>
      </c>
    </row>
    <row r="125" spans="3:23" x14ac:dyDescent="0.25">
      <c r="C125" s="20">
        <f t="shared" si="19"/>
        <v>0</v>
      </c>
      <c r="F125" s="15">
        <f>CHOOSE(MATCH(MONTH(A125)*100+DAY(A125),{0;316;501;1001;1115},1),0.7,0.75,0.8,0.75,0.7)</f>
        <v>0.7</v>
      </c>
      <c r="M125" s="13">
        <f t="shared" si="13"/>
        <v>0</v>
      </c>
      <c r="N125" s="15" t="e">
        <f t="shared" si="14"/>
        <v>#DIV/0!</v>
      </c>
      <c r="O125" s="12" t="e">
        <f t="shared" si="16"/>
        <v>#DIV/0!</v>
      </c>
      <c r="P125" s="13">
        <f t="shared" si="11"/>
        <v>0</v>
      </c>
      <c r="Q125" s="11" t="e">
        <f t="shared" si="12"/>
        <v>#DIV/0!</v>
      </c>
      <c r="R125" s="11">
        <f t="shared" si="20"/>
        <v>0</v>
      </c>
      <c r="T125" s="13" t="e">
        <f t="shared" si="17"/>
        <v>#DIV/0!</v>
      </c>
      <c r="V125" s="21" t="e">
        <f t="shared" si="18"/>
        <v>#DIV/0!</v>
      </c>
      <c r="W125" s="13" t="e">
        <f t="shared" si="15"/>
        <v>#DIV/0!</v>
      </c>
    </row>
    <row r="126" spans="3:23" x14ac:dyDescent="0.25">
      <c r="C126" s="20">
        <f t="shared" si="19"/>
        <v>0</v>
      </c>
      <c r="F126" s="15">
        <f>CHOOSE(MATCH(MONTH(A126)*100+DAY(A126),{0;316;501;1001;1115},1),0.7,0.75,0.8,0.75,0.7)</f>
        <v>0.7</v>
      </c>
      <c r="M126" s="13">
        <f t="shared" si="13"/>
        <v>0</v>
      </c>
      <c r="N126" s="15" t="e">
        <f t="shared" si="14"/>
        <v>#DIV/0!</v>
      </c>
      <c r="O126" s="12" t="e">
        <f t="shared" si="16"/>
        <v>#DIV/0!</v>
      </c>
      <c r="P126" s="13">
        <f t="shared" si="11"/>
        <v>0</v>
      </c>
      <c r="Q126" s="11" t="e">
        <f t="shared" si="12"/>
        <v>#DIV/0!</v>
      </c>
      <c r="R126" s="11">
        <f t="shared" si="20"/>
        <v>0</v>
      </c>
      <c r="T126" s="13" t="e">
        <f t="shared" si="17"/>
        <v>#DIV/0!</v>
      </c>
      <c r="V126" s="21" t="e">
        <f t="shared" si="18"/>
        <v>#DIV/0!</v>
      </c>
      <c r="W126" s="13" t="e">
        <f t="shared" si="15"/>
        <v>#DIV/0!</v>
      </c>
    </row>
    <row r="127" spans="3:23" x14ac:dyDescent="0.25">
      <c r="C127" s="20">
        <f t="shared" si="19"/>
        <v>0</v>
      </c>
      <c r="F127" s="15">
        <f>CHOOSE(MATCH(MONTH(A127)*100+DAY(A127),{0;316;501;1001;1115},1),0.7,0.75,0.8,0.75,0.7)</f>
        <v>0.7</v>
      </c>
      <c r="M127" s="13">
        <f t="shared" si="13"/>
        <v>0</v>
      </c>
      <c r="N127" s="15" t="e">
        <f t="shared" si="14"/>
        <v>#DIV/0!</v>
      </c>
      <c r="O127" s="12" t="e">
        <f t="shared" si="16"/>
        <v>#DIV/0!</v>
      </c>
      <c r="P127" s="13">
        <f t="shared" si="11"/>
        <v>0</v>
      </c>
      <c r="Q127" s="11" t="e">
        <f t="shared" si="12"/>
        <v>#DIV/0!</v>
      </c>
      <c r="R127" s="11">
        <f t="shared" si="20"/>
        <v>0</v>
      </c>
      <c r="T127" s="13" t="e">
        <f t="shared" si="17"/>
        <v>#DIV/0!</v>
      </c>
      <c r="V127" s="21" t="e">
        <f t="shared" si="18"/>
        <v>#DIV/0!</v>
      </c>
      <c r="W127" s="13" t="e">
        <f t="shared" si="15"/>
        <v>#DIV/0!</v>
      </c>
    </row>
    <row r="128" spans="3:23" x14ac:dyDescent="0.25">
      <c r="C128" s="20">
        <f t="shared" si="19"/>
        <v>0</v>
      </c>
      <c r="F128" s="15">
        <f>CHOOSE(MATCH(MONTH(A128)*100+DAY(A128),{0;316;501;1001;1115},1),0.7,0.75,0.8,0.75,0.7)</f>
        <v>0.7</v>
      </c>
      <c r="M128" s="13">
        <f t="shared" si="13"/>
        <v>0</v>
      </c>
      <c r="N128" s="15" t="e">
        <f t="shared" si="14"/>
        <v>#DIV/0!</v>
      </c>
      <c r="O128" s="12" t="e">
        <f t="shared" si="16"/>
        <v>#DIV/0!</v>
      </c>
      <c r="P128" s="13">
        <f t="shared" si="11"/>
        <v>0</v>
      </c>
      <c r="Q128" s="11" t="e">
        <f t="shared" si="12"/>
        <v>#DIV/0!</v>
      </c>
      <c r="R128" s="11">
        <f t="shared" si="20"/>
        <v>0</v>
      </c>
      <c r="T128" s="13" t="e">
        <f t="shared" si="17"/>
        <v>#DIV/0!</v>
      </c>
      <c r="V128" s="21" t="e">
        <f t="shared" si="18"/>
        <v>#DIV/0!</v>
      </c>
      <c r="W128" s="13" t="e">
        <f t="shared" si="15"/>
        <v>#DIV/0!</v>
      </c>
    </row>
    <row r="129" spans="3:23" x14ac:dyDescent="0.25">
      <c r="C129" s="20">
        <f t="shared" si="19"/>
        <v>0</v>
      </c>
      <c r="F129" s="15">
        <f>CHOOSE(MATCH(MONTH(A129)*100+DAY(A129),{0;316;501;1001;1115},1),0.7,0.75,0.8,0.75,0.7)</f>
        <v>0.7</v>
      </c>
      <c r="M129" s="13">
        <f t="shared" si="13"/>
        <v>0</v>
      </c>
      <c r="N129" s="15" t="e">
        <f t="shared" si="14"/>
        <v>#DIV/0!</v>
      </c>
      <c r="O129" s="12" t="e">
        <f t="shared" si="16"/>
        <v>#DIV/0!</v>
      </c>
      <c r="P129" s="13">
        <f t="shared" si="11"/>
        <v>0</v>
      </c>
      <c r="Q129" s="11" t="e">
        <f t="shared" si="12"/>
        <v>#DIV/0!</v>
      </c>
      <c r="R129" s="11">
        <f t="shared" si="20"/>
        <v>0</v>
      </c>
      <c r="T129" s="13" t="e">
        <f t="shared" si="17"/>
        <v>#DIV/0!</v>
      </c>
      <c r="V129" s="21" t="e">
        <f t="shared" si="18"/>
        <v>#DIV/0!</v>
      </c>
      <c r="W129" s="13" t="e">
        <f t="shared" si="15"/>
        <v>#DIV/0!</v>
      </c>
    </row>
    <row r="130" spans="3:23" x14ac:dyDescent="0.25">
      <c r="C130" s="20">
        <f t="shared" si="19"/>
        <v>0</v>
      </c>
      <c r="F130" s="15">
        <f>CHOOSE(MATCH(MONTH(A130)*100+DAY(A130),{0;316;501;1001;1115},1),0.7,0.75,0.8,0.75,0.7)</f>
        <v>0.7</v>
      </c>
      <c r="M130" s="13">
        <f t="shared" si="13"/>
        <v>0</v>
      </c>
      <c r="N130" s="15" t="e">
        <f t="shared" si="14"/>
        <v>#DIV/0!</v>
      </c>
      <c r="O130" s="12" t="e">
        <f t="shared" si="16"/>
        <v>#DIV/0!</v>
      </c>
      <c r="P130" s="13">
        <f t="shared" si="11"/>
        <v>0</v>
      </c>
      <c r="Q130" s="11" t="e">
        <f t="shared" si="12"/>
        <v>#DIV/0!</v>
      </c>
      <c r="R130" s="11">
        <f t="shared" si="20"/>
        <v>0</v>
      </c>
      <c r="T130" s="13" t="e">
        <f t="shared" si="17"/>
        <v>#DIV/0!</v>
      </c>
      <c r="V130" s="21" t="e">
        <f t="shared" si="18"/>
        <v>#DIV/0!</v>
      </c>
      <c r="W130" s="13" t="e">
        <f t="shared" si="15"/>
        <v>#DIV/0!</v>
      </c>
    </row>
    <row r="131" spans="3:23" x14ac:dyDescent="0.25">
      <c r="C131" s="20">
        <f t="shared" si="19"/>
        <v>0</v>
      </c>
      <c r="F131" s="15">
        <f>CHOOSE(MATCH(MONTH(A131)*100+DAY(A131),{0;316;501;1001;1115},1),0.7,0.75,0.8,0.75,0.7)</f>
        <v>0.7</v>
      </c>
      <c r="M131" s="13">
        <f t="shared" si="13"/>
        <v>0</v>
      </c>
      <c r="N131" s="15" t="e">
        <f t="shared" si="14"/>
        <v>#DIV/0!</v>
      </c>
      <c r="O131" s="12" t="e">
        <f t="shared" si="16"/>
        <v>#DIV/0!</v>
      </c>
      <c r="P131" s="13">
        <f t="shared" si="11"/>
        <v>0</v>
      </c>
      <c r="Q131" s="11" t="e">
        <f t="shared" si="12"/>
        <v>#DIV/0!</v>
      </c>
      <c r="R131" s="11">
        <f t="shared" si="20"/>
        <v>0</v>
      </c>
      <c r="T131" s="13" t="e">
        <f t="shared" si="17"/>
        <v>#DIV/0!</v>
      </c>
      <c r="V131" s="21" t="e">
        <f t="shared" si="18"/>
        <v>#DIV/0!</v>
      </c>
      <c r="W131" s="13" t="e">
        <f t="shared" si="15"/>
        <v>#DIV/0!</v>
      </c>
    </row>
    <row r="132" spans="3:23" x14ac:dyDescent="0.25">
      <c r="C132" s="20">
        <f t="shared" si="19"/>
        <v>0</v>
      </c>
      <c r="F132" s="15">
        <f>CHOOSE(MATCH(MONTH(A132)*100+DAY(A132),{0;316;501;1001;1115},1),0.7,0.75,0.8,0.75,0.7)</f>
        <v>0.7</v>
      </c>
      <c r="M132" s="13">
        <f t="shared" si="13"/>
        <v>0</v>
      </c>
      <c r="N132" s="15" t="e">
        <f t="shared" si="14"/>
        <v>#DIV/0!</v>
      </c>
      <c r="O132" s="12" t="e">
        <f t="shared" si="16"/>
        <v>#DIV/0!</v>
      </c>
      <c r="P132" s="13">
        <f t="shared" si="11"/>
        <v>0</v>
      </c>
      <c r="Q132" s="11" t="e">
        <f t="shared" si="12"/>
        <v>#DIV/0!</v>
      </c>
      <c r="R132" s="11">
        <f t="shared" si="20"/>
        <v>0</v>
      </c>
      <c r="T132" s="13" t="e">
        <f t="shared" si="17"/>
        <v>#DIV/0!</v>
      </c>
      <c r="V132" s="21" t="e">
        <f t="shared" si="18"/>
        <v>#DIV/0!</v>
      </c>
      <c r="W132" s="13" t="e">
        <f t="shared" si="15"/>
        <v>#DIV/0!</v>
      </c>
    </row>
    <row r="133" spans="3:23" x14ac:dyDescent="0.25">
      <c r="C133" s="20">
        <f t="shared" si="19"/>
        <v>0</v>
      </c>
      <c r="F133" s="15">
        <f>CHOOSE(MATCH(MONTH(A133)*100+DAY(A133),{0;316;501;1001;1115},1),0.7,0.75,0.8,0.75,0.7)</f>
        <v>0.7</v>
      </c>
      <c r="M133" s="13">
        <f t="shared" si="13"/>
        <v>0</v>
      </c>
      <c r="N133" s="15" t="e">
        <f t="shared" si="14"/>
        <v>#DIV/0!</v>
      </c>
      <c r="O133" s="12" t="e">
        <f t="shared" si="16"/>
        <v>#DIV/0!</v>
      </c>
      <c r="P133" s="13">
        <f t="shared" si="11"/>
        <v>0</v>
      </c>
      <c r="Q133" s="11" t="e">
        <f t="shared" si="12"/>
        <v>#DIV/0!</v>
      </c>
      <c r="R133" s="11">
        <f t="shared" si="20"/>
        <v>0</v>
      </c>
      <c r="T133" s="13" t="e">
        <f t="shared" si="17"/>
        <v>#DIV/0!</v>
      </c>
      <c r="V133" s="21" t="e">
        <f t="shared" si="18"/>
        <v>#DIV/0!</v>
      </c>
      <c r="W133" s="13" t="e">
        <f t="shared" si="15"/>
        <v>#DIV/0!</v>
      </c>
    </row>
    <row r="134" spans="3:23" x14ac:dyDescent="0.25">
      <c r="C134" s="20">
        <f t="shared" si="19"/>
        <v>0</v>
      </c>
      <c r="F134" s="15">
        <f>CHOOSE(MATCH(MONTH(A134)*100+DAY(A134),{0;316;501;1001;1115},1),0.7,0.75,0.8,0.75,0.7)</f>
        <v>0.7</v>
      </c>
      <c r="M134" s="13">
        <f t="shared" si="13"/>
        <v>0</v>
      </c>
      <c r="N134" s="15" t="e">
        <f t="shared" si="14"/>
        <v>#DIV/0!</v>
      </c>
      <c r="O134" s="12" t="e">
        <f t="shared" si="16"/>
        <v>#DIV/0!</v>
      </c>
      <c r="P134" s="13">
        <f t="shared" ref="P134:P197" si="21">D134*E134+K134*L134+G134*H134+I134*J134</f>
        <v>0</v>
      </c>
      <c r="Q134" s="11" t="e">
        <f t="shared" ref="Q134:Q197" si="22">((D134*F134)+(G134*0.1)+(I134*0.05))/(D134+G134+I134+K134)</f>
        <v>#DIV/0!</v>
      </c>
      <c r="R134" s="11">
        <f t="shared" si="20"/>
        <v>0</v>
      </c>
      <c r="T134" s="13" t="e">
        <f t="shared" si="17"/>
        <v>#DIV/0!</v>
      </c>
      <c r="V134" s="21" t="e">
        <f t="shared" si="18"/>
        <v>#DIV/0!</v>
      </c>
      <c r="W134" s="13" t="e">
        <f t="shared" si="15"/>
        <v>#DIV/0!</v>
      </c>
    </row>
    <row r="135" spans="3:23" x14ac:dyDescent="0.25">
      <c r="C135" s="20">
        <f t="shared" si="19"/>
        <v>0</v>
      </c>
      <c r="F135" s="15">
        <f>CHOOSE(MATCH(MONTH(A135)*100+DAY(A135),{0;316;501;1001;1115},1),0.7,0.75,0.8,0.75,0.7)</f>
        <v>0.7</v>
      </c>
      <c r="M135" s="13">
        <f t="shared" ref="M135:M198" si="23">D135+G135+I135+K135</f>
        <v>0</v>
      </c>
      <c r="N135" s="15" t="e">
        <f t="shared" ref="N135:N198" si="24">D135/(D135+G135+I135+K135)</f>
        <v>#DIV/0!</v>
      </c>
      <c r="O135" s="12" t="e">
        <f t="shared" si="16"/>
        <v>#DIV/0!</v>
      </c>
      <c r="P135" s="13">
        <f t="shared" si="21"/>
        <v>0</v>
      </c>
      <c r="Q135" s="11" t="e">
        <f t="shared" si="22"/>
        <v>#DIV/0!</v>
      </c>
      <c r="R135" s="11">
        <f t="shared" si="20"/>
        <v>0</v>
      </c>
      <c r="T135" s="13" t="e">
        <f t="shared" si="17"/>
        <v>#DIV/0!</v>
      </c>
      <c r="V135" s="21" t="e">
        <f t="shared" si="18"/>
        <v>#DIV/0!</v>
      </c>
      <c r="W135" s="13" t="e">
        <f t="shared" ref="W135:W198" si="25">O134*T135</f>
        <v>#DIV/0!</v>
      </c>
    </row>
    <row r="136" spans="3:23" x14ac:dyDescent="0.25">
      <c r="C136" s="20">
        <f t="shared" si="19"/>
        <v>0</v>
      </c>
      <c r="F136" s="15">
        <f>CHOOSE(MATCH(MONTH(A136)*100+DAY(A136),{0;316;501;1001;1115},1),0.7,0.75,0.8,0.75,0.7)</f>
        <v>0.7</v>
      </c>
      <c r="M136" s="13">
        <f t="shared" si="23"/>
        <v>0</v>
      </c>
      <c r="N136" s="15" t="e">
        <f t="shared" si="24"/>
        <v>#DIV/0!</v>
      </c>
      <c r="O136" s="12" t="e">
        <f t="shared" ref="O136:O199" si="26">(D136*E136+G136*H136+I136*J136+K136*L136)/(D136+G136+I136+K136)</f>
        <v>#DIV/0!</v>
      </c>
      <c r="P136" s="13">
        <f t="shared" si="21"/>
        <v>0</v>
      </c>
      <c r="Q136" s="11" t="e">
        <f t="shared" si="22"/>
        <v>#DIV/0!</v>
      </c>
      <c r="R136" s="11">
        <f t="shared" si="20"/>
        <v>0</v>
      </c>
      <c r="T136" s="13" t="e">
        <f t="shared" ref="T136:T199" si="27">(D136+G136+I136+K136)/((B136-B135)/100)</f>
        <v>#DIV/0!</v>
      </c>
      <c r="V136" s="21" t="e">
        <f t="shared" ref="V136:V199" si="28">(T136-U136)/U136</f>
        <v>#DIV/0!</v>
      </c>
      <c r="W136" s="13" t="e">
        <f t="shared" si="25"/>
        <v>#DIV/0!</v>
      </c>
    </row>
    <row r="137" spans="3:23" x14ac:dyDescent="0.25">
      <c r="C137" s="20">
        <f t="shared" ref="C137:C200" si="29">B137-B136</f>
        <v>0</v>
      </c>
      <c r="F137" s="15">
        <f>CHOOSE(MATCH(MONTH(A137)*100+DAY(A137),{0;316;501;1001;1115},1),0.7,0.75,0.8,0.75,0.7)</f>
        <v>0.7</v>
      </c>
      <c r="M137" s="13">
        <f t="shared" si="23"/>
        <v>0</v>
      </c>
      <c r="N137" s="15" t="e">
        <f t="shared" si="24"/>
        <v>#DIV/0!</v>
      </c>
      <c r="O137" s="12" t="e">
        <f t="shared" si="26"/>
        <v>#DIV/0!</v>
      </c>
      <c r="P137" s="13">
        <f t="shared" si="21"/>
        <v>0</v>
      </c>
      <c r="Q137" s="11" t="e">
        <f t="shared" si="22"/>
        <v>#DIV/0!</v>
      </c>
      <c r="R137" s="11">
        <f t="shared" si="20"/>
        <v>0</v>
      </c>
      <c r="T137" s="13" t="e">
        <f t="shared" si="27"/>
        <v>#DIV/0!</v>
      </c>
      <c r="V137" s="21" t="e">
        <f t="shared" si="28"/>
        <v>#DIV/0!</v>
      </c>
      <c r="W137" s="13" t="e">
        <f t="shared" si="25"/>
        <v>#DIV/0!</v>
      </c>
    </row>
    <row r="138" spans="3:23" x14ac:dyDescent="0.25">
      <c r="C138" s="20">
        <f t="shared" si="29"/>
        <v>0</v>
      </c>
      <c r="F138" s="15">
        <f>CHOOSE(MATCH(MONTH(A138)*100+DAY(A138),{0;316;501;1001;1115},1),0.7,0.75,0.8,0.75,0.7)</f>
        <v>0.7</v>
      </c>
      <c r="M138" s="13">
        <f t="shared" si="23"/>
        <v>0</v>
      </c>
      <c r="N138" s="15" t="e">
        <f t="shared" si="24"/>
        <v>#DIV/0!</v>
      </c>
      <c r="O138" s="12" t="e">
        <f t="shared" si="26"/>
        <v>#DIV/0!</v>
      </c>
      <c r="P138" s="13">
        <f t="shared" si="21"/>
        <v>0</v>
      </c>
      <c r="Q138" s="11" t="e">
        <f t="shared" si="22"/>
        <v>#DIV/0!</v>
      </c>
      <c r="R138" s="11">
        <f t="shared" si="20"/>
        <v>0</v>
      </c>
      <c r="T138" s="13" t="e">
        <f t="shared" si="27"/>
        <v>#DIV/0!</v>
      </c>
      <c r="V138" s="21" t="e">
        <f t="shared" si="28"/>
        <v>#DIV/0!</v>
      </c>
      <c r="W138" s="13" t="e">
        <f t="shared" si="25"/>
        <v>#DIV/0!</v>
      </c>
    </row>
    <row r="139" spans="3:23" x14ac:dyDescent="0.25">
      <c r="C139" s="20">
        <f t="shared" si="29"/>
        <v>0</v>
      </c>
      <c r="F139" s="15">
        <f>CHOOSE(MATCH(MONTH(A139)*100+DAY(A139),{0;316;501;1001;1115},1),0.7,0.75,0.8,0.75,0.7)</f>
        <v>0.7</v>
      </c>
      <c r="M139" s="13">
        <f t="shared" si="23"/>
        <v>0</v>
      </c>
      <c r="N139" s="15" t="e">
        <f t="shared" si="24"/>
        <v>#DIV/0!</v>
      </c>
      <c r="O139" s="12" t="e">
        <f t="shared" si="26"/>
        <v>#DIV/0!</v>
      </c>
      <c r="P139" s="13">
        <f t="shared" si="21"/>
        <v>0</v>
      </c>
      <c r="Q139" s="11" t="e">
        <f t="shared" si="22"/>
        <v>#DIV/0!</v>
      </c>
      <c r="R139" s="11">
        <f t="shared" si="20"/>
        <v>0</v>
      </c>
      <c r="T139" s="13" t="e">
        <f t="shared" si="27"/>
        <v>#DIV/0!</v>
      </c>
      <c r="V139" s="21" t="e">
        <f t="shared" si="28"/>
        <v>#DIV/0!</v>
      </c>
      <c r="W139" s="13" t="e">
        <f t="shared" si="25"/>
        <v>#DIV/0!</v>
      </c>
    </row>
    <row r="140" spans="3:23" x14ac:dyDescent="0.25">
      <c r="C140" s="20">
        <f t="shared" si="29"/>
        <v>0</v>
      </c>
      <c r="F140" s="15">
        <f>CHOOSE(MATCH(MONTH(A140)*100+DAY(A140),{0;316;501;1001;1115},1),0.7,0.75,0.8,0.75,0.7)</f>
        <v>0.7</v>
      </c>
      <c r="M140" s="13">
        <f t="shared" si="23"/>
        <v>0</v>
      </c>
      <c r="N140" s="15" t="e">
        <f t="shared" si="24"/>
        <v>#DIV/0!</v>
      </c>
      <c r="O140" s="12" t="e">
        <f t="shared" si="26"/>
        <v>#DIV/0!</v>
      </c>
      <c r="P140" s="13">
        <f t="shared" si="21"/>
        <v>0</v>
      </c>
      <c r="Q140" s="11" t="e">
        <f t="shared" si="22"/>
        <v>#DIV/0!</v>
      </c>
      <c r="R140" s="11">
        <f t="shared" si="20"/>
        <v>0</v>
      </c>
      <c r="T140" s="13" t="e">
        <f t="shared" si="27"/>
        <v>#DIV/0!</v>
      </c>
      <c r="V140" s="21" t="e">
        <f t="shared" si="28"/>
        <v>#DIV/0!</v>
      </c>
      <c r="W140" s="13" t="e">
        <f t="shared" si="25"/>
        <v>#DIV/0!</v>
      </c>
    </row>
    <row r="141" spans="3:23" x14ac:dyDescent="0.25">
      <c r="C141" s="20">
        <f t="shared" si="29"/>
        <v>0</v>
      </c>
      <c r="F141" s="15">
        <f>CHOOSE(MATCH(MONTH(A141)*100+DAY(A141),{0;316;501;1001;1115},1),0.7,0.75,0.8,0.75,0.7)</f>
        <v>0.7</v>
      </c>
      <c r="M141" s="13">
        <f t="shared" si="23"/>
        <v>0</v>
      </c>
      <c r="N141" s="15" t="e">
        <f t="shared" si="24"/>
        <v>#DIV/0!</v>
      </c>
      <c r="O141" s="12" t="e">
        <f t="shared" si="26"/>
        <v>#DIV/0!</v>
      </c>
      <c r="P141" s="13">
        <f t="shared" si="21"/>
        <v>0</v>
      </c>
      <c r="Q141" s="11" t="e">
        <f t="shared" si="22"/>
        <v>#DIV/0!</v>
      </c>
      <c r="R141" s="11">
        <f t="shared" si="20"/>
        <v>0</v>
      </c>
      <c r="T141" s="13" t="e">
        <f t="shared" si="27"/>
        <v>#DIV/0!</v>
      </c>
      <c r="V141" s="21" t="e">
        <f t="shared" si="28"/>
        <v>#DIV/0!</v>
      </c>
      <c r="W141" s="13" t="e">
        <f t="shared" si="25"/>
        <v>#DIV/0!</v>
      </c>
    </row>
    <row r="142" spans="3:23" x14ac:dyDescent="0.25">
      <c r="C142" s="20">
        <f t="shared" si="29"/>
        <v>0</v>
      </c>
      <c r="F142" s="15">
        <f>CHOOSE(MATCH(MONTH(A142)*100+DAY(A142),{0;316;501;1001;1115},1),0.7,0.75,0.8,0.75,0.7)</f>
        <v>0.7</v>
      </c>
      <c r="M142" s="13">
        <f t="shared" si="23"/>
        <v>0</v>
      </c>
      <c r="N142" s="15" t="e">
        <f t="shared" si="24"/>
        <v>#DIV/0!</v>
      </c>
      <c r="O142" s="12" t="e">
        <f t="shared" si="26"/>
        <v>#DIV/0!</v>
      </c>
      <c r="P142" s="13">
        <f t="shared" si="21"/>
        <v>0</v>
      </c>
      <c r="Q142" s="11" t="e">
        <f t="shared" si="22"/>
        <v>#DIV/0!</v>
      </c>
      <c r="R142" s="11">
        <f t="shared" si="20"/>
        <v>0</v>
      </c>
      <c r="T142" s="13" t="e">
        <f t="shared" si="27"/>
        <v>#DIV/0!</v>
      </c>
      <c r="V142" s="21" t="e">
        <f t="shared" si="28"/>
        <v>#DIV/0!</v>
      </c>
      <c r="W142" s="13" t="e">
        <f t="shared" si="25"/>
        <v>#DIV/0!</v>
      </c>
    </row>
    <row r="143" spans="3:23" x14ac:dyDescent="0.25">
      <c r="C143" s="20">
        <f t="shared" si="29"/>
        <v>0</v>
      </c>
      <c r="F143" s="15">
        <f>CHOOSE(MATCH(MONTH(A143)*100+DAY(A143),{0;316;501;1001;1115},1),0.7,0.75,0.8,0.75,0.7)</f>
        <v>0.7</v>
      </c>
      <c r="M143" s="13">
        <f t="shared" si="23"/>
        <v>0</v>
      </c>
      <c r="N143" s="15" t="e">
        <f t="shared" si="24"/>
        <v>#DIV/0!</v>
      </c>
      <c r="O143" s="12" t="e">
        <f t="shared" si="26"/>
        <v>#DIV/0!</v>
      </c>
      <c r="P143" s="13">
        <f t="shared" si="21"/>
        <v>0</v>
      </c>
      <c r="Q143" s="11" t="e">
        <f t="shared" si="22"/>
        <v>#DIV/0!</v>
      </c>
      <c r="R143" s="11">
        <f t="shared" si="20"/>
        <v>0</v>
      </c>
      <c r="T143" s="13" t="e">
        <f t="shared" si="27"/>
        <v>#DIV/0!</v>
      </c>
      <c r="V143" s="21" t="e">
        <f t="shared" si="28"/>
        <v>#DIV/0!</v>
      </c>
      <c r="W143" s="13" t="e">
        <f t="shared" si="25"/>
        <v>#DIV/0!</v>
      </c>
    </row>
    <row r="144" spans="3:23" x14ac:dyDescent="0.25">
      <c r="C144" s="20">
        <f t="shared" si="29"/>
        <v>0</v>
      </c>
      <c r="F144" s="15">
        <f>CHOOSE(MATCH(MONTH(A144)*100+DAY(A144),{0;316;501;1001;1115},1),0.7,0.75,0.8,0.75,0.7)</f>
        <v>0.7</v>
      </c>
      <c r="M144" s="13">
        <f t="shared" si="23"/>
        <v>0</v>
      </c>
      <c r="N144" s="15" t="e">
        <f t="shared" si="24"/>
        <v>#DIV/0!</v>
      </c>
      <c r="O144" s="12" t="e">
        <f t="shared" si="26"/>
        <v>#DIV/0!</v>
      </c>
      <c r="P144" s="13">
        <f t="shared" si="21"/>
        <v>0</v>
      </c>
      <c r="Q144" s="11" t="e">
        <f t="shared" si="22"/>
        <v>#DIV/0!</v>
      </c>
      <c r="R144" s="11">
        <f t="shared" si="20"/>
        <v>0</v>
      </c>
      <c r="T144" s="13" t="e">
        <f t="shared" si="27"/>
        <v>#DIV/0!</v>
      </c>
      <c r="V144" s="21" t="e">
        <f t="shared" si="28"/>
        <v>#DIV/0!</v>
      </c>
      <c r="W144" s="13" t="e">
        <f t="shared" si="25"/>
        <v>#DIV/0!</v>
      </c>
    </row>
    <row r="145" spans="3:23" x14ac:dyDescent="0.25">
      <c r="C145" s="20">
        <f t="shared" si="29"/>
        <v>0</v>
      </c>
      <c r="F145" s="15">
        <f>CHOOSE(MATCH(MONTH(A145)*100+DAY(A145),{0;316;501;1001;1115},1),0.7,0.75,0.8,0.75,0.7)</f>
        <v>0.7</v>
      </c>
      <c r="M145" s="13">
        <f t="shared" si="23"/>
        <v>0</v>
      </c>
      <c r="N145" s="15" t="e">
        <f t="shared" si="24"/>
        <v>#DIV/0!</v>
      </c>
      <c r="O145" s="12" t="e">
        <f t="shared" si="26"/>
        <v>#DIV/0!</v>
      </c>
      <c r="P145" s="13">
        <f t="shared" si="21"/>
        <v>0</v>
      </c>
      <c r="Q145" s="11" t="e">
        <f t="shared" si="22"/>
        <v>#DIV/0!</v>
      </c>
      <c r="R145" s="11">
        <f t="shared" si="20"/>
        <v>0</v>
      </c>
      <c r="T145" s="13" t="e">
        <f t="shared" si="27"/>
        <v>#DIV/0!</v>
      </c>
      <c r="V145" s="21" t="e">
        <f t="shared" si="28"/>
        <v>#DIV/0!</v>
      </c>
      <c r="W145" s="13" t="e">
        <f t="shared" si="25"/>
        <v>#DIV/0!</v>
      </c>
    </row>
    <row r="146" spans="3:23" x14ac:dyDescent="0.25">
      <c r="C146" s="20">
        <f t="shared" si="29"/>
        <v>0</v>
      </c>
      <c r="F146" s="15">
        <f>CHOOSE(MATCH(MONTH(A146)*100+DAY(A146),{0;316;501;1001;1115},1),0.7,0.75,0.8,0.75,0.7)</f>
        <v>0.7</v>
      </c>
      <c r="M146" s="13">
        <f t="shared" si="23"/>
        <v>0</v>
      </c>
      <c r="N146" s="15" t="e">
        <f t="shared" si="24"/>
        <v>#DIV/0!</v>
      </c>
      <c r="O146" s="12" t="e">
        <f t="shared" si="26"/>
        <v>#DIV/0!</v>
      </c>
      <c r="P146" s="13">
        <f t="shared" si="21"/>
        <v>0</v>
      </c>
      <c r="Q146" s="11" t="e">
        <f t="shared" si="22"/>
        <v>#DIV/0!</v>
      </c>
      <c r="R146" s="11">
        <f t="shared" si="20"/>
        <v>0</v>
      </c>
      <c r="T146" s="13" t="e">
        <f t="shared" si="27"/>
        <v>#DIV/0!</v>
      </c>
      <c r="V146" s="21" t="e">
        <f t="shared" si="28"/>
        <v>#DIV/0!</v>
      </c>
      <c r="W146" s="13" t="e">
        <f t="shared" si="25"/>
        <v>#DIV/0!</v>
      </c>
    </row>
    <row r="147" spans="3:23" x14ac:dyDescent="0.25">
      <c r="C147" s="20">
        <f t="shared" si="29"/>
        <v>0</v>
      </c>
      <c r="F147" s="15">
        <f>CHOOSE(MATCH(MONTH(A147)*100+DAY(A147),{0;316;501;1001;1115},1),0.7,0.75,0.8,0.75,0.7)</f>
        <v>0.7</v>
      </c>
      <c r="M147" s="13">
        <f t="shared" si="23"/>
        <v>0</v>
      </c>
      <c r="N147" s="15" t="e">
        <f t="shared" si="24"/>
        <v>#DIV/0!</v>
      </c>
      <c r="O147" s="12" t="e">
        <f t="shared" si="26"/>
        <v>#DIV/0!</v>
      </c>
      <c r="P147" s="13">
        <f t="shared" si="21"/>
        <v>0</v>
      </c>
      <c r="Q147" s="11" t="e">
        <f t="shared" si="22"/>
        <v>#DIV/0!</v>
      </c>
      <c r="R147" s="11">
        <f t="shared" si="20"/>
        <v>0</v>
      </c>
      <c r="T147" s="13" t="e">
        <f t="shared" si="27"/>
        <v>#DIV/0!</v>
      </c>
      <c r="V147" s="21" t="e">
        <f t="shared" si="28"/>
        <v>#DIV/0!</v>
      </c>
      <c r="W147" s="13" t="e">
        <f t="shared" si="25"/>
        <v>#DIV/0!</v>
      </c>
    </row>
    <row r="148" spans="3:23" x14ac:dyDescent="0.25">
      <c r="C148" s="20">
        <f t="shared" si="29"/>
        <v>0</v>
      </c>
      <c r="F148" s="15">
        <f>CHOOSE(MATCH(MONTH(A148)*100+DAY(A148),{0;316;501;1001;1115},1),0.7,0.75,0.8,0.75,0.7)</f>
        <v>0.7</v>
      </c>
      <c r="M148" s="13">
        <f t="shared" si="23"/>
        <v>0</v>
      </c>
      <c r="N148" s="15" t="e">
        <f t="shared" si="24"/>
        <v>#DIV/0!</v>
      </c>
      <c r="O148" s="12" t="e">
        <f t="shared" si="26"/>
        <v>#DIV/0!</v>
      </c>
      <c r="P148" s="13">
        <f t="shared" si="21"/>
        <v>0</v>
      </c>
      <c r="Q148" s="11" t="e">
        <f t="shared" si="22"/>
        <v>#DIV/0!</v>
      </c>
      <c r="R148" s="11">
        <f t="shared" si="20"/>
        <v>0</v>
      </c>
      <c r="T148" s="13" t="e">
        <f t="shared" si="27"/>
        <v>#DIV/0!</v>
      </c>
      <c r="V148" s="21" t="e">
        <f t="shared" si="28"/>
        <v>#DIV/0!</v>
      </c>
      <c r="W148" s="13" t="e">
        <f t="shared" si="25"/>
        <v>#DIV/0!</v>
      </c>
    </row>
    <row r="149" spans="3:23" x14ac:dyDescent="0.25">
      <c r="C149" s="20">
        <f t="shared" si="29"/>
        <v>0</v>
      </c>
      <c r="F149" s="15">
        <f>CHOOSE(MATCH(MONTH(A149)*100+DAY(A149),{0;316;501;1001;1115},1),0.7,0.75,0.8,0.75,0.7)</f>
        <v>0.7</v>
      </c>
      <c r="M149" s="13">
        <f t="shared" si="23"/>
        <v>0</v>
      </c>
      <c r="N149" s="15" t="e">
        <f t="shared" si="24"/>
        <v>#DIV/0!</v>
      </c>
      <c r="O149" s="12" t="e">
        <f t="shared" si="26"/>
        <v>#DIV/0!</v>
      </c>
      <c r="P149" s="13">
        <f t="shared" si="21"/>
        <v>0</v>
      </c>
      <c r="Q149" s="11" t="e">
        <f t="shared" si="22"/>
        <v>#DIV/0!</v>
      </c>
      <c r="R149" s="11">
        <f t="shared" si="20"/>
        <v>0</v>
      </c>
      <c r="T149" s="13" t="e">
        <f t="shared" si="27"/>
        <v>#DIV/0!</v>
      </c>
      <c r="V149" s="21" t="e">
        <f t="shared" si="28"/>
        <v>#DIV/0!</v>
      </c>
      <c r="W149" s="13" t="e">
        <f t="shared" si="25"/>
        <v>#DIV/0!</v>
      </c>
    </row>
    <row r="150" spans="3:23" x14ac:dyDescent="0.25">
      <c r="C150" s="20">
        <f t="shared" si="29"/>
        <v>0</v>
      </c>
      <c r="F150" s="15">
        <f>CHOOSE(MATCH(MONTH(A150)*100+DAY(A150),{0;316;501;1001;1115},1),0.7,0.75,0.8,0.75,0.7)</f>
        <v>0.7</v>
      </c>
      <c r="M150" s="13">
        <f t="shared" si="23"/>
        <v>0</v>
      </c>
      <c r="N150" s="15" t="e">
        <f t="shared" si="24"/>
        <v>#DIV/0!</v>
      </c>
      <c r="O150" s="12" t="e">
        <f t="shared" si="26"/>
        <v>#DIV/0!</v>
      </c>
      <c r="P150" s="13">
        <f t="shared" si="21"/>
        <v>0</v>
      </c>
      <c r="Q150" s="11" t="e">
        <f t="shared" si="22"/>
        <v>#DIV/0!</v>
      </c>
      <c r="R150" s="11">
        <f t="shared" si="20"/>
        <v>0</v>
      </c>
      <c r="T150" s="13" t="e">
        <f t="shared" si="27"/>
        <v>#DIV/0!</v>
      </c>
      <c r="V150" s="21" t="e">
        <f t="shared" si="28"/>
        <v>#DIV/0!</v>
      </c>
      <c r="W150" s="13" t="e">
        <f t="shared" si="25"/>
        <v>#DIV/0!</v>
      </c>
    </row>
    <row r="151" spans="3:23" x14ac:dyDescent="0.25">
      <c r="C151" s="20">
        <f t="shared" si="29"/>
        <v>0</v>
      </c>
      <c r="F151" s="15">
        <f>CHOOSE(MATCH(MONTH(A151)*100+DAY(A151),{0;316;501;1001;1115},1),0.7,0.75,0.8,0.75,0.7)</f>
        <v>0.7</v>
      </c>
      <c r="M151" s="13">
        <f t="shared" si="23"/>
        <v>0</v>
      </c>
      <c r="N151" s="15" t="e">
        <f t="shared" si="24"/>
        <v>#DIV/0!</v>
      </c>
      <c r="O151" s="12" t="e">
        <f t="shared" si="26"/>
        <v>#DIV/0!</v>
      </c>
      <c r="P151" s="13">
        <f t="shared" si="21"/>
        <v>0</v>
      </c>
      <c r="Q151" s="11" t="e">
        <f t="shared" si="22"/>
        <v>#DIV/0!</v>
      </c>
      <c r="R151" s="11">
        <f t="shared" si="20"/>
        <v>0</v>
      </c>
      <c r="T151" s="13" t="e">
        <f t="shared" si="27"/>
        <v>#DIV/0!</v>
      </c>
      <c r="V151" s="21" t="e">
        <f t="shared" si="28"/>
        <v>#DIV/0!</v>
      </c>
      <c r="W151" s="13" t="e">
        <f t="shared" si="25"/>
        <v>#DIV/0!</v>
      </c>
    </row>
    <row r="152" spans="3:23" x14ac:dyDescent="0.25">
      <c r="C152" s="20">
        <f t="shared" si="29"/>
        <v>0</v>
      </c>
      <c r="F152" s="15">
        <f>CHOOSE(MATCH(MONTH(A152)*100+DAY(A152),{0;316;501;1001;1115},1),0.7,0.75,0.8,0.75,0.7)</f>
        <v>0.7</v>
      </c>
      <c r="M152" s="13">
        <f t="shared" si="23"/>
        <v>0</v>
      </c>
      <c r="N152" s="15" t="e">
        <f t="shared" si="24"/>
        <v>#DIV/0!</v>
      </c>
      <c r="O152" s="12" t="e">
        <f t="shared" si="26"/>
        <v>#DIV/0!</v>
      </c>
      <c r="P152" s="13">
        <f t="shared" si="21"/>
        <v>0</v>
      </c>
      <c r="Q152" s="11" t="e">
        <f t="shared" si="22"/>
        <v>#DIV/0!</v>
      </c>
      <c r="R152" s="11">
        <f t="shared" si="20"/>
        <v>0</v>
      </c>
      <c r="T152" s="13" t="e">
        <f t="shared" si="27"/>
        <v>#DIV/0!</v>
      </c>
      <c r="V152" s="21" t="e">
        <f t="shared" si="28"/>
        <v>#DIV/0!</v>
      </c>
      <c r="W152" s="13" t="e">
        <f t="shared" si="25"/>
        <v>#DIV/0!</v>
      </c>
    </row>
    <row r="153" spans="3:23" x14ac:dyDescent="0.25">
      <c r="C153" s="20">
        <f t="shared" si="29"/>
        <v>0</v>
      </c>
      <c r="F153" s="15">
        <f>CHOOSE(MATCH(MONTH(A153)*100+DAY(A153),{0;316;501;1001;1115},1),0.7,0.75,0.8,0.75,0.7)</f>
        <v>0.7</v>
      </c>
      <c r="M153" s="13">
        <f t="shared" si="23"/>
        <v>0</v>
      </c>
      <c r="N153" s="15" t="e">
        <f t="shared" si="24"/>
        <v>#DIV/0!</v>
      </c>
      <c r="O153" s="12" t="e">
        <f t="shared" si="26"/>
        <v>#DIV/0!</v>
      </c>
      <c r="P153" s="13">
        <f t="shared" si="21"/>
        <v>0</v>
      </c>
      <c r="Q153" s="11" t="e">
        <f t="shared" si="22"/>
        <v>#DIV/0!</v>
      </c>
      <c r="R153" s="11">
        <f t="shared" si="20"/>
        <v>0</v>
      </c>
      <c r="T153" s="13" t="e">
        <f t="shared" si="27"/>
        <v>#DIV/0!</v>
      </c>
      <c r="V153" s="21" t="e">
        <f t="shared" si="28"/>
        <v>#DIV/0!</v>
      </c>
      <c r="W153" s="13" t="e">
        <f t="shared" si="25"/>
        <v>#DIV/0!</v>
      </c>
    </row>
    <row r="154" spans="3:23" x14ac:dyDescent="0.25">
      <c r="C154" s="20">
        <f t="shared" si="29"/>
        <v>0</v>
      </c>
      <c r="F154" s="15">
        <f>CHOOSE(MATCH(MONTH(A154)*100+DAY(A154),{0;316;501;1001;1115},1),0.7,0.75,0.8,0.75,0.7)</f>
        <v>0.7</v>
      </c>
      <c r="M154" s="13">
        <f t="shared" si="23"/>
        <v>0</v>
      </c>
      <c r="N154" s="15" t="e">
        <f t="shared" si="24"/>
        <v>#DIV/0!</v>
      </c>
      <c r="O154" s="12" t="e">
        <f t="shared" si="26"/>
        <v>#DIV/0!</v>
      </c>
      <c r="P154" s="13">
        <f t="shared" si="21"/>
        <v>0</v>
      </c>
      <c r="Q154" s="11" t="e">
        <f t="shared" si="22"/>
        <v>#DIV/0!</v>
      </c>
      <c r="R154" s="11">
        <f t="shared" ref="R154:R217" si="30">IF(D154&lt;&gt;0,((D154*F154)+(G154*0.1)+(I154*0.05)+(($AC$2-D154-G154-I154-K154)*R153))/$AC$2,0)</f>
        <v>0</v>
      </c>
      <c r="T154" s="13" t="e">
        <f t="shared" si="27"/>
        <v>#DIV/0!</v>
      </c>
      <c r="V154" s="21" t="e">
        <f t="shared" si="28"/>
        <v>#DIV/0!</v>
      </c>
      <c r="W154" s="13" t="e">
        <f t="shared" si="25"/>
        <v>#DIV/0!</v>
      </c>
    </row>
    <row r="155" spans="3:23" x14ac:dyDescent="0.25">
      <c r="C155" s="20">
        <f t="shared" si="29"/>
        <v>0</v>
      </c>
      <c r="F155" s="15">
        <f>CHOOSE(MATCH(MONTH(A155)*100+DAY(A155),{0;316;501;1001;1115},1),0.7,0.75,0.8,0.75,0.7)</f>
        <v>0.7</v>
      </c>
      <c r="M155" s="13">
        <f t="shared" si="23"/>
        <v>0</v>
      </c>
      <c r="N155" s="15" t="e">
        <f t="shared" si="24"/>
        <v>#DIV/0!</v>
      </c>
      <c r="O155" s="12" t="e">
        <f t="shared" si="26"/>
        <v>#DIV/0!</v>
      </c>
      <c r="P155" s="13">
        <f t="shared" si="21"/>
        <v>0</v>
      </c>
      <c r="Q155" s="11" t="e">
        <f t="shared" si="22"/>
        <v>#DIV/0!</v>
      </c>
      <c r="R155" s="11">
        <f t="shared" si="30"/>
        <v>0</v>
      </c>
      <c r="T155" s="13" t="e">
        <f t="shared" si="27"/>
        <v>#DIV/0!</v>
      </c>
      <c r="V155" s="21" t="e">
        <f t="shared" si="28"/>
        <v>#DIV/0!</v>
      </c>
      <c r="W155" s="13" t="e">
        <f t="shared" si="25"/>
        <v>#DIV/0!</v>
      </c>
    </row>
    <row r="156" spans="3:23" x14ac:dyDescent="0.25">
      <c r="C156" s="20">
        <f t="shared" si="29"/>
        <v>0</v>
      </c>
      <c r="F156" s="15">
        <f>CHOOSE(MATCH(MONTH(A156)*100+DAY(A156),{0;316;501;1001;1115},1),0.7,0.75,0.8,0.75,0.7)</f>
        <v>0.7</v>
      </c>
      <c r="M156" s="13">
        <f t="shared" si="23"/>
        <v>0</v>
      </c>
      <c r="N156" s="15" t="e">
        <f t="shared" si="24"/>
        <v>#DIV/0!</v>
      </c>
      <c r="O156" s="12" t="e">
        <f t="shared" si="26"/>
        <v>#DIV/0!</v>
      </c>
      <c r="P156" s="13">
        <f t="shared" si="21"/>
        <v>0</v>
      </c>
      <c r="Q156" s="11" t="e">
        <f t="shared" si="22"/>
        <v>#DIV/0!</v>
      </c>
      <c r="R156" s="11">
        <f t="shared" si="30"/>
        <v>0</v>
      </c>
      <c r="T156" s="13" t="e">
        <f t="shared" si="27"/>
        <v>#DIV/0!</v>
      </c>
      <c r="V156" s="21" t="e">
        <f t="shared" si="28"/>
        <v>#DIV/0!</v>
      </c>
      <c r="W156" s="13" t="e">
        <f t="shared" si="25"/>
        <v>#DIV/0!</v>
      </c>
    </row>
    <row r="157" spans="3:23" x14ac:dyDescent="0.25">
      <c r="C157" s="20">
        <f t="shared" si="29"/>
        <v>0</v>
      </c>
      <c r="F157" s="15">
        <f>CHOOSE(MATCH(MONTH(A157)*100+DAY(A157),{0;316;501;1001;1115},1),0.7,0.75,0.8,0.75,0.7)</f>
        <v>0.7</v>
      </c>
      <c r="M157" s="13">
        <f t="shared" si="23"/>
        <v>0</v>
      </c>
      <c r="N157" s="15" t="e">
        <f t="shared" si="24"/>
        <v>#DIV/0!</v>
      </c>
      <c r="O157" s="12" t="e">
        <f t="shared" si="26"/>
        <v>#DIV/0!</v>
      </c>
      <c r="P157" s="13">
        <f t="shared" si="21"/>
        <v>0</v>
      </c>
      <c r="Q157" s="11" t="e">
        <f t="shared" si="22"/>
        <v>#DIV/0!</v>
      </c>
      <c r="R157" s="11">
        <f t="shared" si="30"/>
        <v>0</v>
      </c>
      <c r="T157" s="13" t="e">
        <f t="shared" si="27"/>
        <v>#DIV/0!</v>
      </c>
      <c r="V157" s="21" t="e">
        <f t="shared" si="28"/>
        <v>#DIV/0!</v>
      </c>
      <c r="W157" s="13" t="e">
        <f t="shared" si="25"/>
        <v>#DIV/0!</v>
      </c>
    </row>
    <row r="158" spans="3:23" x14ac:dyDescent="0.25">
      <c r="C158" s="20">
        <f t="shared" si="29"/>
        <v>0</v>
      </c>
      <c r="F158" s="15">
        <f>CHOOSE(MATCH(MONTH(A158)*100+DAY(A158),{0;316;501;1001;1115},1),0.7,0.75,0.8,0.75,0.7)</f>
        <v>0.7</v>
      </c>
      <c r="M158" s="13">
        <f t="shared" si="23"/>
        <v>0</v>
      </c>
      <c r="N158" s="15" t="e">
        <f t="shared" si="24"/>
        <v>#DIV/0!</v>
      </c>
      <c r="O158" s="12" t="e">
        <f t="shared" si="26"/>
        <v>#DIV/0!</v>
      </c>
      <c r="P158" s="13">
        <f t="shared" si="21"/>
        <v>0</v>
      </c>
      <c r="Q158" s="11" t="e">
        <f t="shared" si="22"/>
        <v>#DIV/0!</v>
      </c>
      <c r="R158" s="11">
        <f t="shared" si="30"/>
        <v>0</v>
      </c>
      <c r="T158" s="13" t="e">
        <f t="shared" si="27"/>
        <v>#DIV/0!</v>
      </c>
      <c r="V158" s="21" t="e">
        <f t="shared" si="28"/>
        <v>#DIV/0!</v>
      </c>
      <c r="W158" s="13" t="e">
        <f t="shared" si="25"/>
        <v>#DIV/0!</v>
      </c>
    </row>
    <row r="159" spans="3:23" x14ac:dyDescent="0.25">
      <c r="C159" s="20">
        <f t="shared" si="29"/>
        <v>0</v>
      </c>
      <c r="F159" s="15">
        <f>CHOOSE(MATCH(MONTH(A159)*100+DAY(A159),{0;316;501;1001;1115},1),0.7,0.75,0.8,0.75,0.7)</f>
        <v>0.7</v>
      </c>
      <c r="M159" s="13">
        <f t="shared" si="23"/>
        <v>0</v>
      </c>
      <c r="N159" s="15" t="e">
        <f t="shared" si="24"/>
        <v>#DIV/0!</v>
      </c>
      <c r="O159" s="12" t="e">
        <f t="shared" si="26"/>
        <v>#DIV/0!</v>
      </c>
      <c r="P159" s="13">
        <f t="shared" si="21"/>
        <v>0</v>
      </c>
      <c r="Q159" s="11" t="e">
        <f t="shared" si="22"/>
        <v>#DIV/0!</v>
      </c>
      <c r="R159" s="11">
        <f t="shared" si="30"/>
        <v>0</v>
      </c>
      <c r="T159" s="13" t="e">
        <f t="shared" si="27"/>
        <v>#DIV/0!</v>
      </c>
      <c r="V159" s="21" t="e">
        <f t="shared" si="28"/>
        <v>#DIV/0!</v>
      </c>
      <c r="W159" s="13" t="e">
        <f t="shared" si="25"/>
        <v>#DIV/0!</v>
      </c>
    </row>
    <row r="160" spans="3:23" x14ac:dyDescent="0.25">
      <c r="C160" s="20">
        <f t="shared" si="29"/>
        <v>0</v>
      </c>
      <c r="F160" s="15">
        <f>CHOOSE(MATCH(MONTH(A160)*100+DAY(A160),{0;316;501;1001;1115},1),0.7,0.75,0.8,0.75,0.7)</f>
        <v>0.7</v>
      </c>
      <c r="M160" s="13">
        <f t="shared" si="23"/>
        <v>0</v>
      </c>
      <c r="N160" s="15" t="e">
        <f t="shared" si="24"/>
        <v>#DIV/0!</v>
      </c>
      <c r="O160" s="12" t="e">
        <f t="shared" si="26"/>
        <v>#DIV/0!</v>
      </c>
      <c r="P160" s="13">
        <f t="shared" si="21"/>
        <v>0</v>
      </c>
      <c r="Q160" s="11" t="e">
        <f t="shared" si="22"/>
        <v>#DIV/0!</v>
      </c>
      <c r="R160" s="11">
        <f t="shared" si="30"/>
        <v>0</v>
      </c>
      <c r="T160" s="13" t="e">
        <f t="shared" si="27"/>
        <v>#DIV/0!</v>
      </c>
      <c r="V160" s="21" t="e">
        <f t="shared" si="28"/>
        <v>#DIV/0!</v>
      </c>
      <c r="W160" s="13" t="e">
        <f t="shared" si="25"/>
        <v>#DIV/0!</v>
      </c>
    </row>
    <row r="161" spans="3:23" x14ac:dyDescent="0.25">
      <c r="C161" s="20">
        <f t="shared" si="29"/>
        <v>0</v>
      </c>
      <c r="F161" s="15">
        <f>CHOOSE(MATCH(MONTH(A161)*100+DAY(A161),{0;316;501;1001;1115},1),0.7,0.75,0.8,0.75,0.7)</f>
        <v>0.7</v>
      </c>
      <c r="M161" s="13">
        <f t="shared" si="23"/>
        <v>0</v>
      </c>
      <c r="N161" s="15" t="e">
        <f t="shared" si="24"/>
        <v>#DIV/0!</v>
      </c>
      <c r="O161" s="12" t="e">
        <f t="shared" si="26"/>
        <v>#DIV/0!</v>
      </c>
      <c r="P161" s="13">
        <f t="shared" si="21"/>
        <v>0</v>
      </c>
      <c r="Q161" s="11" t="e">
        <f t="shared" si="22"/>
        <v>#DIV/0!</v>
      </c>
      <c r="R161" s="11">
        <f t="shared" si="30"/>
        <v>0</v>
      </c>
      <c r="T161" s="13" t="e">
        <f t="shared" si="27"/>
        <v>#DIV/0!</v>
      </c>
      <c r="V161" s="21" t="e">
        <f t="shared" si="28"/>
        <v>#DIV/0!</v>
      </c>
      <c r="W161" s="13" t="e">
        <f t="shared" si="25"/>
        <v>#DIV/0!</v>
      </c>
    </row>
    <row r="162" spans="3:23" x14ac:dyDescent="0.25">
      <c r="C162" s="20">
        <f t="shared" si="29"/>
        <v>0</v>
      </c>
      <c r="F162" s="15">
        <f>CHOOSE(MATCH(MONTH(A162)*100+DAY(A162),{0;316;501;1001;1115},1),0.7,0.75,0.8,0.75,0.7)</f>
        <v>0.7</v>
      </c>
      <c r="M162" s="13">
        <f t="shared" si="23"/>
        <v>0</v>
      </c>
      <c r="N162" s="15" t="e">
        <f t="shared" si="24"/>
        <v>#DIV/0!</v>
      </c>
      <c r="O162" s="12" t="e">
        <f t="shared" si="26"/>
        <v>#DIV/0!</v>
      </c>
      <c r="P162" s="13">
        <f t="shared" si="21"/>
        <v>0</v>
      </c>
      <c r="Q162" s="11" t="e">
        <f t="shared" si="22"/>
        <v>#DIV/0!</v>
      </c>
      <c r="R162" s="11">
        <f t="shared" si="30"/>
        <v>0</v>
      </c>
      <c r="T162" s="13" t="e">
        <f t="shared" si="27"/>
        <v>#DIV/0!</v>
      </c>
      <c r="V162" s="21" t="e">
        <f t="shared" si="28"/>
        <v>#DIV/0!</v>
      </c>
      <c r="W162" s="13" t="e">
        <f t="shared" si="25"/>
        <v>#DIV/0!</v>
      </c>
    </row>
    <row r="163" spans="3:23" x14ac:dyDescent="0.25">
      <c r="C163" s="20">
        <f t="shared" si="29"/>
        <v>0</v>
      </c>
      <c r="F163" s="15">
        <f>CHOOSE(MATCH(MONTH(A163)*100+DAY(A163),{0;316;501;1001;1115},1),0.7,0.75,0.8,0.75,0.7)</f>
        <v>0.7</v>
      </c>
      <c r="M163" s="13">
        <f t="shared" si="23"/>
        <v>0</v>
      </c>
      <c r="N163" s="15" t="e">
        <f t="shared" si="24"/>
        <v>#DIV/0!</v>
      </c>
      <c r="O163" s="12" t="e">
        <f t="shared" si="26"/>
        <v>#DIV/0!</v>
      </c>
      <c r="P163" s="13">
        <f t="shared" si="21"/>
        <v>0</v>
      </c>
      <c r="Q163" s="11" t="e">
        <f t="shared" si="22"/>
        <v>#DIV/0!</v>
      </c>
      <c r="R163" s="11">
        <f t="shared" si="30"/>
        <v>0</v>
      </c>
      <c r="T163" s="13" t="e">
        <f t="shared" si="27"/>
        <v>#DIV/0!</v>
      </c>
      <c r="V163" s="21" t="e">
        <f t="shared" si="28"/>
        <v>#DIV/0!</v>
      </c>
      <c r="W163" s="13" t="e">
        <f t="shared" si="25"/>
        <v>#DIV/0!</v>
      </c>
    </row>
    <row r="164" spans="3:23" x14ac:dyDescent="0.25">
      <c r="C164" s="20">
        <f t="shared" si="29"/>
        <v>0</v>
      </c>
      <c r="F164" s="15">
        <f>CHOOSE(MATCH(MONTH(A164)*100+DAY(A164),{0;316;501;1001;1115},1),0.7,0.75,0.8,0.75,0.7)</f>
        <v>0.7</v>
      </c>
      <c r="M164" s="13">
        <f t="shared" si="23"/>
        <v>0</v>
      </c>
      <c r="N164" s="15" t="e">
        <f t="shared" si="24"/>
        <v>#DIV/0!</v>
      </c>
      <c r="O164" s="12" t="e">
        <f t="shared" si="26"/>
        <v>#DIV/0!</v>
      </c>
      <c r="P164" s="13">
        <f t="shared" si="21"/>
        <v>0</v>
      </c>
      <c r="Q164" s="11" t="e">
        <f t="shared" si="22"/>
        <v>#DIV/0!</v>
      </c>
      <c r="R164" s="11">
        <f t="shared" si="30"/>
        <v>0</v>
      </c>
      <c r="T164" s="13" t="e">
        <f t="shared" si="27"/>
        <v>#DIV/0!</v>
      </c>
      <c r="V164" s="21" t="e">
        <f t="shared" si="28"/>
        <v>#DIV/0!</v>
      </c>
      <c r="W164" s="13" t="e">
        <f t="shared" si="25"/>
        <v>#DIV/0!</v>
      </c>
    </row>
    <row r="165" spans="3:23" x14ac:dyDescent="0.25">
      <c r="C165" s="20">
        <f t="shared" si="29"/>
        <v>0</v>
      </c>
      <c r="F165" s="15">
        <f>CHOOSE(MATCH(MONTH(A165)*100+DAY(A165),{0;316;501;1001;1115},1),0.7,0.75,0.8,0.75,0.7)</f>
        <v>0.7</v>
      </c>
      <c r="M165" s="13">
        <f t="shared" si="23"/>
        <v>0</v>
      </c>
      <c r="N165" s="15" t="e">
        <f t="shared" si="24"/>
        <v>#DIV/0!</v>
      </c>
      <c r="O165" s="12" t="e">
        <f t="shared" si="26"/>
        <v>#DIV/0!</v>
      </c>
      <c r="P165" s="13">
        <f t="shared" si="21"/>
        <v>0</v>
      </c>
      <c r="Q165" s="11" t="e">
        <f t="shared" si="22"/>
        <v>#DIV/0!</v>
      </c>
      <c r="R165" s="11">
        <f t="shared" si="30"/>
        <v>0</v>
      </c>
      <c r="T165" s="13" t="e">
        <f t="shared" si="27"/>
        <v>#DIV/0!</v>
      </c>
      <c r="V165" s="21" t="e">
        <f t="shared" si="28"/>
        <v>#DIV/0!</v>
      </c>
      <c r="W165" s="13" t="e">
        <f t="shared" si="25"/>
        <v>#DIV/0!</v>
      </c>
    </row>
    <row r="166" spans="3:23" x14ac:dyDescent="0.25">
      <c r="C166" s="20">
        <f t="shared" si="29"/>
        <v>0</v>
      </c>
      <c r="F166" s="15">
        <f>CHOOSE(MATCH(MONTH(A166)*100+DAY(A166),{0;316;501;1001;1115},1),0.7,0.75,0.8,0.75,0.7)</f>
        <v>0.7</v>
      </c>
      <c r="M166" s="13">
        <f t="shared" si="23"/>
        <v>0</v>
      </c>
      <c r="N166" s="15" t="e">
        <f t="shared" si="24"/>
        <v>#DIV/0!</v>
      </c>
      <c r="O166" s="12" t="e">
        <f t="shared" si="26"/>
        <v>#DIV/0!</v>
      </c>
      <c r="P166" s="13">
        <f t="shared" si="21"/>
        <v>0</v>
      </c>
      <c r="Q166" s="11" t="e">
        <f t="shared" si="22"/>
        <v>#DIV/0!</v>
      </c>
      <c r="R166" s="11">
        <f t="shared" si="30"/>
        <v>0</v>
      </c>
      <c r="T166" s="13" t="e">
        <f t="shared" si="27"/>
        <v>#DIV/0!</v>
      </c>
      <c r="V166" s="21" t="e">
        <f t="shared" si="28"/>
        <v>#DIV/0!</v>
      </c>
      <c r="W166" s="13" t="e">
        <f t="shared" si="25"/>
        <v>#DIV/0!</v>
      </c>
    </row>
    <row r="167" spans="3:23" x14ac:dyDescent="0.25">
      <c r="C167" s="20">
        <f t="shared" si="29"/>
        <v>0</v>
      </c>
      <c r="F167" s="15">
        <f>CHOOSE(MATCH(MONTH(A167)*100+DAY(A167),{0;316;501;1001;1115},1),0.7,0.75,0.8,0.75,0.7)</f>
        <v>0.7</v>
      </c>
      <c r="M167" s="13">
        <f t="shared" si="23"/>
        <v>0</v>
      </c>
      <c r="N167" s="15" t="e">
        <f t="shared" si="24"/>
        <v>#DIV/0!</v>
      </c>
      <c r="O167" s="12" t="e">
        <f t="shared" si="26"/>
        <v>#DIV/0!</v>
      </c>
      <c r="P167" s="13">
        <f t="shared" si="21"/>
        <v>0</v>
      </c>
      <c r="Q167" s="11" t="e">
        <f t="shared" si="22"/>
        <v>#DIV/0!</v>
      </c>
      <c r="R167" s="11">
        <f t="shared" si="30"/>
        <v>0</v>
      </c>
      <c r="T167" s="13" t="e">
        <f t="shared" si="27"/>
        <v>#DIV/0!</v>
      </c>
      <c r="V167" s="21" t="e">
        <f t="shared" si="28"/>
        <v>#DIV/0!</v>
      </c>
      <c r="W167" s="13" t="e">
        <f t="shared" si="25"/>
        <v>#DIV/0!</v>
      </c>
    </row>
    <row r="168" spans="3:23" x14ac:dyDescent="0.25">
      <c r="C168" s="20">
        <f t="shared" si="29"/>
        <v>0</v>
      </c>
      <c r="F168" s="15">
        <f>CHOOSE(MATCH(MONTH(A168)*100+DAY(A168),{0;316;501;1001;1115},1),0.7,0.75,0.8,0.75,0.7)</f>
        <v>0.7</v>
      </c>
      <c r="M168" s="13">
        <f t="shared" si="23"/>
        <v>0</v>
      </c>
      <c r="N168" s="15" t="e">
        <f t="shared" si="24"/>
        <v>#DIV/0!</v>
      </c>
      <c r="O168" s="12" t="e">
        <f t="shared" si="26"/>
        <v>#DIV/0!</v>
      </c>
      <c r="P168" s="13">
        <f t="shared" si="21"/>
        <v>0</v>
      </c>
      <c r="Q168" s="11" t="e">
        <f t="shared" si="22"/>
        <v>#DIV/0!</v>
      </c>
      <c r="R168" s="11">
        <f t="shared" si="30"/>
        <v>0</v>
      </c>
      <c r="T168" s="13" t="e">
        <f t="shared" si="27"/>
        <v>#DIV/0!</v>
      </c>
      <c r="V168" s="21" t="e">
        <f t="shared" si="28"/>
        <v>#DIV/0!</v>
      </c>
      <c r="W168" s="13" t="e">
        <f t="shared" si="25"/>
        <v>#DIV/0!</v>
      </c>
    </row>
    <row r="169" spans="3:23" x14ac:dyDescent="0.25">
      <c r="C169" s="20">
        <f t="shared" si="29"/>
        <v>0</v>
      </c>
      <c r="F169" s="15">
        <f>CHOOSE(MATCH(MONTH(A169)*100+DAY(A169),{0;316;501;1001;1115},1),0.7,0.75,0.8,0.75,0.7)</f>
        <v>0.7</v>
      </c>
      <c r="M169" s="13">
        <f t="shared" si="23"/>
        <v>0</v>
      </c>
      <c r="N169" s="15" t="e">
        <f t="shared" si="24"/>
        <v>#DIV/0!</v>
      </c>
      <c r="O169" s="12" t="e">
        <f t="shared" si="26"/>
        <v>#DIV/0!</v>
      </c>
      <c r="P169" s="13">
        <f t="shared" si="21"/>
        <v>0</v>
      </c>
      <c r="Q169" s="11" t="e">
        <f t="shared" si="22"/>
        <v>#DIV/0!</v>
      </c>
      <c r="R169" s="11">
        <f t="shared" si="30"/>
        <v>0</v>
      </c>
      <c r="T169" s="13" t="e">
        <f t="shared" si="27"/>
        <v>#DIV/0!</v>
      </c>
      <c r="V169" s="21" t="e">
        <f t="shared" si="28"/>
        <v>#DIV/0!</v>
      </c>
      <c r="W169" s="13" t="e">
        <f t="shared" si="25"/>
        <v>#DIV/0!</v>
      </c>
    </row>
    <row r="170" spans="3:23" x14ac:dyDescent="0.25">
      <c r="C170" s="20">
        <f t="shared" si="29"/>
        <v>0</v>
      </c>
      <c r="F170" s="15">
        <f>CHOOSE(MATCH(MONTH(A170)*100+DAY(A170),{0;316;501;1001;1115},1),0.7,0.75,0.8,0.75,0.7)</f>
        <v>0.7</v>
      </c>
      <c r="M170" s="13">
        <f t="shared" si="23"/>
        <v>0</v>
      </c>
      <c r="N170" s="15" t="e">
        <f t="shared" si="24"/>
        <v>#DIV/0!</v>
      </c>
      <c r="O170" s="12" t="e">
        <f t="shared" si="26"/>
        <v>#DIV/0!</v>
      </c>
      <c r="P170" s="13">
        <f t="shared" si="21"/>
        <v>0</v>
      </c>
      <c r="Q170" s="11" t="e">
        <f t="shared" si="22"/>
        <v>#DIV/0!</v>
      </c>
      <c r="R170" s="11">
        <f t="shared" si="30"/>
        <v>0</v>
      </c>
      <c r="T170" s="13" t="e">
        <f t="shared" si="27"/>
        <v>#DIV/0!</v>
      </c>
      <c r="V170" s="21" t="e">
        <f t="shared" si="28"/>
        <v>#DIV/0!</v>
      </c>
      <c r="W170" s="13" t="e">
        <f t="shared" si="25"/>
        <v>#DIV/0!</v>
      </c>
    </row>
    <row r="171" spans="3:23" x14ac:dyDescent="0.25">
      <c r="C171" s="20">
        <f t="shared" si="29"/>
        <v>0</v>
      </c>
      <c r="F171" s="15">
        <f>CHOOSE(MATCH(MONTH(A171)*100+DAY(A171),{0;316;501;1001;1115},1),0.7,0.75,0.8,0.75,0.7)</f>
        <v>0.7</v>
      </c>
      <c r="M171" s="13">
        <f t="shared" si="23"/>
        <v>0</v>
      </c>
      <c r="N171" s="15" t="e">
        <f t="shared" si="24"/>
        <v>#DIV/0!</v>
      </c>
      <c r="O171" s="12" t="e">
        <f t="shared" si="26"/>
        <v>#DIV/0!</v>
      </c>
      <c r="P171" s="13">
        <f t="shared" si="21"/>
        <v>0</v>
      </c>
      <c r="Q171" s="11" t="e">
        <f t="shared" si="22"/>
        <v>#DIV/0!</v>
      </c>
      <c r="R171" s="11">
        <f t="shared" si="30"/>
        <v>0</v>
      </c>
      <c r="T171" s="13" t="e">
        <f t="shared" si="27"/>
        <v>#DIV/0!</v>
      </c>
      <c r="V171" s="21" t="e">
        <f t="shared" si="28"/>
        <v>#DIV/0!</v>
      </c>
      <c r="W171" s="13" t="e">
        <f t="shared" si="25"/>
        <v>#DIV/0!</v>
      </c>
    </row>
    <row r="172" spans="3:23" x14ac:dyDescent="0.25">
      <c r="C172" s="20">
        <f t="shared" si="29"/>
        <v>0</v>
      </c>
      <c r="F172" s="15">
        <f>CHOOSE(MATCH(MONTH(A172)*100+DAY(A172),{0;316;501;1001;1115},1),0.7,0.75,0.8,0.75,0.7)</f>
        <v>0.7</v>
      </c>
      <c r="M172" s="13">
        <f t="shared" si="23"/>
        <v>0</v>
      </c>
      <c r="N172" s="15" t="e">
        <f t="shared" si="24"/>
        <v>#DIV/0!</v>
      </c>
      <c r="O172" s="12" t="e">
        <f t="shared" si="26"/>
        <v>#DIV/0!</v>
      </c>
      <c r="P172" s="13">
        <f t="shared" si="21"/>
        <v>0</v>
      </c>
      <c r="Q172" s="11" t="e">
        <f t="shared" si="22"/>
        <v>#DIV/0!</v>
      </c>
      <c r="R172" s="11">
        <f t="shared" si="30"/>
        <v>0</v>
      </c>
      <c r="T172" s="13" t="e">
        <f t="shared" si="27"/>
        <v>#DIV/0!</v>
      </c>
      <c r="V172" s="21" t="e">
        <f t="shared" si="28"/>
        <v>#DIV/0!</v>
      </c>
      <c r="W172" s="13" t="e">
        <f t="shared" si="25"/>
        <v>#DIV/0!</v>
      </c>
    </row>
    <row r="173" spans="3:23" x14ac:dyDescent="0.25">
      <c r="C173" s="20">
        <f t="shared" si="29"/>
        <v>0</v>
      </c>
      <c r="F173" s="15">
        <f>CHOOSE(MATCH(MONTH(A173)*100+DAY(A173),{0;316;501;1001;1115},1),0.7,0.75,0.8,0.75,0.7)</f>
        <v>0.7</v>
      </c>
      <c r="M173" s="13">
        <f t="shared" si="23"/>
        <v>0</v>
      </c>
      <c r="N173" s="15" t="e">
        <f t="shared" si="24"/>
        <v>#DIV/0!</v>
      </c>
      <c r="O173" s="12" t="e">
        <f t="shared" si="26"/>
        <v>#DIV/0!</v>
      </c>
      <c r="P173" s="13">
        <f t="shared" si="21"/>
        <v>0</v>
      </c>
      <c r="Q173" s="11" t="e">
        <f t="shared" si="22"/>
        <v>#DIV/0!</v>
      </c>
      <c r="R173" s="11">
        <f t="shared" si="30"/>
        <v>0</v>
      </c>
      <c r="T173" s="13" t="e">
        <f t="shared" si="27"/>
        <v>#DIV/0!</v>
      </c>
      <c r="V173" s="21" t="e">
        <f t="shared" si="28"/>
        <v>#DIV/0!</v>
      </c>
      <c r="W173" s="13" t="e">
        <f t="shared" si="25"/>
        <v>#DIV/0!</v>
      </c>
    </row>
    <row r="174" spans="3:23" x14ac:dyDescent="0.25">
      <c r="C174" s="20">
        <f t="shared" si="29"/>
        <v>0</v>
      </c>
      <c r="F174" s="15">
        <f>CHOOSE(MATCH(MONTH(A174)*100+DAY(A174),{0;316;501;1001;1115},1),0.7,0.75,0.8,0.75,0.7)</f>
        <v>0.7</v>
      </c>
      <c r="M174" s="13">
        <f t="shared" si="23"/>
        <v>0</v>
      </c>
      <c r="N174" s="15" t="e">
        <f t="shared" si="24"/>
        <v>#DIV/0!</v>
      </c>
      <c r="O174" s="12" t="e">
        <f t="shared" si="26"/>
        <v>#DIV/0!</v>
      </c>
      <c r="P174" s="13">
        <f t="shared" si="21"/>
        <v>0</v>
      </c>
      <c r="Q174" s="11" t="e">
        <f t="shared" si="22"/>
        <v>#DIV/0!</v>
      </c>
      <c r="R174" s="11">
        <f t="shared" si="30"/>
        <v>0</v>
      </c>
      <c r="T174" s="13" t="e">
        <f t="shared" si="27"/>
        <v>#DIV/0!</v>
      </c>
      <c r="V174" s="21" t="e">
        <f t="shared" si="28"/>
        <v>#DIV/0!</v>
      </c>
      <c r="W174" s="13" t="e">
        <f t="shared" si="25"/>
        <v>#DIV/0!</v>
      </c>
    </row>
    <row r="175" spans="3:23" x14ac:dyDescent="0.25">
      <c r="C175" s="20">
        <f t="shared" si="29"/>
        <v>0</v>
      </c>
      <c r="F175" s="15">
        <f>CHOOSE(MATCH(MONTH(A175)*100+DAY(A175),{0;316;501;1001;1115},1),0.7,0.75,0.8,0.75,0.7)</f>
        <v>0.7</v>
      </c>
      <c r="M175" s="13">
        <f t="shared" si="23"/>
        <v>0</v>
      </c>
      <c r="N175" s="15" t="e">
        <f t="shared" si="24"/>
        <v>#DIV/0!</v>
      </c>
      <c r="O175" s="12" t="e">
        <f t="shared" si="26"/>
        <v>#DIV/0!</v>
      </c>
      <c r="P175" s="13">
        <f t="shared" si="21"/>
        <v>0</v>
      </c>
      <c r="Q175" s="11" t="e">
        <f t="shared" si="22"/>
        <v>#DIV/0!</v>
      </c>
      <c r="R175" s="11">
        <f t="shared" si="30"/>
        <v>0</v>
      </c>
      <c r="T175" s="13" t="e">
        <f t="shared" si="27"/>
        <v>#DIV/0!</v>
      </c>
      <c r="V175" s="21" t="e">
        <f t="shared" si="28"/>
        <v>#DIV/0!</v>
      </c>
      <c r="W175" s="13" t="e">
        <f t="shared" si="25"/>
        <v>#DIV/0!</v>
      </c>
    </row>
    <row r="176" spans="3:23" x14ac:dyDescent="0.25">
      <c r="C176" s="20">
        <f t="shared" si="29"/>
        <v>0</v>
      </c>
      <c r="F176" s="15">
        <f>CHOOSE(MATCH(MONTH(A176)*100+DAY(A176),{0;316;501;1001;1115},1),0.7,0.75,0.8,0.75,0.7)</f>
        <v>0.7</v>
      </c>
      <c r="M176" s="13">
        <f t="shared" si="23"/>
        <v>0</v>
      </c>
      <c r="N176" s="15" t="e">
        <f t="shared" si="24"/>
        <v>#DIV/0!</v>
      </c>
      <c r="O176" s="12" t="e">
        <f t="shared" si="26"/>
        <v>#DIV/0!</v>
      </c>
      <c r="P176" s="13">
        <f t="shared" si="21"/>
        <v>0</v>
      </c>
      <c r="Q176" s="11" t="e">
        <f t="shared" si="22"/>
        <v>#DIV/0!</v>
      </c>
      <c r="R176" s="11">
        <f t="shared" si="30"/>
        <v>0</v>
      </c>
      <c r="T176" s="13" t="e">
        <f t="shared" si="27"/>
        <v>#DIV/0!</v>
      </c>
      <c r="V176" s="21" t="e">
        <f t="shared" si="28"/>
        <v>#DIV/0!</v>
      </c>
      <c r="W176" s="13" t="e">
        <f t="shared" si="25"/>
        <v>#DIV/0!</v>
      </c>
    </row>
    <row r="177" spans="3:23" x14ac:dyDescent="0.25">
      <c r="C177" s="20">
        <f t="shared" si="29"/>
        <v>0</v>
      </c>
      <c r="F177" s="15">
        <f>CHOOSE(MATCH(MONTH(A177)*100+DAY(A177),{0;316;501;1001;1115},1),0.7,0.75,0.8,0.75,0.7)</f>
        <v>0.7</v>
      </c>
      <c r="M177" s="13">
        <f t="shared" si="23"/>
        <v>0</v>
      </c>
      <c r="N177" s="15" t="e">
        <f t="shared" si="24"/>
        <v>#DIV/0!</v>
      </c>
      <c r="O177" s="12" t="e">
        <f t="shared" si="26"/>
        <v>#DIV/0!</v>
      </c>
      <c r="P177" s="13">
        <f t="shared" si="21"/>
        <v>0</v>
      </c>
      <c r="Q177" s="11" t="e">
        <f t="shared" si="22"/>
        <v>#DIV/0!</v>
      </c>
      <c r="R177" s="11">
        <f t="shared" si="30"/>
        <v>0</v>
      </c>
      <c r="T177" s="13" t="e">
        <f t="shared" si="27"/>
        <v>#DIV/0!</v>
      </c>
      <c r="V177" s="21" t="e">
        <f t="shared" si="28"/>
        <v>#DIV/0!</v>
      </c>
      <c r="W177" s="13" t="e">
        <f t="shared" si="25"/>
        <v>#DIV/0!</v>
      </c>
    </row>
    <row r="178" spans="3:23" x14ac:dyDescent="0.25">
      <c r="C178" s="20">
        <f t="shared" si="29"/>
        <v>0</v>
      </c>
      <c r="F178" s="15">
        <f>CHOOSE(MATCH(MONTH(A178)*100+DAY(A178),{0;316;501;1001;1115},1),0.7,0.75,0.8,0.75,0.7)</f>
        <v>0.7</v>
      </c>
      <c r="M178" s="13">
        <f t="shared" si="23"/>
        <v>0</v>
      </c>
      <c r="N178" s="15" t="e">
        <f t="shared" si="24"/>
        <v>#DIV/0!</v>
      </c>
      <c r="O178" s="12" t="e">
        <f t="shared" si="26"/>
        <v>#DIV/0!</v>
      </c>
      <c r="P178" s="13">
        <f t="shared" si="21"/>
        <v>0</v>
      </c>
      <c r="Q178" s="11" t="e">
        <f t="shared" si="22"/>
        <v>#DIV/0!</v>
      </c>
      <c r="R178" s="11">
        <f t="shared" si="30"/>
        <v>0</v>
      </c>
      <c r="T178" s="13" t="e">
        <f t="shared" si="27"/>
        <v>#DIV/0!</v>
      </c>
      <c r="V178" s="21" t="e">
        <f t="shared" si="28"/>
        <v>#DIV/0!</v>
      </c>
      <c r="W178" s="13" t="e">
        <f t="shared" si="25"/>
        <v>#DIV/0!</v>
      </c>
    </row>
    <row r="179" spans="3:23" x14ac:dyDescent="0.25">
      <c r="C179" s="20">
        <f t="shared" si="29"/>
        <v>0</v>
      </c>
      <c r="F179" s="15">
        <f>CHOOSE(MATCH(MONTH(A179)*100+DAY(A179),{0;316;501;1001;1115},1),0.7,0.75,0.8,0.75,0.7)</f>
        <v>0.7</v>
      </c>
      <c r="M179" s="13">
        <f t="shared" si="23"/>
        <v>0</v>
      </c>
      <c r="N179" s="15" t="e">
        <f t="shared" si="24"/>
        <v>#DIV/0!</v>
      </c>
      <c r="O179" s="12" t="e">
        <f t="shared" si="26"/>
        <v>#DIV/0!</v>
      </c>
      <c r="P179" s="13">
        <f t="shared" si="21"/>
        <v>0</v>
      </c>
      <c r="Q179" s="11" t="e">
        <f t="shared" si="22"/>
        <v>#DIV/0!</v>
      </c>
      <c r="R179" s="11">
        <f t="shared" si="30"/>
        <v>0</v>
      </c>
      <c r="T179" s="13" t="e">
        <f t="shared" si="27"/>
        <v>#DIV/0!</v>
      </c>
      <c r="V179" s="21" t="e">
        <f t="shared" si="28"/>
        <v>#DIV/0!</v>
      </c>
      <c r="W179" s="13" t="e">
        <f t="shared" si="25"/>
        <v>#DIV/0!</v>
      </c>
    </row>
    <row r="180" spans="3:23" x14ac:dyDescent="0.25">
      <c r="C180" s="20">
        <f t="shared" si="29"/>
        <v>0</v>
      </c>
      <c r="F180" s="15">
        <f>CHOOSE(MATCH(MONTH(A180)*100+DAY(A180),{0;316;501;1001;1115},1),0.7,0.75,0.8,0.75,0.7)</f>
        <v>0.7</v>
      </c>
      <c r="M180" s="13">
        <f t="shared" si="23"/>
        <v>0</v>
      </c>
      <c r="N180" s="15" t="e">
        <f t="shared" si="24"/>
        <v>#DIV/0!</v>
      </c>
      <c r="O180" s="12" t="e">
        <f t="shared" si="26"/>
        <v>#DIV/0!</v>
      </c>
      <c r="P180" s="13">
        <f t="shared" si="21"/>
        <v>0</v>
      </c>
      <c r="Q180" s="11" t="e">
        <f t="shared" si="22"/>
        <v>#DIV/0!</v>
      </c>
      <c r="R180" s="11">
        <f t="shared" si="30"/>
        <v>0</v>
      </c>
      <c r="T180" s="13" t="e">
        <f t="shared" si="27"/>
        <v>#DIV/0!</v>
      </c>
      <c r="V180" s="21" t="e">
        <f t="shared" si="28"/>
        <v>#DIV/0!</v>
      </c>
      <c r="W180" s="13" t="e">
        <f t="shared" si="25"/>
        <v>#DIV/0!</v>
      </c>
    </row>
    <row r="181" spans="3:23" x14ac:dyDescent="0.25">
      <c r="C181" s="20">
        <f t="shared" si="29"/>
        <v>0</v>
      </c>
      <c r="F181" s="15">
        <f>CHOOSE(MATCH(MONTH(A181)*100+DAY(A181),{0;316;501;1001;1115},1),0.7,0.75,0.8,0.75,0.7)</f>
        <v>0.7</v>
      </c>
      <c r="M181" s="13">
        <f t="shared" si="23"/>
        <v>0</v>
      </c>
      <c r="N181" s="15" t="e">
        <f t="shared" si="24"/>
        <v>#DIV/0!</v>
      </c>
      <c r="O181" s="12" t="e">
        <f t="shared" si="26"/>
        <v>#DIV/0!</v>
      </c>
      <c r="P181" s="13">
        <f t="shared" si="21"/>
        <v>0</v>
      </c>
      <c r="Q181" s="11" t="e">
        <f t="shared" si="22"/>
        <v>#DIV/0!</v>
      </c>
      <c r="R181" s="11">
        <f t="shared" si="30"/>
        <v>0</v>
      </c>
      <c r="T181" s="13" t="e">
        <f t="shared" si="27"/>
        <v>#DIV/0!</v>
      </c>
      <c r="V181" s="21" t="e">
        <f t="shared" si="28"/>
        <v>#DIV/0!</v>
      </c>
      <c r="W181" s="13" t="e">
        <f t="shared" si="25"/>
        <v>#DIV/0!</v>
      </c>
    </row>
    <row r="182" spans="3:23" x14ac:dyDescent="0.25">
      <c r="C182" s="20">
        <f t="shared" si="29"/>
        <v>0</v>
      </c>
      <c r="F182" s="15">
        <f>CHOOSE(MATCH(MONTH(A182)*100+DAY(A182),{0;316;501;1001;1115},1),0.7,0.75,0.8,0.75,0.7)</f>
        <v>0.7</v>
      </c>
      <c r="M182" s="13">
        <f t="shared" si="23"/>
        <v>0</v>
      </c>
      <c r="N182" s="15" t="e">
        <f t="shared" si="24"/>
        <v>#DIV/0!</v>
      </c>
      <c r="O182" s="12" t="e">
        <f t="shared" si="26"/>
        <v>#DIV/0!</v>
      </c>
      <c r="P182" s="13">
        <f t="shared" si="21"/>
        <v>0</v>
      </c>
      <c r="Q182" s="11" t="e">
        <f t="shared" si="22"/>
        <v>#DIV/0!</v>
      </c>
      <c r="R182" s="11">
        <f t="shared" si="30"/>
        <v>0</v>
      </c>
      <c r="T182" s="13" t="e">
        <f t="shared" si="27"/>
        <v>#DIV/0!</v>
      </c>
      <c r="V182" s="21" t="e">
        <f t="shared" si="28"/>
        <v>#DIV/0!</v>
      </c>
      <c r="W182" s="13" t="e">
        <f t="shared" si="25"/>
        <v>#DIV/0!</v>
      </c>
    </row>
    <row r="183" spans="3:23" x14ac:dyDescent="0.25">
      <c r="C183" s="20">
        <f t="shared" si="29"/>
        <v>0</v>
      </c>
      <c r="F183" s="15">
        <f>CHOOSE(MATCH(MONTH(A183)*100+DAY(A183),{0;316;501;1001;1115},1),0.7,0.75,0.8,0.75,0.7)</f>
        <v>0.7</v>
      </c>
      <c r="M183" s="13">
        <f t="shared" si="23"/>
        <v>0</v>
      </c>
      <c r="N183" s="15" t="e">
        <f t="shared" si="24"/>
        <v>#DIV/0!</v>
      </c>
      <c r="O183" s="12" t="e">
        <f t="shared" si="26"/>
        <v>#DIV/0!</v>
      </c>
      <c r="P183" s="13">
        <f t="shared" si="21"/>
        <v>0</v>
      </c>
      <c r="Q183" s="11" t="e">
        <f t="shared" si="22"/>
        <v>#DIV/0!</v>
      </c>
      <c r="R183" s="11">
        <f t="shared" si="30"/>
        <v>0</v>
      </c>
      <c r="T183" s="13" t="e">
        <f t="shared" si="27"/>
        <v>#DIV/0!</v>
      </c>
      <c r="V183" s="21" t="e">
        <f t="shared" si="28"/>
        <v>#DIV/0!</v>
      </c>
      <c r="W183" s="13" t="e">
        <f t="shared" si="25"/>
        <v>#DIV/0!</v>
      </c>
    </row>
    <row r="184" spans="3:23" x14ac:dyDescent="0.25">
      <c r="C184" s="20">
        <f t="shared" si="29"/>
        <v>0</v>
      </c>
      <c r="F184" s="15">
        <f>CHOOSE(MATCH(MONTH(A184)*100+DAY(A184),{0;316;501;1001;1115},1),0.7,0.75,0.8,0.75,0.7)</f>
        <v>0.7</v>
      </c>
      <c r="M184" s="13">
        <f t="shared" si="23"/>
        <v>0</v>
      </c>
      <c r="N184" s="15" t="e">
        <f t="shared" si="24"/>
        <v>#DIV/0!</v>
      </c>
      <c r="O184" s="12" t="e">
        <f t="shared" si="26"/>
        <v>#DIV/0!</v>
      </c>
      <c r="P184" s="13">
        <f t="shared" si="21"/>
        <v>0</v>
      </c>
      <c r="Q184" s="11" t="e">
        <f t="shared" si="22"/>
        <v>#DIV/0!</v>
      </c>
      <c r="R184" s="11">
        <f t="shared" si="30"/>
        <v>0</v>
      </c>
      <c r="T184" s="13" t="e">
        <f t="shared" si="27"/>
        <v>#DIV/0!</v>
      </c>
      <c r="V184" s="21" t="e">
        <f t="shared" si="28"/>
        <v>#DIV/0!</v>
      </c>
      <c r="W184" s="13" t="e">
        <f t="shared" si="25"/>
        <v>#DIV/0!</v>
      </c>
    </row>
    <row r="185" spans="3:23" x14ac:dyDescent="0.25">
      <c r="C185" s="20">
        <f t="shared" si="29"/>
        <v>0</v>
      </c>
      <c r="F185" s="15">
        <f>CHOOSE(MATCH(MONTH(A185)*100+DAY(A185),{0;316;501;1001;1115},1),0.7,0.75,0.8,0.75,0.7)</f>
        <v>0.7</v>
      </c>
      <c r="M185" s="13">
        <f t="shared" si="23"/>
        <v>0</v>
      </c>
      <c r="N185" s="15" t="e">
        <f t="shared" si="24"/>
        <v>#DIV/0!</v>
      </c>
      <c r="O185" s="12" t="e">
        <f t="shared" si="26"/>
        <v>#DIV/0!</v>
      </c>
      <c r="P185" s="13">
        <f t="shared" si="21"/>
        <v>0</v>
      </c>
      <c r="Q185" s="11" t="e">
        <f t="shared" si="22"/>
        <v>#DIV/0!</v>
      </c>
      <c r="R185" s="11">
        <f t="shared" si="30"/>
        <v>0</v>
      </c>
      <c r="T185" s="13" t="e">
        <f t="shared" si="27"/>
        <v>#DIV/0!</v>
      </c>
      <c r="V185" s="21" t="e">
        <f t="shared" si="28"/>
        <v>#DIV/0!</v>
      </c>
      <c r="W185" s="13" t="e">
        <f t="shared" si="25"/>
        <v>#DIV/0!</v>
      </c>
    </row>
    <row r="186" spans="3:23" x14ac:dyDescent="0.25">
      <c r="C186" s="20">
        <f t="shared" si="29"/>
        <v>0</v>
      </c>
      <c r="F186" s="15">
        <f>CHOOSE(MATCH(MONTH(A186)*100+DAY(A186),{0;316;501;1001;1115},1),0.7,0.75,0.8,0.75,0.7)</f>
        <v>0.7</v>
      </c>
      <c r="M186" s="13">
        <f t="shared" si="23"/>
        <v>0</v>
      </c>
      <c r="N186" s="15" t="e">
        <f t="shared" si="24"/>
        <v>#DIV/0!</v>
      </c>
      <c r="O186" s="12" t="e">
        <f t="shared" si="26"/>
        <v>#DIV/0!</v>
      </c>
      <c r="P186" s="13">
        <f t="shared" si="21"/>
        <v>0</v>
      </c>
      <c r="Q186" s="11" t="e">
        <f t="shared" si="22"/>
        <v>#DIV/0!</v>
      </c>
      <c r="R186" s="11">
        <f t="shared" si="30"/>
        <v>0</v>
      </c>
      <c r="T186" s="13" t="e">
        <f t="shared" si="27"/>
        <v>#DIV/0!</v>
      </c>
      <c r="V186" s="21" t="e">
        <f t="shared" si="28"/>
        <v>#DIV/0!</v>
      </c>
      <c r="W186" s="13" t="e">
        <f t="shared" si="25"/>
        <v>#DIV/0!</v>
      </c>
    </row>
    <row r="187" spans="3:23" x14ac:dyDescent="0.25">
      <c r="C187" s="20">
        <f t="shared" si="29"/>
        <v>0</v>
      </c>
      <c r="F187" s="15">
        <f>CHOOSE(MATCH(MONTH(A187)*100+DAY(A187),{0;316;501;1001;1115},1),0.7,0.75,0.8,0.75,0.7)</f>
        <v>0.7</v>
      </c>
      <c r="M187" s="13">
        <f t="shared" si="23"/>
        <v>0</v>
      </c>
      <c r="N187" s="15" t="e">
        <f t="shared" si="24"/>
        <v>#DIV/0!</v>
      </c>
      <c r="O187" s="12" t="e">
        <f t="shared" si="26"/>
        <v>#DIV/0!</v>
      </c>
      <c r="P187" s="13">
        <f t="shared" si="21"/>
        <v>0</v>
      </c>
      <c r="Q187" s="11" t="e">
        <f t="shared" si="22"/>
        <v>#DIV/0!</v>
      </c>
      <c r="R187" s="11">
        <f t="shared" si="30"/>
        <v>0</v>
      </c>
      <c r="T187" s="13" t="e">
        <f t="shared" si="27"/>
        <v>#DIV/0!</v>
      </c>
      <c r="V187" s="21" t="e">
        <f t="shared" si="28"/>
        <v>#DIV/0!</v>
      </c>
      <c r="W187" s="13" t="e">
        <f t="shared" si="25"/>
        <v>#DIV/0!</v>
      </c>
    </row>
    <row r="188" spans="3:23" x14ac:dyDescent="0.25">
      <c r="C188" s="20">
        <f t="shared" si="29"/>
        <v>0</v>
      </c>
      <c r="F188" s="15">
        <f>CHOOSE(MATCH(MONTH(A188)*100+DAY(A188),{0;316;501;1001;1115},1),0.7,0.75,0.8,0.75,0.7)</f>
        <v>0.7</v>
      </c>
      <c r="M188" s="13">
        <f t="shared" si="23"/>
        <v>0</v>
      </c>
      <c r="N188" s="15" t="e">
        <f t="shared" si="24"/>
        <v>#DIV/0!</v>
      </c>
      <c r="O188" s="12" t="e">
        <f t="shared" si="26"/>
        <v>#DIV/0!</v>
      </c>
      <c r="P188" s="13">
        <f t="shared" si="21"/>
        <v>0</v>
      </c>
      <c r="Q188" s="11" t="e">
        <f t="shared" si="22"/>
        <v>#DIV/0!</v>
      </c>
      <c r="R188" s="11">
        <f t="shared" si="30"/>
        <v>0</v>
      </c>
      <c r="T188" s="13" t="e">
        <f t="shared" si="27"/>
        <v>#DIV/0!</v>
      </c>
      <c r="V188" s="21" t="e">
        <f t="shared" si="28"/>
        <v>#DIV/0!</v>
      </c>
      <c r="W188" s="13" t="e">
        <f t="shared" si="25"/>
        <v>#DIV/0!</v>
      </c>
    </row>
    <row r="189" spans="3:23" x14ac:dyDescent="0.25">
      <c r="C189" s="20">
        <f t="shared" si="29"/>
        <v>0</v>
      </c>
      <c r="F189" s="15">
        <f>CHOOSE(MATCH(MONTH(A189)*100+DAY(A189),{0;316;501;1001;1115},1),0.7,0.75,0.8,0.75,0.7)</f>
        <v>0.7</v>
      </c>
      <c r="M189" s="13">
        <f t="shared" si="23"/>
        <v>0</v>
      </c>
      <c r="N189" s="15" t="e">
        <f t="shared" si="24"/>
        <v>#DIV/0!</v>
      </c>
      <c r="O189" s="12" t="e">
        <f t="shared" si="26"/>
        <v>#DIV/0!</v>
      </c>
      <c r="P189" s="13">
        <f t="shared" si="21"/>
        <v>0</v>
      </c>
      <c r="Q189" s="11" t="e">
        <f t="shared" si="22"/>
        <v>#DIV/0!</v>
      </c>
      <c r="R189" s="11">
        <f t="shared" si="30"/>
        <v>0</v>
      </c>
      <c r="T189" s="13" t="e">
        <f t="shared" si="27"/>
        <v>#DIV/0!</v>
      </c>
      <c r="V189" s="21" t="e">
        <f t="shared" si="28"/>
        <v>#DIV/0!</v>
      </c>
      <c r="W189" s="13" t="e">
        <f t="shared" si="25"/>
        <v>#DIV/0!</v>
      </c>
    </row>
    <row r="190" spans="3:23" x14ac:dyDescent="0.25">
      <c r="C190" s="20">
        <f t="shared" si="29"/>
        <v>0</v>
      </c>
      <c r="F190" s="15">
        <f>CHOOSE(MATCH(MONTH(A190)*100+DAY(A190),{0;316;501;1001;1115},1),0.7,0.75,0.8,0.75,0.7)</f>
        <v>0.7</v>
      </c>
      <c r="M190" s="13">
        <f t="shared" si="23"/>
        <v>0</v>
      </c>
      <c r="N190" s="15" t="e">
        <f t="shared" si="24"/>
        <v>#DIV/0!</v>
      </c>
      <c r="O190" s="12" t="e">
        <f t="shared" si="26"/>
        <v>#DIV/0!</v>
      </c>
      <c r="P190" s="13">
        <f t="shared" si="21"/>
        <v>0</v>
      </c>
      <c r="Q190" s="11" t="e">
        <f t="shared" si="22"/>
        <v>#DIV/0!</v>
      </c>
      <c r="R190" s="11">
        <f t="shared" si="30"/>
        <v>0</v>
      </c>
      <c r="T190" s="13" t="e">
        <f t="shared" si="27"/>
        <v>#DIV/0!</v>
      </c>
      <c r="V190" s="21" t="e">
        <f t="shared" si="28"/>
        <v>#DIV/0!</v>
      </c>
      <c r="W190" s="13" t="e">
        <f t="shared" si="25"/>
        <v>#DIV/0!</v>
      </c>
    </row>
    <row r="191" spans="3:23" x14ac:dyDescent="0.25">
      <c r="C191" s="20">
        <f t="shared" si="29"/>
        <v>0</v>
      </c>
      <c r="F191" s="15">
        <f>CHOOSE(MATCH(MONTH(A191)*100+DAY(A191),{0;316;501;1001;1115},1),0.7,0.75,0.8,0.75,0.7)</f>
        <v>0.7</v>
      </c>
      <c r="M191" s="13">
        <f t="shared" si="23"/>
        <v>0</v>
      </c>
      <c r="N191" s="15" t="e">
        <f t="shared" si="24"/>
        <v>#DIV/0!</v>
      </c>
      <c r="O191" s="12" t="e">
        <f t="shared" si="26"/>
        <v>#DIV/0!</v>
      </c>
      <c r="P191" s="13">
        <f t="shared" si="21"/>
        <v>0</v>
      </c>
      <c r="Q191" s="11" t="e">
        <f t="shared" si="22"/>
        <v>#DIV/0!</v>
      </c>
      <c r="R191" s="11">
        <f t="shared" si="30"/>
        <v>0</v>
      </c>
      <c r="T191" s="13" t="e">
        <f t="shared" si="27"/>
        <v>#DIV/0!</v>
      </c>
      <c r="V191" s="21" t="e">
        <f t="shared" si="28"/>
        <v>#DIV/0!</v>
      </c>
      <c r="W191" s="13" t="e">
        <f t="shared" si="25"/>
        <v>#DIV/0!</v>
      </c>
    </row>
    <row r="192" spans="3:23" x14ac:dyDescent="0.25">
      <c r="C192" s="20">
        <f t="shared" si="29"/>
        <v>0</v>
      </c>
      <c r="F192" s="15">
        <f>CHOOSE(MATCH(MONTH(A192)*100+DAY(A192),{0;316;501;1001;1115},1),0.7,0.75,0.8,0.75,0.7)</f>
        <v>0.7</v>
      </c>
      <c r="M192" s="13">
        <f t="shared" si="23"/>
        <v>0</v>
      </c>
      <c r="N192" s="15" t="e">
        <f t="shared" si="24"/>
        <v>#DIV/0!</v>
      </c>
      <c r="O192" s="12" t="e">
        <f t="shared" si="26"/>
        <v>#DIV/0!</v>
      </c>
      <c r="P192" s="13">
        <f t="shared" si="21"/>
        <v>0</v>
      </c>
      <c r="Q192" s="11" t="e">
        <f t="shared" si="22"/>
        <v>#DIV/0!</v>
      </c>
      <c r="R192" s="11">
        <f t="shared" si="30"/>
        <v>0</v>
      </c>
      <c r="T192" s="13" t="e">
        <f t="shared" si="27"/>
        <v>#DIV/0!</v>
      </c>
      <c r="V192" s="21" t="e">
        <f t="shared" si="28"/>
        <v>#DIV/0!</v>
      </c>
      <c r="W192" s="13" t="e">
        <f t="shared" si="25"/>
        <v>#DIV/0!</v>
      </c>
    </row>
    <row r="193" spans="3:23" x14ac:dyDescent="0.25">
      <c r="C193" s="20">
        <f t="shared" si="29"/>
        <v>0</v>
      </c>
      <c r="F193" s="15">
        <f>CHOOSE(MATCH(MONTH(A193)*100+DAY(A193),{0;316;501;1001;1115},1),0.7,0.75,0.8,0.75,0.7)</f>
        <v>0.7</v>
      </c>
      <c r="M193" s="13">
        <f t="shared" si="23"/>
        <v>0</v>
      </c>
      <c r="N193" s="15" t="e">
        <f t="shared" si="24"/>
        <v>#DIV/0!</v>
      </c>
      <c r="O193" s="12" t="e">
        <f t="shared" si="26"/>
        <v>#DIV/0!</v>
      </c>
      <c r="P193" s="13">
        <f t="shared" si="21"/>
        <v>0</v>
      </c>
      <c r="Q193" s="11" t="e">
        <f t="shared" si="22"/>
        <v>#DIV/0!</v>
      </c>
      <c r="R193" s="11">
        <f t="shared" si="30"/>
        <v>0</v>
      </c>
      <c r="T193" s="13" t="e">
        <f t="shared" si="27"/>
        <v>#DIV/0!</v>
      </c>
      <c r="V193" s="21" t="e">
        <f t="shared" si="28"/>
        <v>#DIV/0!</v>
      </c>
      <c r="W193" s="13" t="e">
        <f t="shared" si="25"/>
        <v>#DIV/0!</v>
      </c>
    </row>
    <row r="194" spans="3:23" x14ac:dyDescent="0.25">
      <c r="C194" s="20">
        <f t="shared" si="29"/>
        <v>0</v>
      </c>
      <c r="F194" s="15">
        <f>CHOOSE(MATCH(MONTH(A194)*100+DAY(A194),{0;316;501;1001;1115},1),0.7,0.75,0.8,0.75,0.7)</f>
        <v>0.7</v>
      </c>
      <c r="M194" s="13">
        <f t="shared" si="23"/>
        <v>0</v>
      </c>
      <c r="N194" s="15" t="e">
        <f t="shared" si="24"/>
        <v>#DIV/0!</v>
      </c>
      <c r="O194" s="12" t="e">
        <f t="shared" si="26"/>
        <v>#DIV/0!</v>
      </c>
      <c r="P194" s="13">
        <f t="shared" si="21"/>
        <v>0</v>
      </c>
      <c r="Q194" s="11" t="e">
        <f t="shared" si="22"/>
        <v>#DIV/0!</v>
      </c>
      <c r="R194" s="11">
        <f t="shared" si="30"/>
        <v>0</v>
      </c>
      <c r="T194" s="13" t="e">
        <f t="shared" si="27"/>
        <v>#DIV/0!</v>
      </c>
      <c r="V194" s="21" t="e">
        <f t="shared" si="28"/>
        <v>#DIV/0!</v>
      </c>
      <c r="W194" s="13" t="e">
        <f t="shared" si="25"/>
        <v>#DIV/0!</v>
      </c>
    </row>
    <row r="195" spans="3:23" x14ac:dyDescent="0.25">
      <c r="C195" s="20">
        <f t="shared" si="29"/>
        <v>0</v>
      </c>
      <c r="F195" s="15">
        <f>CHOOSE(MATCH(MONTH(A195)*100+DAY(A195),{0;316;501;1001;1115},1),0.7,0.75,0.8,0.75,0.7)</f>
        <v>0.7</v>
      </c>
      <c r="M195" s="13">
        <f t="shared" si="23"/>
        <v>0</v>
      </c>
      <c r="N195" s="15" t="e">
        <f t="shared" si="24"/>
        <v>#DIV/0!</v>
      </c>
      <c r="O195" s="12" t="e">
        <f t="shared" si="26"/>
        <v>#DIV/0!</v>
      </c>
      <c r="P195" s="13">
        <f t="shared" si="21"/>
        <v>0</v>
      </c>
      <c r="Q195" s="11" t="e">
        <f t="shared" si="22"/>
        <v>#DIV/0!</v>
      </c>
      <c r="R195" s="11">
        <f t="shared" si="30"/>
        <v>0</v>
      </c>
      <c r="T195" s="13" t="e">
        <f t="shared" si="27"/>
        <v>#DIV/0!</v>
      </c>
      <c r="V195" s="21" t="e">
        <f t="shared" si="28"/>
        <v>#DIV/0!</v>
      </c>
      <c r="W195" s="13" t="e">
        <f t="shared" si="25"/>
        <v>#DIV/0!</v>
      </c>
    </row>
    <row r="196" spans="3:23" x14ac:dyDescent="0.25">
      <c r="C196" s="20">
        <f t="shared" si="29"/>
        <v>0</v>
      </c>
      <c r="F196" s="15">
        <f>CHOOSE(MATCH(MONTH(A196)*100+DAY(A196),{0;316;501;1001;1115},1),0.7,0.75,0.8,0.75,0.7)</f>
        <v>0.7</v>
      </c>
      <c r="M196" s="13">
        <f t="shared" si="23"/>
        <v>0</v>
      </c>
      <c r="N196" s="15" t="e">
        <f t="shared" si="24"/>
        <v>#DIV/0!</v>
      </c>
      <c r="O196" s="12" t="e">
        <f t="shared" si="26"/>
        <v>#DIV/0!</v>
      </c>
      <c r="P196" s="13">
        <f t="shared" si="21"/>
        <v>0</v>
      </c>
      <c r="Q196" s="11" t="e">
        <f t="shared" si="22"/>
        <v>#DIV/0!</v>
      </c>
      <c r="R196" s="11">
        <f t="shared" si="30"/>
        <v>0</v>
      </c>
      <c r="T196" s="13" t="e">
        <f t="shared" si="27"/>
        <v>#DIV/0!</v>
      </c>
      <c r="V196" s="21" t="e">
        <f t="shared" si="28"/>
        <v>#DIV/0!</v>
      </c>
      <c r="W196" s="13" t="e">
        <f t="shared" si="25"/>
        <v>#DIV/0!</v>
      </c>
    </row>
    <row r="197" spans="3:23" x14ac:dyDescent="0.25">
      <c r="C197" s="20">
        <f t="shared" si="29"/>
        <v>0</v>
      </c>
      <c r="F197" s="15">
        <f>CHOOSE(MATCH(MONTH(A197)*100+DAY(A197),{0;316;501;1001;1115},1),0.7,0.75,0.8,0.75,0.7)</f>
        <v>0.7</v>
      </c>
      <c r="M197" s="13">
        <f t="shared" si="23"/>
        <v>0</v>
      </c>
      <c r="N197" s="15" t="e">
        <f t="shared" si="24"/>
        <v>#DIV/0!</v>
      </c>
      <c r="O197" s="12" t="e">
        <f t="shared" si="26"/>
        <v>#DIV/0!</v>
      </c>
      <c r="P197" s="13">
        <f t="shared" si="21"/>
        <v>0</v>
      </c>
      <c r="Q197" s="11" t="e">
        <f t="shared" si="22"/>
        <v>#DIV/0!</v>
      </c>
      <c r="R197" s="11">
        <f t="shared" si="30"/>
        <v>0</v>
      </c>
      <c r="T197" s="13" t="e">
        <f t="shared" si="27"/>
        <v>#DIV/0!</v>
      </c>
      <c r="V197" s="21" t="e">
        <f t="shared" si="28"/>
        <v>#DIV/0!</v>
      </c>
      <c r="W197" s="13" t="e">
        <f t="shared" si="25"/>
        <v>#DIV/0!</v>
      </c>
    </row>
    <row r="198" spans="3:23" x14ac:dyDescent="0.25">
      <c r="C198" s="20">
        <f t="shared" si="29"/>
        <v>0</v>
      </c>
      <c r="F198" s="15">
        <f>CHOOSE(MATCH(MONTH(A198)*100+DAY(A198),{0;316;501;1001;1115},1),0.7,0.75,0.8,0.75,0.7)</f>
        <v>0.7</v>
      </c>
      <c r="M198" s="13">
        <f t="shared" si="23"/>
        <v>0</v>
      </c>
      <c r="N198" s="15" t="e">
        <f t="shared" si="24"/>
        <v>#DIV/0!</v>
      </c>
      <c r="O198" s="12" t="e">
        <f t="shared" si="26"/>
        <v>#DIV/0!</v>
      </c>
      <c r="P198" s="13">
        <f t="shared" ref="P198:P261" si="31">D198*E198+K198*L198+G198*H198+I198*J198</f>
        <v>0</v>
      </c>
      <c r="Q198" s="11" t="e">
        <f t="shared" ref="Q198:Q261" si="32">((D198*F198)+(G198*0.1)+(I198*0.05))/(D198+G198+I198+K198)</f>
        <v>#DIV/0!</v>
      </c>
      <c r="R198" s="11">
        <f t="shared" si="30"/>
        <v>0</v>
      </c>
      <c r="T198" s="13" t="e">
        <f t="shared" si="27"/>
        <v>#DIV/0!</v>
      </c>
      <c r="V198" s="21" t="e">
        <f t="shared" si="28"/>
        <v>#DIV/0!</v>
      </c>
      <c r="W198" s="13" t="e">
        <f t="shared" si="25"/>
        <v>#DIV/0!</v>
      </c>
    </row>
    <row r="199" spans="3:23" x14ac:dyDescent="0.25">
      <c r="C199" s="20">
        <f t="shared" si="29"/>
        <v>0</v>
      </c>
      <c r="F199" s="15">
        <f>CHOOSE(MATCH(MONTH(A199)*100+DAY(A199),{0;316;501;1001;1115},1),0.7,0.75,0.8,0.75,0.7)</f>
        <v>0.7</v>
      </c>
      <c r="M199" s="13">
        <f t="shared" ref="M199:M262" si="33">D199+G199+I199+K199</f>
        <v>0</v>
      </c>
      <c r="N199" s="15" t="e">
        <f t="shared" ref="N199:N262" si="34">D199/(D199+G199+I199+K199)</f>
        <v>#DIV/0!</v>
      </c>
      <c r="O199" s="12" t="e">
        <f t="shared" si="26"/>
        <v>#DIV/0!</v>
      </c>
      <c r="P199" s="13">
        <f t="shared" si="31"/>
        <v>0</v>
      </c>
      <c r="Q199" s="11" t="e">
        <f t="shared" si="32"/>
        <v>#DIV/0!</v>
      </c>
      <c r="R199" s="11">
        <f t="shared" si="30"/>
        <v>0</v>
      </c>
      <c r="T199" s="13" t="e">
        <f t="shared" si="27"/>
        <v>#DIV/0!</v>
      </c>
      <c r="V199" s="21" t="e">
        <f t="shared" si="28"/>
        <v>#DIV/0!</v>
      </c>
      <c r="W199" s="13" t="e">
        <f t="shared" ref="W199:W262" si="35">O198*T199</f>
        <v>#DIV/0!</v>
      </c>
    </row>
    <row r="200" spans="3:23" x14ac:dyDescent="0.25">
      <c r="C200" s="20">
        <f t="shared" si="29"/>
        <v>0</v>
      </c>
      <c r="F200" s="15">
        <f>CHOOSE(MATCH(MONTH(A200)*100+DAY(A200),{0;316;501;1001;1115},1),0.7,0.75,0.8,0.75,0.7)</f>
        <v>0.7</v>
      </c>
      <c r="M200" s="13">
        <f t="shared" si="33"/>
        <v>0</v>
      </c>
      <c r="N200" s="15" t="e">
        <f t="shared" si="34"/>
        <v>#DIV/0!</v>
      </c>
      <c r="O200" s="12" t="e">
        <f t="shared" ref="O200:O263" si="36">(D200*E200+G200*H200+I200*J200+K200*L200)/(D200+G200+I200+K200)</f>
        <v>#DIV/0!</v>
      </c>
      <c r="P200" s="13">
        <f t="shared" si="31"/>
        <v>0</v>
      </c>
      <c r="Q200" s="11" t="e">
        <f t="shared" si="32"/>
        <v>#DIV/0!</v>
      </c>
      <c r="R200" s="11">
        <f t="shared" si="30"/>
        <v>0</v>
      </c>
      <c r="T200" s="13" t="e">
        <f t="shared" ref="T200:T263" si="37">(D200+G200+I200+K200)/((B200-B199)/100)</f>
        <v>#DIV/0!</v>
      </c>
      <c r="V200" s="21" t="e">
        <f t="shared" ref="V200:V263" si="38">(T200-U200)/U200</f>
        <v>#DIV/0!</v>
      </c>
      <c r="W200" s="13" t="e">
        <f t="shared" si="35"/>
        <v>#DIV/0!</v>
      </c>
    </row>
    <row r="201" spans="3:23" x14ac:dyDescent="0.25">
      <c r="C201" s="20">
        <f t="shared" ref="C201:C264" si="39">B201-B200</f>
        <v>0</v>
      </c>
      <c r="F201" s="15">
        <f>CHOOSE(MATCH(MONTH(A201)*100+DAY(A201),{0;316;501;1001;1115},1),0.7,0.75,0.8,0.75,0.7)</f>
        <v>0.7</v>
      </c>
      <c r="M201" s="13">
        <f t="shared" si="33"/>
        <v>0</v>
      </c>
      <c r="N201" s="15" t="e">
        <f t="shared" si="34"/>
        <v>#DIV/0!</v>
      </c>
      <c r="O201" s="12" t="e">
        <f t="shared" si="36"/>
        <v>#DIV/0!</v>
      </c>
      <c r="P201" s="13">
        <f t="shared" si="31"/>
        <v>0</v>
      </c>
      <c r="Q201" s="11" t="e">
        <f t="shared" si="32"/>
        <v>#DIV/0!</v>
      </c>
      <c r="R201" s="11">
        <f t="shared" si="30"/>
        <v>0</v>
      </c>
      <c r="T201" s="13" t="e">
        <f t="shared" si="37"/>
        <v>#DIV/0!</v>
      </c>
      <c r="V201" s="21" t="e">
        <f t="shared" si="38"/>
        <v>#DIV/0!</v>
      </c>
      <c r="W201" s="13" t="e">
        <f t="shared" si="35"/>
        <v>#DIV/0!</v>
      </c>
    </row>
    <row r="202" spans="3:23" x14ac:dyDescent="0.25">
      <c r="C202" s="20">
        <f t="shared" si="39"/>
        <v>0</v>
      </c>
      <c r="F202" s="15">
        <f>CHOOSE(MATCH(MONTH(A202)*100+DAY(A202),{0;316;501;1001;1115},1),0.7,0.75,0.8,0.75,0.7)</f>
        <v>0.7</v>
      </c>
      <c r="M202" s="13">
        <f t="shared" si="33"/>
        <v>0</v>
      </c>
      <c r="N202" s="15" t="e">
        <f t="shared" si="34"/>
        <v>#DIV/0!</v>
      </c>
      <c r="O202" s="12" t="e">
        <f t="shared" si="36"/>
        <v>#DIV/0!</v>
      </c>
      <c r="P202" s="13">
        <f t="shared" si="31"/>
        <v>0</v>
      </c>
      <c r="Q202" s="11" t="e">
        <f t="shared" si="32"/>
        <v>#DIV/0!</v>
      </c>
      <c r="R202" s="11">
        <f t="shared" si="30"/>
        <v>0</v>
      </c>
      <c r="T202" s="13" t="e">
        <f t="shared" si="37"/>
        <v>#DIV/0!</v>
      </c>
      <c r="V202" s="21" t="e">
        <f t="shared" si="38"/>
        <v>#DIV/0!</v>
      </c>
      <c r="W202" s="13" t="e">
        <f t="shared" si="35"/>
        <v>#DIV/0!</v>
      </c>
    </row>
    <row r="203" spans="3:23" x14ac:dyDescent="0.25">
      <c r="C203" s="20">
        <f t="shared" si="39"/>
        <v>0</v>
      </c>
      <c r="F203" s="15">
        <f>CHOOSE(MATCH(MONTH(A203)*100+DAY(A203),{0;316;501;1001;1115},1),0.7,0.75,0.8,0.75,0.7)</f>
        <v>0.7</v>
      </c>
      <c r="M203" s="13">
        <f t="shared" si="33"/>
        <v>0</v>
      </c>
      <c r="N203" s="15" t="e">
        <f t="shared" si="34"/>
        <v>#DIV/0!</v>
      </c>
      <c r="O203" s="12" t="e">
        <f t="shared" si="36"/>
        <v>#DIV/0!</v>
      </c>
      <c r="P203" s="13">
        <f t="shared" si="31"/>
        <v>0</v>
      </c>
      <c r="Q203" s="11" t="e">
        <f t="shared" si="32"/>
        <v>#DIV/0!</v>
      </c>
      <c r="R203" s="11">
        <f t="shared" si="30"/>
        <v>0</v>
      </c>
      <c r="T203" s="13" t="e">
        <f t="shared" si="37"/>
        <v>#DIV/0!</v>
      </c>
      <c r="V203" s="21" t="e">
        <f t="shared" si="38"/>
        <v>#DIV/0!</v>
      </c>
      <c r="W203" s="13" t="e">
        <f t="shared" si="35"/>
        <v>#DIV/0!</v>
      </c>
    </row>
    <row r="204" spans="3:23" x14ac:dyDescent="0.25">
      <c r="C204" s="20">
        <f t="shared" si="39"/>
        <v>0</v>
      </c>
      <c r="F204" s="15">
        <f>CHOOSE(MATCH(MONTH(A204)*100+DAY(A204),{0;316;501;1001;1115},1),0.7,0.75,0.8,0.75,0.7)</f>
        <v>0.7</v>
      </c>
      <c r="M204" s="13">
        <f t="shared" si="33"/>
        <v>0</v>
      </c>
      <c r="N204" s="15" t="e">
        <f t="shared" si="34"/>
        <v>#DIV/0!</v>
      </c>
      <c r="O204" s="12" t="e">
        <f t="shared" si="36"/>
        <v>#DIV/0!</v>
      </c>
      <c r="P204" s="13">
        <f t="shared" si="31"/>
        <v>0</v>
      </c>
      <c r="Q204" s="11" t="e">
        <f t="shared" si="32"/>
        <v>#DIV/0!</v>
      </c>
      <c r="R204" s="11">
        <f t="shared" si="30"/>
        <v>0</v>
      </c>
      <c r="T204" s="13" t="e">
        <f t="shared" si="37"/>
        <v>#DIV/0!</v>
      </c>
      <c r="V204" s="21" t="e">
        <f t="shared" si="38"/>
        <v>#DIV/0!</v>
      </c>
      <c r="W204" s="13" t="e">
        <f t="shared" si="35"/>
        <v>#DIV/0!</v>
      </c>
    </row>
    <row r="205" spans="3:23" x14ac:dyDescent="0.25">
      <c r="C205" s="20">
        <f t="shared" si="39"/>
        <v>0</v>
      </c>
      <c r="F205" s="15">
        <f>CHOOSE(MATCH(MONTH(A205)*100+DAY(A205),{0;316;501;1001;1115},1),0.7,0.75,0.8,0.75,0.7)</f>
        <v>0.7</v>
      </c>
      <c r="M205" s="13">
        <f t="shared" si="33"/>
        <v>0</v>
      </c>
      <c r="N205" s="15" t="e">
        <f t="shared" si="34"/>
        <v>#DIV/0!</v>
      </c>
      <c r="O205" s="12" t="e">
        <f t="shared" si="36"/>
        <v>#DIV/0!</v>
      </c>
      <c r="P205" s="13">
        <f t="shared" si="31"/>
        <v>0</v>
      </c>
      <c r="Q205" s="11" t="e">
        <f t="shared" si="32"/>
        <v>#DIV/0!</v>
      </c>
      <c r="R205" s="11">
        <f t="shared" si="30"/>
        <v>0</v>
      </c>
      <c r="T205" s="13" t="e">
        <f t="shared" si="37"/>
        <v>#DIV/0!</v>
      </c>
      <c r="V205" s="21" t="e">
        <f t="shared" si="38"/>
        <v>#DIV/0!</v>
      </c>
      <c r="W205" s="13" t="e">
        <f t="shared" si="35"/>
        <v>#DIV/0!</v>
      </c>
    </row>
    <row r="206" spans="3:23" x14ac:dyDescent="0.25">
      <c r="C206" s="20">
        <f t="shared" si="39"/>
        <v>0</v>
      </c>
      <c r="F206" s="15">
        <f>CHOOSE(MATCH(MONTH(A206)*100+DAY(A206),{0;316;501;1001;1115},1),0.7,0.75,0.8,0.75,0.7)</f>
        <v>0.7</v>
      </c>
      <c r="M206" s="13">
        <f t="shared" si="33"/>
        <v>0</v>
      </c>
      <c r="N206" s="15" t="e">
        <f t="shared" si="34"/>
        <v>#DIV/0!</v>
      </c>
      <c r="O206" s="12" t="e">
        <f t="shared" si="36"/>
        <v>#DIV/0!</v>
      </c>
      <c r="P206" s="13">
        <f t="shared" si="31"/>
        <v>0</v>
      </c>
      <c r="Q206" s="11" t="e">
        <f t="shared" si="32"/>
        <v>#DIV/0!</v>
      </c>
      <c r="R206" s="11">
        <f t="shared" si="30"/>
        <v>0</v>
      </c>
      <c r="T206" s="13" t="e">
        <f t="shared" si="37"/>
        <v>#DIV/0!</v>
      </c>
      <c r="V206" s="21" t="e">
        <f t="shared" si="38"/>
        <v>#DIV/0!</v>
      </c>
      <c r="W206" s="13" t="e">
        <f t="shared" si="35"/>
        <v>#DIV/0!</v>
      </c>
    </row>
    <row r="207" spans="3:23" x14ac:dyDescent="0.25">
      <c r="C207" s="20">
        <f t="shared" si="39"/>
        <v>0</v>
      </c>
      <c r="F207" s="15">
        <f>CHOOSE(MATCH(MONTH(A207)*100+DAY(A207),{0;316;501;1001;1115},1),0.7,0.75,0.8,0.75,0.7)</f>
        <v>0.7</v>
      </c>
      <c r="M207" s="13">
        <f t="shared" si="33"/>
        <v>0</v>
      </c>
      <c r="N207" s="15" t="e">
        <f t="shared" si="34"/>
        <v>#DIV/0!</v>
      </c>
      <c r="O207" s="12" t="e">
        <f t="shared" si="36"/>
        <v>#DIV/0!</v>
      </c>
      <c r="P207" s="13">
        <f t="shared" si="31"/>
        <v>0</v>
      </c>
      <c r="Q207" s="11" t="e">
        <f t="shared" si="32"/>
        <v>#DIV/0!</v>
      </c>
      <c r="R207" s="11">
        <f t="shared" si="30"/>
        <v>0</v>
      </c>
      <c r="T207" s="13" t="e">
        <f t="shared" si="37"/>
        <v>#DIV/0!</v>
      </c>
      <c r="V207" s="21" t="e">
        <f t="shared" si="38"/>
        <v>#DIV/0!</v>
      </c>
      <c r="W207" s="13" t="e">
        <f t="shared" si="35"/>
        <v>#DIV/0!</v>
      </c>
    </row>
    <row r="208" spans="3:23" x14ac:dyDescent="0.25">
      <c r="C208" s="20">
        <f t="shared" si="39"/>
        <v>0</v>
      </c>
      <c r="F208" s="15">
        <f>CHOOSE(MATCH(MONTH(A208)*100+DAY(A208),{0;316;501;1001;1115},1),0.7,0.75,0.8,0.75,0.7)</f>
        <v>0.7</v>
      </c>
      <c r="M208" s="13">
        <f t="shared" si="33"/>
        <v>0</v>
      </c>
      <c r="N208" s="15" t="e">
        <f t="shared" si="34"/>
        <v>#DIV/0!</v>
      </c>
      <c r="O208" s="12" t="e">
        <f t="shared" si="36"/>
        <v>#DIV/0!</v>
      </c>
      <c r="P208" s="13">
        <f t="shared" si="31"/>
        <v>0</v>
      </c>
      <c r="Q208" s="11" t="e">
        <f t="shared" si="32"/>
        <v>#DIV/0!</v>
      </c>
      <c r="R208" s="11">
        <f t="shared" si="30"/>
        <v>0</v>
      </c>
      <c r="T208" s="13" t="e">
        <f t="shared" si="37"/>
        <v>#DIV/0!</v>
      </c>
      <c r="V208" s="21" t="e">
        <f t="shared" si="38"/>
        <v>#DIV/0!</v>
      </c>
      <c r="W208" s="13" t="e">
        <f t="shared" si="35"/>
        <v>#DIV/0!</v>
      </c>
    </row>
    <row r="209" spans="3:23" x14ac:dyDescent="0.25">
      <c r="C209" s="20">
        <f t="shared" si="39"/>
        <v>0</v>
      </c>
      <c r="F209" s="15">
        <f>CHOOSE(MATCH(MONTH(A209)*100+DAY(A209),{0;316;501;1001;1115},1),0.7,0.75,0.8,0.75,0.7)</f>
        <v>0.7</v>
      </c>
      <c r="M209" s="13">
        <f t="shared" si="33"/>
        <v>0</v>
      </c>
      <c r="N209" s="15" t="e">
        <f t="shared" si="34"/>
        <v>#DIV/0!</v>
      </c>
      <c r="O209" s="12" t="e">
        <f t="shared" si="36"/>
        <v>#DIV/0!</v>
      </c>
      <c r="P209" s="13">
        <f t="shared" si="31"/>
        <v>0</v>
      </c>
      <c r="Q209" s="11" t="e">
        <f t="shared" si="32"/>
        <v>#DIV/0!</v>
      </c>
      <c r="R209" s="11">
        <f t="shared" si="30"/>
        <v>0</v>
      </c>
      <c r="T209" s="13" t="e">
        <f t="shared" si="37"/>
        <v>#DIV/0!</v>
      </c>
      <c r="V209" s="21" t="e">
        <f t="shared" si="38"/>
        <v>#DIV/0!</v>
      </c>
      <c r="W209" s="13" t="e">
        <f t="shared" si="35"/>
        <v>#DIV/0!</v>
      </c>
    </row>
    <row r="210" spans="3:23" x14ac:dyDescent="0.25">
      <c r="C210" s="20">
        <f t="shared" si="39"/>
        <v>0</v>
      </c>
      <c r="F210" s="15">
        <f>CHOOSE(MATCH(MONTH(A210)*100+DAY(A210),{0;316;501;1001;1115},1),0.7,0.75,0.8,0.75,0.7)</f>
        <v>0.7</v>
      </c>
      <c r="M210" s="13">
        <f t="shared" si="33"/>
        <v>0</v>
      </c>
      <c r="N210" s="15" t="e">
        <f t="shared" si="34"/>
        <v>#DIV/0!</v>
      </c>
      <c r="O210" s="12" t="e">
        <f t="shared" si="36"/>
        <v>#DIV/0!</v>
      </c>
      <c r="P210" s="13">
        <f t="shared" si="31"/>
        <v>0</v>
      </c>
      <c r="Q210" s="11" t="e">
        <f t="shared" si="32"/>
        <v>#DIV/0!</v>
      </c>
      <c r="R210" s="11">
        <f t="shared" si="30"/>
        <v>0</v>
      </c>
      <c r="T210" s="13" t="e">
        <f t="shared" si="37"/>
        <v>#DIV/0!</v>
      </c>
      <c r="V210" s="21" t="e">
        <f t="shared" si="38"/>
        <v>#DIV/0!</v>
      </c>
      <c r="W210" s="13" t="e">
        <f t="shared" si="35"/>
        <v>#DIV/0!</v>
      </c>
    </row>
    <row r="211" spans="3:23" x14ac:dyDescent="0.25">
      <c r="C211" s="20">
        <f t="shared" si="39"/>
        <v>0</v>
      </c>
      <c r="F211" s="15">
        <f>CHOOSE(MATCH(MONTH(A211)*100+DAY(A211),{0;316;501;1001;1115},1),0.7,0.75,0.8,0.75,0.7)</f>
        <v>0.7</v>
      </c>
      <c r="M211" s="13">
        <f t="shared" si="33"/>
        <v>0</v>
      </c>
      <c r="N211" s="15" t="e">
        <f t="shared" si="34"/>
        <v>#DIV/0!</v>
      </c>
      <c r="O211" s="12" t="e">
        <f t="shared" si="36"/>
        <v>#DIV/0!</v>
      </c>
      <c r="P211" s="13">
        <f t="shared" si="31"/>
        <v>0</v>
      </c>
      <c r="Q211" s="11" t="e">
        <f t="shared" si="32"/>
        <v>#DIV/0!</v>
      </c>
      <c r="R211" s="11">
        <f t="shared" si="30"/>
        <v>0</v>
      </c>
      <c r="T211" s="13" t="e">
        <f t="shared" si="37"/>
        <v>#DIV/0!</v>
      </c>
      <c r="V211" s="21" t="e">
        <f t="shared" si="38"/>
        <v>#DIV/0!</v>
      </c>
      <c r="W211" s="13" t="e">
        <f t="shared" si="35"/>
        <v>#DIV/0!</v>
      </c>
    </row>
    <row r="212" spans="3:23" x14ac:dyDescent="0.25">
      <c r="C212" s="20">
        <f t="shared" si="39"/>
        <v>0</v>
      </c>
      <c r="F212" s="15">
        <f>CHOOSE(MATCH(MONTH(A212)*100+DAY(A212),{0;316;501;1001;1115},1),0.7,0.75,0.8,0.75,0.7)</f>
        <v>0.7</v>
      </c>
      <c r="M212" s="13">
        <f t="shared" si="33"/>
        <v>0</v>
      </c>
      <c r="N212" s="15" t="e">
        <f t="shared" si="34"/>
        <v>#DIV/0!</v>
      </c>
      <c r="O212" s="12" t="e">
        <f t="shared" si="36"/>
        <v>#DIV/0!</v>
      </c>
      <c r="P212" s="13">
        <f t="shared" si="31"/>
        <v>0</v>
      </c>
      <c r="Q212" s="11" t="e">
        <f t="shared" si="32"/>
        <v>#DIV/0!</v>
      </c>
      <c r="R212" s="11">
        <f t="shared" si="30"/>
        <v>0</v>
      </c>
      <c r="T212" s="13" t="e">
        <f t="shared" si="37"/>
        <v>#DIV/0!</v>
      </c>
      <c r="V212" s="21" t="e">
        <f t="shared" si="38"/>
        <v>#DIV/0!</v>
      </c>
      <c r="W212" s="13" t="e">
        <f t="shared" si="35"/>
        <v>#DIV/0!</v>
      </c>
    </row>
    <row r="213" spans="3:23" x14ac:dyDescent="0.25">
      <c r="C213" s="20">
        <f t="shared" si="39"/>
        <v>0</v>
      </c>
      <c r="F213" s="15">
        <f>CHOOSE(MATCH(MONTH(A213)*100+DAY(A213),{0;316;501;1001;1115},1),0.7,0.75,0.8,0.75,0.7)</f>
        <v>0.7</v>
      </c>
      <c r="M213" s="13">
        <f t="shared" si="33"/>
        <v>0</v>
      </c>
      <c r="N213" s="15" t="e">
        <f t="shared" si="34"/>
        <v>#DIV/0!</v>
      </c>
      <c r="O213" s="12" t="e">
        <f t="shared" si="36"/>
        <v>#DIV/0!</v>
      </c>
      <c r="P213" s="13">
        <f t="shared" si="31"/>
        <v>0</v>
      </c>
      <c r="Q213" s="11" t="e">
        <f t="shared" si="32"/>
        <v>#DIV/0!</v>
      </c>
      <c r="R213" s="11">
        <f t="shared" si="30"/>
        <v>0</v>
      </c>
      <c r="T213" s="13" t="e">
        <f t="shared" si="37"/>
        <v>#DIV/0!</v>
      </c>
      <c r="V213" s="21" t="e">
        <f t="shared" si="38"/>
        <v>#DIV/0!</v>
      </c>
      <c r="W213" s="13" t="e">
        <f t="shared" si="35"/>
        <v>#DIV/0!</v>
      </c>
    </row>
    <row r="214" spans="3:23" x14ac:dyDescent="0.25">
      <c r="C214" s="20">
        <f t="shared" si="39"/>
        <v>0</v>
      </c>
      <c r="F214" s="15">
        <f>CHOOSE(MATCH(MONTH(A214)*100+DAY(A214),{0;316;501;1001;1115},1),0.7,0.75,0.8,0.75,0.7)</f>
        <v>0.7</v>
      </c>
      <c r="M214" s="13">
        <f t="shared" si="33"/>
        <v>0</v>
      </c>
      <c r="N214" s="15" t="e">
        <f t="shared" si="34"/>
        <v>#DIV/0!</v>
      </c>
      <c r="O214" s="12" t="e">
        <f t="shared" si="36"/>
        <v>#DIV/0!</v>
      </c>
      <c r="P214" s="13">
        <f t="shared" si="31"/>
        <v>0</v>
      </c>
      <c r="Q214" s="11" t="e">
        <f t="shared" si="32"/>
        <v>#DIV/0!</v>
      </c>
      <c r="R214" s="11">
        <f t="shared" si="30"/>
        <v>0</v>
      </c>
      <c r="T214" s="13" t="e">
        <f t="shared" si="37"/>
        <v>#DIV/0!</v>
      </c>
      <c r="V214" s="21" t="e">
        <f t="shared" si="38"/>
        <v>#DIV/0!</v>
      </c>
      <c r="W214" s="13" t="e">
        <f t="shared" si="35"/>
        <v>#DIV/0!</v>
      </c>
    </row>
    <row r="215" spans="3:23" x14ac:dyDescent="0.25">
      <c r="C215" s="20">
        <f t="shared" si="39"/>
        <v>0</v>
      </c>
      <c r="F215" s="15">
        <f>CHOOSE(MATCH(MONTH(A215)*100+DAY(A215),{0;316;501;1001;1115},1),0.7,0.75,0.8,0.75,0.7)</f>
        <v>0.7</v>
      </c>
      <c r="M215" s="13">
        <f t="shared" si="33"/>
        <v>0</v>
      </c>
      <c r="N215" s="15" t="e">
        <f t="shared" si="34"/>
        <v>#DIV/0!</v>
      </c>
      <c r="O215" s="12" t="e">
        <f t="shared" si="36"/>
        <v>#DIV/0!</v>
      </c>
      <c r="P215" s="13">
        <f t="shared" si="31"/>
        <v>0</v>
      </c>
      <c r="Q215" s="11" t="e">
        <f t="shared" si="32"/>
        <v>#DIV/0!</v>
      </c>
      <c r="R215" s="11">
        <f t="shared" si="30"/>
        <v>0</v>
      </c>
      <c r="T215" s="13" t="e">
        <f t="shared" si="37"/>
        <v>#DIV/0!</v>
      </c>
      <c r="V215" s="21" t="e">
        <f t="shared" si="38"/>
        <v>#DIV/0!</v>
      </c>
      <c r="W215" s="13" t="e">
        <f t="shared" si="35"/>
        <v>#DIV/0!</v>
      </c>
    </row>
    <row r="216" spans="3:23" x14ac:dyDescent="0.25">
      <c r="C216" s="20">
        <f t="shared" si="39"/>
        <v>0</v>
      </c>
      <c r="F216" s="15">
        <f>CHOOSE(MATCH(MONTH(A216)*100+DAY(A216),{0;316;501;1001;1115},1),0.7,0.75,0.8,0.75,0.7)</f>
        <v>0.7</v>
      </c>
      <c r="M216" s="13">
        <f t="shared" si="33"/>
        <v>0</v>
      </c>
      <c r="N216" s="15" t="e">
        <f t="shared" si="34"/>
        <v>#DIV/0!</v>
      </c>
      <c r="O216" s="12" t="e">
        <f t="shared" si="36"/>
        <v>#DIV/0!</v>
      </c>
      <c r="P216" s="13">
        <f t="shared" si="31"/>
        <v>0</v>
      </c>
      <c r="Q216" s="11" t="e">
        <f t="shared" si="32"/>
        <v>#DIV/0!</v>
      </c>
      <c r="R216" s="11">
        <f t="shared" si="30"/>
        <v>0</v>
      </c>
      <c r="T216" s="13" t="e">
        <f t="shared" si="37"/>
        <v>#DIV/0!</v>
      </c>
      <c r="V216" s="21" t="e">
        <f t="shared" si="38"/>
        <v>#DIV/0!</v>
      </c>
      <c r="W216" s="13" t="e">
        <f t="shared" si="35"/>
        <v>#DIV/0!</v>
      </c>
    </row>
    <row r="217" spans="3:23" x14ac:dyDescent="0.25">
      <c r="C217" s="20">
        <f t="shared" si="39"/>
        <v>0</v>
      </c>
      <c r="F217" s="15">
        <f>CHOOSE(MATCH(MONTH(A217)*100+DAY(A217),{0;316;501;1001;1115},1),0.7,0.75,0.8,0.75,0.7)</f>
        <v>0.7</v>
      </c>
      <c r="M217" s="13">
        <f t="shared" si="33"/>
        <v>0</v>
      </c>
      <c r="N217" s="15" t="e">
        <f t="shared" si="34"/>
        <v>#DIV/0!</v>
      </c>
      <c r="O217" s="12" t="e">
        <f t="shared" si="36"/>
        <v>#DIV/0!</v>
      </c>
      <c r="P217" s="13">
        <f t="shared" si="31"/>
        <v>0</v>
      </c>
      <c r="Q217" s="11" t="e">
        <f t="shared" si="32"/>
        <v>#DIV/0!</v>
      </c>
      <c r="R217" s="11">
        <f t="shared" si="30"/>
        <v>0</v>
      </c>
      <c r="T217" s="13" t="e">
        <f t="shared" si="37"/>
        <v>#DIV/0!</v>
      </c>
      <c r="V217" s="21" t="e">
        <f t="shared" si="38"/>
        <v>#DIV/0!</v>
      </c>
      <c r="W217" s="13" t="e">
        <f t="shared" si="35"/>
        <v>#DIV/0!</v>
      </c>
    </row>
    <row r="218" spans="3:23" x14ac:dyDescent="0.25">
      <c r="C218" s="20">
        <f t="shared" si="39"/>
        <v>0</v>
      </c>
      <c r="F218" s="15">
        <f>CHOOSE(MATCH(MONTH(A218)*100+DAY(A218),{0;316;501;1001;1115},1),0.7,0.75,0.8,0.75,0.7)</f>
        <v>0.7</v>
      </c>
      <c r="M218" s="13">
        <f t="shared" si="33"/>
        <v>0</v>
      </c>
      <c r="N218" s="15" t="e">
        <f t="shared" si="34"/>
        <v>#DIV/0!</v>
      </c>
      <c r="O218" s="12" t="e">
        <f t="shared" si="36"/>
        <v>#DIV/0!</v>
      </c>
      <c r="P218" s="13">
        <f t="shared" si="31"/>
        <v>0</v>
      </c>
      <c r="Q218" s="11" t="e">
        <f t="shared" si="32"/>
        <v>#DIV/0!</v>
      </c>
      <c r="R218" s="11">
        <f t="shared" ref="R218:R281" si="40">IF(D218&lt;&gt;0,((D218*F218)+(G218*0.1)+(I218*0.05)+(($AC$2-D218-G218-I218-K218)*R217))/$AC$2,0)</f>
        <v>0</v>
      </c>
      <c r="T218" s="13" t="e">
        <f t="shared" si="37"/>
        <v>#DIV/0!</v>
      </c>
      <c r="V218" s="21" t="e">
        <f t="shared" si="38"/>
        <v>#DIV/0!</v>
      </c>
      <c r="W218" s="13" t="e">
        <f t="shared" si="35"/>
        <v>#DIV/0!</v>
      </c>
    </row>
    <row r="219" spans="3:23" x14ac:dyDescent="0.25">
      <c r="C219" s="20">
        <f t="shared" si="39"/>
        <v>0</v>
      </c>
      <c r="F219" s="15">
        <f>CHOOSE(MATCH(MONTH(A219)*100+DAY(A219),{0;316;501;1001;1115},1),0.7,0.75,0.8,0.75,0.7)</f>
        <v>0.7</v>
      </c>
      <c r="M219" s="13">
        <f t="shared" si="33"/>
        <v>0</v>
      </c>
      <c r="N219" s="15" t="e">
        <f t="shared" si="34"/>
        <v>#DIV/0!</v>
      </c>
      <c r="O219" s="12" t="e">
        <f t="shared" si="36"/>
        <v>#DIV/0!</v>
      </c>
      <c r="P219" s="13">
        <f t="shared" si="31"/>
        <v>0</v>
      </c>
      <c r="Q219" s="11" t="e">
        <f t="shared" si="32"/>
        <v>#DIV/0!</v>
      </c>
      <c r="R219" s="11">
        <f t="shared" si="40"/>
        <v>0</v>
      </c>
      <c r="T219" s="13" t="e">
        <f t="shared" si="37"/>
        <v>#DIV/0!</v>
      </c>
      <c r="V219" s="21" t="e">
        <f t="shared" si="38"/>
        <v>#DIV/0!</v>
      </c>
      <c r="W219" s="13" t="e">
        <f t="shared" si="35"/>
        <v>#DIV/0!</v>
      </c>
    </row>
    <row r="220" spans="3:23" x14ac:dyDescent="0.25">
      <c r="C220" s="20">
        <f t="shared" si="39"/>
        <v>0</v>
      </c>
      <c r="F220" s="15">
        <f>CHOOSE(MATCH(MONTH(A220)*100+DAY(A220),{0;316;501;1001;1115},1),0.7,0.75,0.8,0.75,0.7)</f>
        <v>0.7</v>
      </c>
      <c r="M220" s="13">
        <f t="shared" si="33"/>
        <v>0</v>
      </c>
      <c r="N220" s="15" t="e">
        <f t="shared" si="34"/>
        <v>#DIV/0!</v>
      </c>
      <c r="O220" s="12" t="e">
        <f t="shared" si="36"/>
        <v>#DIV/0!</v>
      </c>
      <c r="P220" s="13">
        <f t="shared" si="31"/>
        <v>0</v>
      </c>
      <c r="Q220" s="11" t="e">
        <f t="shared" si="32"/>
        <v>#DIV/0!</v>
      </c>
      <c r="R220" s="11">
        <f t="shared" si="40"/>
        <v>0</v>
      </c>
      <c r="T220" s="13" t="e">
        <f t="shared" si="37"/>
        <v>#DIV/0!</v>
      </c>
      <c r="V220" s="21" t="e">
        <f t="shared" si="38"/>
        <v>#DIV/0!</v>
      </c>
      <c r="W220" s="13" t="e">
        <f t="shared" si="35"/>
        <v>#DIV/0!</v>
      </c>
    </row>
    <row r="221" spans="3:23" x14ac:dyDescent="0.25">
      <c r="C221" s="20">
        <f t="shared" si="39"/>
        <v>0</v>
      </c>
      <c r="F221" s="15">
        <f>CHOOSE(MATCH(MONTH(A221)*100+DAY(A221),{0;316;501;1001;1115},1),0.7,0.75,0.8,0.75,0.7)</f>
        <v>0.7</v>
      </c>
      <c r="M221" s="13">
        <f t="shared" si="33"/>
        <v>0</v>
      </c>
      <c r="N221" s="15" t="e">
        <f t="shared" si="34"/>
        <v>#DIV/0!</v>
      </c>
      <c r="O221" s="12" t="e">
        <f t="shared" si="36"/>
        <v>#DIV/0!</v>
      </c>
      <c r="P221" s="13">
        <f t="shared" si="31"/>
        <v>0</v>
      </c>
      <c r="Q221" s="11" t="e">
        <f t="shared" si="32"/>
        <v>#DIV/0!</v>
      </c>
      <c r="R221" s="11">
        <f t="shared" si="40"/>
        <v>0</v>
      </c>
      <c r="T221" s="13" t="e">
        <f t="shared" si="37"/>
        <v>#DIV/0!</v>
      </c>
      <c r="V221" s="21" t="e">
        <f t="shared" si="38"/>
        <v>#DIV/0!</v>
      </c>
      <c r="W221" s="13" t="e">
        <f t="shared" si="35"/>
        <v>#DIV/0!</v>
      </c>
    </row>
    <row r="222" spans="3:23" x14ac:dyDescent="0.25">
      <c r="C222" s="20">
        <f t="shared" si="39"/>
        <v>0</v>
      </c>
      <c r="F222" s="15">
        <f>CHOOSE(MATCH(MONTH(A222)*100+DAY(A222),{0;316;501;1001;1115},1),0.7,0.75,0.8,0.75,0.7)</f>
        <v>0.7</v>
      </c>
      <c r="M222" s="13">
        <f t="shared" si="33"/>
        <v>0</v>
      </c>
      <c r="N222" s="15" t="e">
        <f t="shared" si="34"/>
        <v>#DIV/0!</v>
      </c>
      <c r="O222" s="12" t="e">
        <f t="shared" si="36"/>
        <v>#DIV/0!</v>
      </c>
      <c r="P222" s="13">
        <f t="shared" si="31"/>
        <v>0</v>
      </c>
      <c r="Q222" s="11" t="e">
        <f t="shared" si="32"/>
        <v>#DIV/0!</v>
      </c>
      <c r="R222" s="11">
        <f t="shared" si="40"/>
        <v>0</v>
      </c>
      <c r="T222" s="13" t="e">
        <f t="shared" si="37"/>
        <v>#DIV/0!</v>
      </c>
      <c r="V222" s="21" t="e">
        <f t="shared" si="38"/>
        <v>#DIV/0!</v>
      </c>
      <c r="W222" s="13" t="e">
        <f t="shared" si="35"/>
        <v>#DIV/0!</v>
      </c>
    </row>
    <row r="223" spans="3:23" x14ac:dyDescent="0.25">
      <c r="C223" s="20">
        <f t="shared" si="39"/>
        <v>0</v>
      </c>
      <c r="F223" s="15">
        <f>CHOOSE(MATCH(MONTH(A223)*100+DAY(A223),{0;316;501;1001;1115},1),0.7,0.75,0.8,0.75,0.7)</f>
        <v>0.7</v>
      </c>
      <c r="M223" s="13">
        <f t="shared" si="33"/>
        <v>0</v>
      </c>
      <c r="N223" s="15" t="e">
        <f t="shared" si="34"/>
        <v>#DIV/0!</v>
      </c>
      <c r="O223" s="12" t="e">
        <f t="shared" si="36"/>
        <v>#DIV/0!</v>
      </c>
      <c r="P223" s="13">
        <f t="shared" si="31"/>
        <v>0</v>
      </c>
      <c r="Q223" s="11" t="e">
        <f t="shared" si="32"/>
        <v>#DIV/0!</v>
      </c>
      <c r="R223" s="11">
        <f t="shared" si="40"/>
        <v>0</v>
      </c>
      <c r="T223" s="13" t="e">
        <f t="shared" si="37"/>
        <v>#DIV/0!</v>
      </c>
      <c r="V223" s="21" t="e">
        <f t="shared" si="38"/>
        <v>#DIV/0!</v>
      </c>
      <c r="W223" s="13" t="e">
        <f t="shared" si="35"/>
        <v>#DIV/0!</v>
      </c>
    </row>
    <row r="224" spans="3:23" x14ac:dyDescent="0.25">
      <c r="C224" s="20">
        <f t="shared" si="39"/>
        <v>0</v>
      </c>
      <c r="F224" s="15">
        <f>CHOOSE(MATCH(MONTH(A224)*100+DAY(A224),{0;316;501;1001;1115},1),0.7,0.75,0.8,0.75,0.7)</f>
        <v>0.7</v>
      </c>
      <c r="M224" s="13">
        <f t="shared" si="33"/>
        <v>0</v>
      </c>
      <c r="N224" s="15" t="e">
        <f t="shared" si="34"/>
        <v>#DIV/0!</v>
      </c>
      <c r="O224" s="12" t="e">
        <f t="shared" si="36"/>
        <v>#DIV/0!</v>
      </c>
      <c r="P224" s="13">
        <f t="shared" si="31"/>
        <v>0</v>
      </c>
      <c r="Q224" s="11" t="e">
        <f t="shared" si="32"/>
        <v>#DIV/0!</v>
      </c>
      <c r="R224" s="11">
        <f t="shared" si="40"/>
        <v>0</v>
      </c>
      <c r="T224" s="13" t="e">
        <f t="shared" si="37"/>
        <v>#DIV/0!</v>
      </c>
      <c r="V224" s="21" t="e">
        <f t="shared" si="38"/>
        <v>#DIV/0!</v>
      </c>
      <c r="W224" s="13" t="e">
        <f t="shared" si="35"/>
        <v>#DIV/0!</v>
      </c>
    </row>
    <row r="225" spans="3:23" x14ac:dyDescent="0.25">
      <c r="C225" s="20">
        <f t="shared" si="39"/>
        <v>0</v>
      </c>
      <c r="F225" s="15">
        <f>CHOOSE(MATCH(MONTH(A225)*100+DAY(A225),{0;316;501;1001;1115},1),0.7,0.75,0.8,0.75,0.7)</f>
        <v>0.7</v>
      </c>
      <c r="M225" s="13">
        <f t="shared" si="33"/>
        <v>0</v>
      </c>
      <c r="N225" s="15" t="e">
        <f t="shared" si="34"/>
        <v>#DIV/0!</v>
      </c>
      <c r="O225" s="12" t="e">
        <f t="shared" si="36"/>
        <v>#DIV/0!</v>
      </c>
      <c r="P225" s="13">
        <f t="shared" si="31"/>
        <v>0</v>
      </c>
      <c r="Q225" s="11" t="e">
        <f t="shared" si="32"/>
        <v>#DIV/0!</v>
      </c>
      <c r="R225" s="11">
        <f t="shared" si="40"/>
        <v>0</v>
      </c>
      <c r="T225" s="13" t="e">
        <f t="shared" si="37"/>
        <v>#DIV/0!</v>
      </c>
      <c r="V225" s="21" t="e">
        <f t="shared" si="38"/>
        <v>#DIV/0!</v>
      </c>
      <c r="W225" s="13" t="e">
        <f t="shared" si="35"/>
        <v>#DIV/0!</v>
      </c>
    </row>
    <row r="226" spans="3:23" x14ac:dyDescent="0.25">
      <c r="C226" s="20">
        <f t="shared" si="39"/>
        <v>0</v>
      </c>
      <c r="F226" s="15">
        <f>CHOOSE(MATCH(MONTH(A226)*100+DAY(A226),{0;316;501;1001;1115},1),0.7,0.75,0.8,0.75,0.7)</f>
        <v>0.7</v>
      </c>
      <c r="M226" s="13">
        <f t="shared" si="33"/>
        <v>0</v>
      </c>
      <c r="N226" s="15" t="e">
        <f t="shared" si="34"/>
        <v>#DIV/0!</v>
      </c>
      <c r="O226" s="12" t="e">
        <f t="shared" si="36"/>
        <v>#DIV/0!</v>
      </c>
      <c r="P226" s="13">
        <f t="shared" si="31"/>
        <v>0</v>
      </c>
      <c r="Q226" s="11" t="e">
        <f t="shared" si="32"/>
        <v>#DIV/0!</v>
      </c>
      <c r="R226" s="11">
        <f t="shared" si="40"/>
        <v>0</v>
      </c>
      <c r="T226" s="13" t="e">
        <f t="shared" si="37"/>
        <v>#DIV/0!</v>
      </c>
      <c r="V226" s="21" t="e">
        <f t="shared" si="38"/>
        <v>#DIV/0!</v>
      </c>
      <c r="W226" s="13" t="e">
        <f t="shared" si="35"/>
        <v>#DIV/0!</v>
      </c>
    </row>
    <row r="227" spans="3:23" x14ac:dyDescent="0.25">
      <c r="C227" s="20">
        <f t="shared" si="39"/>
        <v>0</v>
      </c>
      <c r="F227" s="15">
        <f>CHOOSE(MATCH(MONTH(A227)*100+DAY(A227),{0;316;501;1001;1115},1),0.7,0.75,0.8,0.75,0.7)</f>
        <v>0.7</v>
      </c>
      <c r="M227" s="13">
        <f t="shared" si="33"/>
        <v>0</v>
      </c>
      <c r="N227" s="15" t="e">
        <f t="shared" si="34"/>
        <v>#DIV/0!</v>
      </c>
      <c r="O227" s="12" t="e">
        <f t="shared" si="36"/>
        <v>#DIV/0!</v>
      </c>
      <c r="P227" s="13">
        <f t="shared" si="31"/>
        <v>0</v>
      </c>
      <c r="Q227" s="11" t="e">
        <f t="shared" si="32"/>
        <v>#DIV/0!</v>
      </c>
      <c r="R227" s="11">
        <f t="shared" si="40"/>
        <v>0</v>
      </c>
      <c r="T227" s="13" t="e">
        <f t="shared" si="37"/>
        <v>#DIV/0!</v>
      </c>
      <c r="V227" s="21" t="e">
        <f t="shared" si="38"/>
        <v>#DIV/0!</v>
      </c>
      <c r="W227" s="13" t="e">
        <f t="shared" si="35"/>
        <v>#DIV/0!</v>
      </c>
    </row>
    <row r="228" spans="3:23" x14ac:dyDescent="0.25">
      <c r="C228" s="20">
        <f t="shared" si="39"/>
        <v>0</v>
      </c>
      <c r="F228" s="15">
        <f>CHOOSE(MATCH(MONTH(A228)*100+DAY(A228),{0;316;501;1001;1115},1),0.7,0.75,0.8,0.75,0.7)</f>
        <v>0.7</v>
      </c>
      <c r="M228" s="13">
        <f t="shared" si="33"/>
        <v>0</v>
      </c>
      <c r="N228" s="15" t="e">
        <f t="shared" si="34"/>
        <v>#DIV/0!</v>
      </c>
      <c r="O228" s="12" t="e">
        <f t="shared" si="36"/>
        <v>#DIV/0!</v>
      </c>
      <c r="P228" s="13">
        <f t="shared" si="31"/>
        <v>0</v>
      </c>
      <c r="Q228" s="11" t="e">
        <f t="shared" si="32"/>
        <v>#DIV/0!</v>
      </c>
      <c r="R228" s="11">
        <f t="shared" si="40"/>
        <v>0</v>
      </c>
      <c r="T228" s="13" t="e">
        <f t="shared" si="37"/>
        <v>#DIV/0!</v>
      </c>
      <c r="V228" s="21" t="e">
        <f t="shared" si="38"/>
        <v>#DIV/0!</v>
      </c>
      <c r="W228" s="13" t="e">
        <f t="shared" si="35"/>
        <v>#DIV/0!</v>
      </c>
    </row>
    <row r="229" spans="3:23" x14ac:dyDescent="0.25">
      <c r="C229" s="20">
        <f t="shared" si="39"/>
        <v>0</v>
      </c>
      <c r="F229" s="15">
        <f>CHOOSE(MATCH(MONTH(A229)*100+DAY(A229),{0;316;501;1001;1115},1),0.7,0.75,0.8,0.75,0.7)</f>
        <v>0.7</v>
      </c>
      <c r="M229" s="13">
        <f t="shared" si="33"/>
        <v>0</v>
      </c>
      <c r="N229" s="15" t="e">
        <f t="shared" si="34"/>
        <v>#DIV/0!</v>
      </c>
      <c r="O229" s="12" t="e">
        <f t="shared" si="36"/>
        <v>#DIV/0!</v>
      </c>
      <c r="P229" s="13">
        <f t="shared" si="31"/>
        <v>0</v>
      </c>
      <c r="Q229" s="11" t="e">
        <f t="shared" si="32"/>
        <v>#DIV/0!</v>
      </c>
      <c r="R229" s="11">
        <f t="shared" si="40"/>
        <v>0</v>
      </c>
      <c r="T229" s="13" t="e">
        <f t="shared" si="37"/>
        <v>#DIV/0!</v>
      </c>
      <c r="V229" s="21" t="e">
        <f t="shared" si="38"/>
        <v>#DIV/0!</v>
      </c>
      <c r="W229" s="13" t="e">
        <f t="shared" si="35"/>
        <v>#DIV/0!</v>
      </c>
    </row>
    <row r="230" spans="3:23" x14ac:dyDescent="0.25">
      <c r="C230" s="20">
        <f t="shared" si="39"/>
        <v>0</v>
      </c>
      <c r="F230" s="15">
        <f>CHOOSE(MATCH(MONTH(A230)*100+DAY(A230),{0;316;501;1001;1115},1),0.7,0.75,0.8,0.75,0.7)</f>
        <v>0.7</v>
      </c>
      <c r="M230" s="13">
        <f t="shared" si="33"/>
        <v>0</v>
      </c>
      <c r="N230" s="15" t="e">
        <f t="shared" si="34"/>
        <v>#DIV/0!</v>
      </c>
      <c r="O230" s="12" t="e">
        <f t="shared" si="36"/>
        <v>#DIV/0!</v>
      </c>
      <c r="P230" s="13">
        <f t="shared" si="31"/>
        <v>0</v>
      </c>
      <c r="Q230" s="11" t="e">
        <f t="shared" si="32"/>
        <v>#DIV/0!</v>
      </c>
      <c r="R230" s="11">
        <f t="shared" si="40"/>
        <v>0</v>
      </c>
      <c r="T230" s="13" t="e">
        <f t="shared" si="37"/>
        <v>#DIV/0!</v>
      </c>
      <c r="V230" s="21" t="e">
        <f t="shared" si="38"/>
        <v>#DIV/0!</v>
      </c>
      <c r="W230" s="13" t="e">
        <f t="shared" si="35"/>
        <v>#DIV/0!</v>
      </c>
    </row>
    <row r="231" spans="3:23" x14ac:dyDescent="0.25">
      <c r="C231" s="20">
        <f t="shared" si="39"/>
        <v>0</v>
      </c>
      <c r="F231" s="15">
        <f>CHOOSE(MATCH(MONTH(A231)*100+DAY(A231),{0;316;501;1001;1115},1),0.7,0.75,0.8,0.75,0.7)</f>
        <v>0.7</v>
      </c>
      <c r="M231" s="13">
        <f t="shared" si="33"/>
        <v>0</v>
      </c>
      <c r="N231" s="15" t="e">
        <f t="shared" si="34"/>
        <v>#DIV/0!</v>
      </c>
      <c r="O231" s="12" t="e">
        <f t="shared" si="36"/>
        <v>#DIV/0!</v>
      </c>
      <c r="P231" s="13">
        <f t="shared" si="31"/>
        <v>0</v>
      </c>
      <c r="Q231" s="11" t="e">
        <f t="shared" si="32"/>
        <v>#DIV/0!</v>
      </c>
      <c r="R231" s="11">
        <f t="shared" si="40"/>
        <v>0</v>
      </c>
      <c r="T231" s="13" t="e">
        <f t="shared" si="37"/>
        <v>#DIV/0!</v>
      </c>
      <c r="V231" s="21" t="e">
        <f t="shared" si="38"/>
        <v>#DIV/0!</v>
      </c>
      <c r="W231" s="13" t="e">
        <f t="shared" si="35"/>
        <v>#DIV/0!</v>
      </c>
    </row>
    <row r="232" spans="3:23" x14ac:dyDescent="0.25">
      <c r="C232" s="20">
        <f t="shared" si="39"/>
        <v>0</v>
      </c>
      <c r="F232" s="15">
        <f>CHOOSE(MATCH(MONTH(A232)*100+DAY(A232),{0;316;501;1001;1115},1),0.7,0.75,0.8,0.75,0.7)</f>
        <v>0.7</v>
      </c>
      <c r="M232" s="13">
        <f t="shared" si="33"/>
        <v>0</v>
      </c>
      <c r="N232" s="15" t="e">
        <f t="shared" si="34"/>
        <v>#DIV/0!</v>
      </c>
      <c r="O232" s="12" t="e">
        <f t="shared" si="36"/>
        <v>#DIV/0!</v>
      </c>
      <c r="P232" s="13">
        <f t="shared" si="31"/>
        <v>0</v>
      </c>
      <c r="Q232" s="11" t="e">
        <f t="shared" si="32"/>
        <v>#DIV/0!</v>
      </c>
      <c r="R232" s="11">
        <f t="shared" si="40"/>
        <v>0</v>
      </c>
      <c r="T232" s="13" t="e">
        <f t="shared" si="37"/>
        <v>#DIV/0!</v>
      </c>
      <c r="V232" s="21" t="e">
        <f t="shared" si="38"/>
        <v>#DIV/0!</v>
      </c>
      <c r="W232" s="13" t="e">
        <f t="shared" si="35"/>
        <v>#DIV/0!</v>
      </c>
    </row>
    <row r="233" spans="3:23" x14ac:dyDescent="0.25">
      <c r="C233" s="20">
        <f t="shared" si="39"/>
        <v>0</v>
      </c>
      <c r="F233" s="15">
        <f>CHOOSE(MATCH(MONTH(A233)*100+DAY(A233),{0;316;501;1001;1115},1),0.7,0.75,0.8,0.75,0.7)</f>
        <v>0.7</v>
      </c>
      <c r="M233" s="13">
        <f t="shared" si="33"/>
        <v>0</v>
      </c>
      <c r="N233" s="15" t="e">
        <f t="shared" si="34"/>
        <v>#DIV/0!</v>
      </c>
      <c r="O233" s="12" t="e">
        <f t="shared" si="36"/>
        <v>#DIV/0!</v>
      </c>
      <c r="P233" s="13">
        <f t="shared" si="31"/>
        <v>0</v>
      </c>
      <c r="Q233" s="11" t="e">
        <f t="shared" si="32"/>
        <v>#DIV/0!</v>
      </c>
      <c r="R233" s="11">
        <f t="shared" si="40"/>
        <v>0</v>
      </c>
      <c r="T233" s="13" t="e">
        <f t="shared" si="37"/>
        <v>#DIV/0!</v>
      </c>
      <c r="V233" s="21" t="e">
        <f t="shared" si="38"/>
        <v>#DIV/0!</v>
      </c>
      <c r="W233" s="13" t="e">
        <f t="shared" si="35"/>
        <v>#DIV/0!</v>
      </c>
    </row>
    <row r="234" spans="3:23" x14ac:dyDescent="0.25">
      <c r="C234" s="20">
        <f t="shared" si="39"/>
        <v>0</v>
      </c>
      <c r="F234" s="15">
        <f>CHOOSE(MATCH(MONTH(A234)*100+DAY(A234),{0;316;501;1001;1115},1),0.7,0.75,0.8,0.75,0.7)</f>
        <v>0.7</v>
      </c>
      <c r="M234" s="13">
        <f t="shared" si="33"/>
        <v>0</v>
      </c>
      <c r="N234" s="15" t="e">
        <f t="shared" si="34"/>
        <v>#DIV/0!</v>
      </c>
      <c r="O234" s="12" t="e">
        <f t="shared" si="36"/>
        <v>#DIV/0!</v>
      </c>
      <c r="P234" s="13">
        <f t="shared" si="31"/>
        <v>0</v>
      </c>
      <c r="Q234" s="11" t="e">
        <f t="shared" si="32"/>
        <v>#DIV/0!</v>
      </c>
      <c r="R234" s="11">
        <f t="shared" si="40"/>
        <v>0</v>
      </c>
      <c r="T234" s="13" t="e">
        <f t="shared" si="37"/>
        <v>#DIV/0!</v>
      </c>
      <c r="V234" s="21" t="e">
        <f t="shared" si="38"/>
        <v>#DIV/0!</v>
      </c>
      <c r="W234" s="13" t="e">
        <f t="shared" si="35"/>
        <v>#DIV/0!</v>
      </c>
    </row>
    <row r="235" spans="3:23" x14ac:dyDescent="0.25">
      <c r="C235" s="20">
        <f t="shared" si="39"/>
        <v>0</v>
      </c>
      <c r="F235" s="15">
        <f>CHOOSE(MATCH(MONTH(A235)*100+DAY(A235),{0;316;501;1001;1115},1),0.7,0.75,0.8,0.75,0.7)</f>
        <v>0.7</v>
      </c>
      <c r="M235" s="13">
        <f t="shared" si="33"/>
        <v>0</v>
      </c>
      <c r="N235" s="15" t="e">
        <f t="shared" si="34"/>
        <v>#DIV/0!</v>
      </c>
      <c r="O235" s="12" t="e">
        <f t="shared" si="36"/>
        <v>#DIV/0!</v>
      </c>
      <c r="P235" s="13">
        <f t="shared" si="31"/>
        <v>0</v>
      </c>
      <c r="Q235" s="11" t="e">
        <f t="shared" si="32"/>
        <v>#DIV/0!</v>
      </c>
      <c r="R235" s="11">
        <f t="shared" si="40"/>
        <v>0</v>
      </c>
      <c r="T235" s="13" t="e">
        <f t="shared" si="37"/>
        <v>#DIV/0!</v>
      </c>
      <c r="V235" s="21" t="e">
        <f t="shared" si="38"/>
        <v>#DIV/0!</v>
      </c>
      <c r="W235" s="13" t="e">
        <f t="shared" si="35"/>
        <v>#DIV/0!</v>
      </c>
    </row>
    <row r="236" spans="3:23" x14ac:dyDescent="0.25">
      <c r="C236" s="20">
        <f t="shared" si="39"/>
        <v>0</v>
      </c>
      <c r="F236" s="15">
        <f>CHOOSE(MATCH(MONTH(A236)*100+DAY(A236),{0;316;501;1001;1115},1),0.7,0.75,0.8,0.75,0.7)</f>
        <v>0.7</v>
      </c>
      <c r="M236" s="13">
        <f t="shared" si="33"/>
        <v>0</v>
      </c>
      <c r="N236" s="15" t="e">
        <f t="shared" si="34"/>
        <v>#DIV/0!</v>
      </c>
      <c r="O236" s="12" t="e">
        <f t="shared" si="36"/>
        <v>#DIV/0!</v>
      </c>
      <c r="P236" s="13">
        <f t="shared" si="31"/>
        <v>0</v>
      </c>
      <c r="Q236" s="11" t="e">
        <f t="shared" si="32"/>
        <v>#DIV/0!</v>
      </c>
      <c r="R236" s="11">
        <f t="shared" si="40"/>
        <v>0</v>
      </c>
      <c r="T236" s="13" t="e">
        <f t="shared" si="37"/>
        <v>#DIV/0!</v>
      </c>
      <c r="V236" s="21" t="e">
        <f t="shared" si="38"/>
        <v>#DIV/0!</v>
      </c>
      <c r="W236" s="13" t="e">
        <f t="shared" si="35"/>
        <v>#DIV/0!</v>
      </c>
    </row>
    <row r="237" spans="3:23" x14ac:dyDescent="0.25">
      <c r="C237" s="20">
        <f t="shared" si="39"/>
        <v>0</v>
      </c>
      <c r="F237" s="15">
        <f>CHOOSE(MATCH(MONTH(A237)*100+DAY(A237),{0;316;501;1001;1115},1),0.7,0.75,0.8,0.75,0.7)</f>
        <v>0.7</v>
      </c>
      <c r="M237" s="13">
        <f t="shared" si="33"/>
        <v>0</v>
      </c>
      <c r="N237" s="15" t="e">
        <f t="shared" si="34"/>
        <v>#DIV/0!</v>
      </c>
      <c r="O237" s="12" t="e">
        <f t="shared" si="36"/>
        <v>#DIV/0!</v>
      </c>
      <c r="P237" s="13">
        <f t="shared" si="31"/>
        <v>0</v>
      </c>
      <c r="Q237" s="11" t="e">
        <f t="shared" si="32"/>
        <v>#DIV/0!</v>
      </c>
      <c r="R237" s="11">
        <f t="shared" si="40"/>
        <v>0</v>
      </c>
      <c r="T237" s="13" t="e">
        <f t="shared" si="37"/>
        <v>#DIV/0!</v>
      </c>
      <c r="V237" s="21" t="e">
        <f t="shared" si="38"/>
        <v>#DIV/0!</v>
      </c>
      <c r="W237" s="13" t="e">
        <f t="shared" si="35"/>
        <v>#DIV/0!</v>
      </c>
    </row>
    <row r="238" spans="3:23" x14ac:dyDescent="0.25">
      <c r="C238" s="20">
        <f t="shared" si="39"/>
        <v>0</v>
      </c>
      <c r="F238" s="15">
        <f>CHOOSE(MATCH(MONTH(A238)*100+DAY(A238),{0;316;501;1001;1115},1),0.7,0.75,0.8,0.75,0.7)</f>
        <v>0.7</v>
      </c>
      <c r="M238" s="13">
        <f t="shared" si="33"/>
        <v>0</v>
      </c>
      <c r="N238" s="15" t="e">
        <f t="shared" si="34"/>
        <v>#DIV/0!</v>
      </c>
      <c r="O238" s="12" t="e">
        <f t="shared" si="36"/>
        <v>#DIV/0!</v>
      </c>
      <c r="P238" s="13">
        <f t="shared" si="31"/>
        <v>0</v>
      </c>
      <c r="Q238" s="11" t="e">
        <f t="shared" si="32"/>
        <v>#DIV/0!</v>
      </c>
      <c r="R238" s="11">
        <f t="shared" si="40"/>
        <v>0</v>
      </c>
      <c r="T238" s="13" t="e">
        <f t="shared" si="37"/>
        <v>#DIV/0!</v>
      </c>
      <c r="V238" s="21" t="e">
        <f t="shared" si="38"/>
        <v>#DIV/0!</v>
      </c>
      <c r="W238" s="13" t="e">
        <f t="shared" si="35"/>
        <v>#DIV/0!</v>
      </c>
    </row>
    <row r="239" spans="3:23" x14ac:dyDescent="0.25">
      <c r="C239" s="20">
        <f t="shared" si="39"/>
        <v>0</v>
      </c>
      <c r="F239" s="15">
        <f>CHOOSE(MATCH(MONTH(A239)*100+DAY(A239),{0;316;501;1001;1115},1),0.7,0.75,0.8,0.75,0.7)</f>
        <v>0.7</v>
      </c>
      <c r="M239" s="13">
        <f t="shared" si="33"/>
        <v>0</v>
      </c>
      <c r="N239" s="15" t="e">
        <f t="shared" si="34"/>
        <v>#DIV/0!</v>
      </c>
      <c r="O239" s="12" t="e">
        <f t="shared" si="36"/>
        <v>#DIV/0!</v>
      </c>
      <c r="P239" s="13">
        <f t="shared" si="31"/>
        <v>0</v>
      </c>
      <c r="Q239" s="11" t="e">
        <f t="shared" si="32"/>
        <v>#DIV/0!</v>
      </c>
      <c r="R239" s="11">
        <f t="shared" si="40"/>
        <v>0</v>
      </c>
      <c r="T239" s="13" t="e">
        <f t="shared" si="37"/>
        <v>#DIV/0!</v>
      </c>
      <c r="V239" s="21" t="e">
        <f t="shared" si="38"/>
        <v>#DIV/0!</v>
      </c>
      <c r="W239" s="13" t="e">
        <f t="shared" si="35"/>
        <v>#DIV/0!</v>
      </c>
    </row>
    <row r="240" spans="3:23" x14ac:dyDescent="0.25">
      <c r="C240" s="20">
        <f t="shared" si="39"/>
        <v>0</v>
      </c>
      <c r="F240" s="15">
        <f>CHOOSE(MATCH(MONTH(A240)*100+DAY(A240),{0;316;501;1001;1115},1),0.7,0.75,0.8,0.75,0.7)</f>
        <v>0.7</v>
      </c>
      <c r="M240" s="13">
        <f t="shared" si="33"/>
        <v>0</v>
      </c>
      <c r="N240" s="15" t="e">
        <f t="shared" si="34"/>
        <v>#DIV/0!</v>
      </c>
      <c r="O240" s="12" t="e">
        <f t="shared" si="36"/>
        <v>#DIV/0!</v>
      </c>
      <c r="P240" s="13">
        <f t="shared" si="31"/>
        <v>0</v>
      </c>
      <c r="Q240" s="11" t="e">
        <f t="shared" si="32"/>
        <v>#DIV/0!</v>
      </c>
      <c r="R240" s="11">
        <f t="shared" si="40"/>
        <v>0</v>
      </c>
      <c r="T240" s="13" t="e">
        <f t="shared" si="37"/>
        <v>#DIV/0!</v>
      </c>
      <c r="V240" s="21" t="e">
        <f t="shared" si="38"/>
        <v>#DIV/0!</v>
      </c>
      <c r="W240" s="13" t="e">
        <f t="shared" si="35"/>
        <v>#DIV/0!</v>
      </c>
    </row>
    <row r="241" spans="3:23" x14ac:dyDescent="0.25">
      <c r="C241" s="20">
        <f t="shared" si="39"/>
        <v>0</v>
      </c>
      <c r="F241" s="15">
        <f>CHOOSE(MATCH(MONTH(A241)*100+DAY(A241),{0;316;501;1001;1115},1),0.7,0.75,0.8,0.75,0.7)</f>
        <v>0.7</v>
      </c>
      <c r="M241" s="13">
        <f t="shared" si="33"/>
        <v>0</v>
      </c>
      <c r="N241" s="15" t="e">
        <f t="shared" si="34"/>
        <v>#DIV/0!</v>
      </c>
      <c r="O241" s="12" t="e">
        <f t="shared" si="36"/>
        <v>#DIV/0!</v>
      </c>
      <c r="P241" s="13">
        <f t="shared" si="31"/>
        <v>0</v>
      </c>
      <c r="Q241" s="11" t="e">
        <f t="shared" si="32"/>
        <v>#DIV/0!</v>
      </c>
      <c r="R241" s="11">
        <f t="shared" si="40"/>
        <v>0</v>
      </c>
      <c r="T241" s="13" t="e">
        <f t="shared" si="37"/>
        <v>#DIV/0!</v>
      </c>
      <c r="V241" s="21" t="e">
        <f t="shared" si="38"/>
        <v>#DIV/0!</v>
      </c>
      <c r="W241" s="13" t="e">
        <f t="shared" si="35"/>
        <v>#DIV/0!</v>
      </c>
    </row>
    <row r="242" spans="3:23" x14ac:dyDescent="0.25">
      <c r="C242" s="20">
        <f t="shared" si="39"/>
        <v>0</v>
      </c>
      <c r="F242" s="15">
        <f>CHOOSE(MATCH(MONTH(A242)*100+DAY(A242),{0;316;501;1001;1115},1),0.7,0.75,0.8,0.75,0.7)</f>
        <v>0.7</v>
      </c>
      <c r="M242" s="13">
        <f t="shared" si="33"/>
        <v>0</v>
      </c>
      <c r="N242" s="15" t="e">
        <f t="shared" si="34"/>
        <v>#DIV/0!</v>
      </c>
      <c r="O242" s="12" t="e">
        <f t="shared" si="36"/>
        <v>#DIV/0!</v>
      </c>
      <c r="P242" s="13">
        <f t="shared" si="31"/>
        <v>0</v>
      </c>
      <c r="Q242" s="11" t="e">
        <f t="shared" si="32"/>
        <v>#DIV/0!</v>
      </c>
      <c r="R242" s="11">
        <f t="shared" si="40"/>
        <v>0</v>
      </c>
      <c r="T242" s="13" t="e">
        <f t="shared" si="37"/>
        <v>#DIV/0!</v>
      </c>
      <c r="V242" s="21" t="e">
        <f t="shared" si="38"/>
        <v>#DIV/0!</v>
      </c>
      <c r="W242" s="13" t="e">
        <f t="shared" si="35"/>
        <v>#DIV/0!</v>
      </c>
    </row>
    <row r="243" spans="3:23" x14ac:dyDescent="0.25">
      <c r="C243" s="20">
        <f t="shared" si="39"/>
        <v>0</v>
      </c>
      <c r="F243" s="15">
        <f>CHOOSE(MATCH(MONTH(A243)*100+DAY(A243),{0;316;501;1001;1115},1),0.7,0.75,0.8,0.75,0.7)</f>
        <v>0.7</v>
      </c>
      <c r="M243" s="13">
        <f t="shared" si="33"/>
        <v>0</v>
      </c>
      <c r="N243" s="15" t="e">
        <f t="shared" si="34"/>
        <v>#DIV/0!</v>
      </c>
      <c r="O243" s="12" t="e">
        <f t="shared" si="36"/>
        <v>#DIV/0!</v>
      </c>
      <c r="P243" s="13">
        <f t="shared" si="31"/>
        <v>0</v>
      </c>
      <c r="Q243" s="11" t="e">
        <f t="shared" si="32"/>
        <v>#DIV/0!</v>
      </c>
      <c r="R243" s="11">
        <f t="shared" si="40"/>
        <v>0</v>
      </c>
      <c r="T243" s="13" t="e">
        <f t="shared" si="37"/>
        <v>#DIV/0!</v>
      </c>
      <c r="V243" s="21" t="e">
        <f t="shared" si="38"/>
        <v>#DIV/0!</v>
      </c>
      <c r="W243" s="13" t="e">
        <f t="shared" si="35"/>
        <v>#DIV/0!</v>
      </c>
    </row>
    <row r="244" spans="3:23" x14ac:dyDescent="0.25">
      <c r="C244" s="20">
        <f t="shared" si="39"/>
        <v>0</v>
      </c>
      <c r="F244" s="15">
        <f>CHOOSE(MATCH(MONTH(A244)*100+DAY(A244),{0;316;501;1001;1115},1),0.7,0.75,0.8,0.75,0.7)</f>
        <v>0.7</v>
      </c>
      <c r="M244" s="13">
        <f t="shared" si="33"/>
        <v>0</v>
      </c>
      <c r="N244" s="15" t="e">
        <f t="shared" si="34"/>
        <v>#DIV/0!</v>
      </c>
      <c r="O244" s="12" t="e">
        <f t="shared" si="36"/>
        <v>#DIV/0!</v>
      </c>
      <c r="P244" s="13">
        <f t="shared" si="31"/>
        <v>0</v>
      </c>
      <c r="Q244" s="11" t="e">
        <f t="shared" si="32"/>
        <v>#DIV/0!</v>
      </c>
      <c r="R244" s="11">
        <f t="shared" si="40"/>
        <v>0</v>
      </c>
      <c r="T244" s="13" t="e">
        <f t="shared" si="37"/>
        <v>#DIV/0!</v>
      </c>
      <c r="V244" s="21" t="e">
        <f t="shared" si="38"/>
        <v>#DIV/0!</v>
      </c>
      <c r="W244" s="13" t="e">
        <f t="shared" si="35"/>
        <v>#DIV/0!</v>
      </c>
    </row>
    <row r="245" spans="3:23" x14ac:dyDescent="0.25">
      <c r="C245" s="20">
        <f t="shared" si="39"/>
        <v>0</v>
      </c>
      <c r="F245" s="15">
        <f>CHOOSE(MATCH(MONTH(A245)*100+DAY(A245),{0;316;501;1001;1115},1),0.7,0.75,0.8,0.75,0.7)</f>
        <v>0.7</v>
      </c>
      <c r="M245" s="13">
        <f t="shared" si="33"/>
        <v>0</v>
      </c>
      <c r="N245" s="15" t="e">
        <f t="shared" si="34"/>
        <v>#DIV/0!</v>
      </c>
      <c r="O245" s="12" t="e">
        <f t="shared" si="36"/>
        <v>#DIV/0!</v>
      </c>
      <c r="P245" s="13">
        <f t="shared" si="31"/>
        <v>0</v>
      </c>
      <c r="Q245" s="11" t="e">
        <f t="shared" si="32"/>
        <v>#DIV/0!</v>
      </c>
      <c r="R245" s="11">
        <f t="shared" si="40"/>
        <v>0</v>
      </c>
      <c r="T245" s="13" t="e">
        <f t="shared" si="37"/>
        <v>#DIV/0!</v>
      </c>
      <c r="V245" s="21" t="e">
        <f t="shared" si="38"/>
        <v>#DIV/0!</v>
      </c>
      <c r="W245" s="13" t="e">
        <f t="shared" si="35"/>
        <v>#DIV/0!</v>
      </c>
    </row>
    <row r="246" spans="3:23" x14ac:dyDescent="0.25">
      <c r="C246" s="20">
        <f t="shared" si="39"/>
        <v>0</v>
      </c>
      <c r="F246" s="15">
        <f>CHOOSE(MATCH(MONTH(A246)*100+DAY(A246),{0;316;501;1001;1115},1),0.7,0.75,0.8,0.75,0.7)</f>
        <v>0.7</v>
      </c>
      <c r="M246" s="13">
        <f t="shared" si="33"/>
        <v>0</v>
      </c>
      <c r="N246" s="15" t="e">
        <f t="shared" si="34"/>
        <v>#DIV/0!</v>
      </c>
      <c r="O246" s="12" t="e">
        <f t="shared" si="36"/>
        <v>#DIV/0!</v>
      </c>
      <c r="P246" s="13">
        <f t="shared" si="31"/>
        <v>0</v>
      </c>
      <c r="Q246" s="11" t="e">
        <f t="shared" si="32"/>
        <v>#DIV/0!</v>
      </c>
      <c r="R246" s="11">
        <f t="shared" si="40"/>
        <v>0</v>
      </c>
      <c r="T246" s="13" t="e">
        <f t="shared" si="37"/>
        <v>#DIV/0!</v>
      </c>
      <c r="V246" s="21" t="e">
        <f t="shared" si="38"/>
        <v>#DIV/0!</v>
      </c>
      <c r="W246" s="13" t="e">
        <f t="shared" si="35"/>
        <v>#DIV/0!</v>
      </c>
    </row>
    <row r="247" spans="3:23" x14ac:dyDescent="0.25">
      <c r="C247" s="20">
        <f t="shared" si="39"/>
        <v>0</v>
      </c>
      <c r="F247" s="15">
        <f>CHOOSE(MATCH(MONTH(A247)*100+DAY(A247),{0;316;501;1001;1115},1),0.7,0.75,0.8,0.75,0.7)</f>
        <v>0.7</v>
      </c>
      <c r="M247" s="13">
        <f t="shared" si="33"/>
        <v>0</v>
      </c>
      <c r="N247" s="15" t="e">
        <f t="shared" si="34"/>
        <v>#DIV/0!</v>
      </c>
      <c r="O247" s="12" t="e">
        <f t="shared" si="36"/>
        <v>#DIV/0!</v>
      </c>
      <c r="P247" s="13">
        <f t="shared" si="31"/>
        <v>0</v>
      </c>
      <c r="Q247" s="11" t="e">
        <f t="shared" si="32"/>
        <v>#DIV/0!</v>
      </c>
      <c r="R247" s="11">
        <f t="shared" si="40"/>
        <v>0</v>
      </c>
      <c r="T247" s="13" t="e">
        <f t="shared" si="37"/>
        <v>#DIV/0!</v>
      </c>
      <c r="V247" s="21" t="e">
        <f t="shared" si="38"/>
        <v>#DIV/0!</v>
      </c>
      <c r="W247" s="13" t="e">
        <f t="shared" si="35"/>
        <v>#DIV/0!</v>
      </c>
    </row>
    <row r="248" spans="3:23" x14ac:dyDescent="0.25">
      <c r="C248" s="20">
        <f t="shared" si="39"/>
        <v>0</v>
      </c>
      <c r="F248" s="15">
        <f>CHOOSE(MATCH(MONTH(A248)*100+DAY(A248),{0;316;501;1001;1115},1),0.7,0.75,0.8,0.75,0.7)</f>
        <v>0.7</v>
      </c>
      <c r="M248" s="13">
        <f t="shared" si="33"/>
        <v>0</v>
      </c>
      <c r="N248" s="15" t="e">
        <f t="shared" si="34"/>
        <v>#DIV/0!</v>
      </c>
      <c r="O248" s="12" t="e">
        <f t="shared" si="36"/>
        <v>#DIV/0!</v>
      </c>
      <c r="P248" s="13">
        <f t="shared" si="31"/>
        <v>0</v>
      </c>
      <c r="Q248" s="11" t="e">
        <f t="shared" si="32"/>
        <v>#DIV/0!</v>
      </c>
      <c r="R248" s="11">
        <f t="shared" si="40"/>
        <v>0</v>
      </c>
      <c r="T248" s="13" t="e">
        <f t="shared" si="37"/>
        <v>#DIV/0!</v>
      </c>
      <c r="V248" s="21" t="e">
        <f t="shared" si="38"/>
        <v>#DIV/0!</v>
      </c>
      <c r="W248" s="13" t="e">
        <f t="shared" si="35"/>
        <v>#DIV/0!</v>
      </c>
    </row>
    <row r="249" spans="3:23" x14ac:dyDescent="0.25">
      <c r="C249" s="20">
        <f t="shared" si="39"/>
        <v>0</v>
      </c>
      <c r="F249" s="15">
        <f>CHOOSE(MATCH(MONTH(A249)*100+DAY(A249),{0;316;501;1001;1115},1),0.7,0.75,0.8,0.75,0.7)</f>
        <v>0.7</v>
      </c>
      <c r="M249" s="13">
        <f t="shared" si="33"/>
        <v>0</v>
      </c>
      <c r="N249" s="15" t="e">
        <f t="shared" si="34"/>
        <v>#DIV/0!</v>
      </c>
      <c r="O249" s="12" t="e">
        <f t="shared" si="36"/>
        <v>#DIV/0!</v>
      </c>
      <c r="P249" s="13">
        <f t="shared" si="31"/>
        <v>0</v>
      </c>
      <c r="Q249" s="11" t="e">
        <f t="shared" si="32"/>
        <v>#DIV/0!</v>
      </c>
      <c r="R249" s="11">
        <f t="shared" si="40"/>
        <v>0</v>
      </c>
      <c r="T249" s="13" t="e">
        <f t="shared" si="37"/>
        <v>#DIV/0!</v>
      </c>
      <c r="V249" s="21" t="e">
        <f t="shared" si="38"/>
        <v>#DIV/0!</v>
      </c>
      <c r="W249" s="13" t="e">
        <f t="shared" si="35"/>
        <v>#DIV/0!</v>
      </c>
    </row>
    <row r="250" spans="3:23" x14ac:dyDescent="0.25">
      <c r="C250" s="20">
        <f t="shared" si="39"/>
        <v>0</v>
      </c>
      <c r="F250" s="15">
        <f>CHOOSE(MATCH(MONTH(A250)*100+DAY(A250),{0;316;501;1001;1115},1),0.7,0.75,0.8,0.75,0.7)</f>
        <v>0.7</v>
      </c>
      <c r="M250" s="13">
        <f t="shared" si="33"/>
        <v>0</v>
      </c>
      <c r="N250" s="15" t="e">
        <f t="shared" si="34"/>
        <v>#DIV/0!</v>
      </c>
      <c r="O250" s="12" t="e">
        <f t="shared" si="36"/>
        <v>#DIV/0!</v>
      </c>
      <c r="P250" s="13">
        <f t="shared" si="31"/>
        <v>0</v>
      </c>
      <c r="Q250" s="11" t="e">
        <f t="shared" si="32"/>
        <v>#DIV/0!</v>
      </c>
      <c r="R250" s="11">
        <f t="shared" si="40"/>
        <v>0</v>
      </c>
      <c r="T250" s="13" t="e">
        <f t="shared" si="37"/>
        <v>#DIV/0!</v>
      </c>
      <c r="V250" s="21" t="e">
        <f t="shared" si="38"/>
        <v>#DIV/0!</v>
      </c>
      <c r="W250" s="13" t="e">
        <f t="shared" si="35"/>
        <v>#DIV/0!</v>
      </c>
    </row>
    <row r="251" spans="3:23" x14ac:dyDescent="0.25">
      <c r="C251" s="20">
        <f t="shared" si="39"/>
        <v>0</v>
      </c>
      <c r="F251" s="15">
        <f>CHOOSE(MATCH(MONTH(A251)*100+DAY(A251),{0;316;501;1001;1115},1),0.7,0.75,0.8,0.75,0.7)</f>
        <v>0.7</v>
      </c>
      <c r="M251" s="13">
        <f t="shared" si="33"/>
        <v>0</v>
      </c>
      <c r="N251" s="15" t="e">
        <f t="shared" si="34"/>
        <v>#DIV/0!</v>
      </c>
      <c r="O251" s="12" t="e">
        <f t="shared" si="36"/>
        <v>#DIV/0!</v>
      </c>
      <c r="P251" s="13">
        <f t="shared" si="31"/>
        <v>0</v>
      </c>
      <c r="Q251" s="11" t="e">
        <f t="shared" si="32"/>
        <v>#DIV/0!</v>
      </c>
      <c r="R251" s="11">
        <f t="shared" si="40"/>
        <v>0</v>
      </c>
      <c r="T251" s="13" t="e">
        <f t="shared" si="37"/>
        <v>#DIV/0!</v>
      </c>
      <c r="V251" s="21" t="e">
        <f t="shared" si="38"/>
        <v>#DIV/0!</v>
      </c>
      <c r="W251" s="13" t="e">
        <f t="shared" si="35"/>
        <v>#DIV/0!</v>
      </c>
    </row>
    <row r="252" spans="3:23" x14ac:dyDescent="0.25">
      <c r="C252" s="20">
        <f t="shared" si="39"/>
        <v>0</v>
      </c>
      <c r="F252" s="15">
        <f>CHOOSE(MATCH(MONTH(A252)*100+DAY(A252),{0;316;501;1001;1115},1),0.7,0.75,0.8,0.75,0.7)</f>
        <v>0.7</v>
      </c>
      <c r="M252" s="13">
        <f t="shared" si="33"/>
        <v>0</v>
      </c>
      <c r="N252" s="15" t="e">
        <f t="shared" si="34"/>
        <v>#DIV/0!</v>
      </c>
      <c r="O252" s="12" t="e">
        <f t="shared" si="36"/>
        <v>#DIV/0!</v>
      </c>
      <c r="P252" s="13">
        <f t="shared" si="31"/>
        <v>0</v>
      </c>
      <c r="Q252" s="11" t="e">
        <f t="shared" si="32"/>
        <v>#DIV/0!</v>
      </c>
      <c r="R252" s="11">
        <f t="shared" si="40"/>
        <v>0</v>
      </c>
      <c r="T252" s="13" t="e">
        <f t="shared" si="37"/>
        <v>#DIV/0!</v>
      </c>
      <c r="V252" s="21" t="e">
        <f t="shared" si="38"/>
        <v>#DIV/0!</v>
      </c>
      <c r="W252" s="13" t="e">
        <f t="shared" si="35"/>
        <v>#DIV/0!</v>
      </c>
    </row>
    <row r="253" spans="3:23" x14ac:dyDescent="0.25">
      <c r="C253" s="20">
        <f t="shared" si="39"/>
        <v>0</v>
      </c>
      <c r="F253" s="15">
        <f>CHOOSE(MATCH(MONTH(A253)*100+DAY(A253),{0;316;501;1001;1115},1),0.7,0.75,0.8,0.75,0.7)</f>
        <v>0.7</v>
      </c>
      <c r="M253" s="13">
        <f t="shared" si="33"/>
        <v>0</v>
      </c>
      <c r="N253" s="15" t="e">
        <f t="shared" si="34"/>
        <v>#DIV/0!</v>
      </c>
      <c r="O253" s="12" t="e">
        <f t="shared" si="36"/>
        <v>#DIV/0!</v>
      </c>
      <c r="P253" s="13">
        <f t="shared" si="31"/>
        <v>0</v>
      </c>
      <c r="Q253" s="11" t="e">
        <f t="shared" si="32"/>
        <v>#DIV/0!</v>
      </c>
      <c r="R253" s="11">
        <f t="shared" si="40"/>
        <v>0</v>
      </c>
      <c r="T253" s="13" t="e">
        <f t="shared" si="37"/>
        <v>#DIV/0!</v>
      </c>
      <c r="V253" s="21" t="e">
        <f t="shared" si="38"/>
        <v>#DIV/0!</v>
      </c>
      <c r="W253" s="13" t="e">
        <f t="shared" si="35"/>
        <v>#DIV/0!</v>
      </c>
    </row>
    <row r="254" spans="3:23" x14ac:dyDescent="0.25">
      <c r="C254" s="20">
        <f t="shared" si="39"/>
        <v>0</v>
      </c>
      <c r="F254" s="15">
        <f>CHOOSE(MATCH(MONTH(A254)*100+DAY(A254),{0;316;501;1001;1115},1),0.7,0.75,0.8,0.75,0.7)</f>
        <v>0.7</v>
      </c>
      <c r="M254" s="13">
        <f t="shared" si="33"/>
        <v>0</v>
      </c>
      <c r="N254" s="15" t="e">
        <f t="shared" si="34"/>
        <v>#DIV/0!</v>
      </c>
      <c r="O254" s="12" t="e">
        <f t="shared" si="36"/>
        <v>#DIV/0!</v>
      </c>
      <c r="P254" s="13">
        <f t="shared" si="31"/>
        <v>0</v>
      </c>
      <c r="Q254" s="11" t="e">
        <f t="shared" si="32"/>
        <v>#DIV/0!</v>
      </c>
      <c r="R254" s="11">
        <f t="shared" si="40"/>
        <v>0</v>
      </c>
      <c r="T254" s="13" t="e">
        <f t="shared" si="37"/>
        <v>#DIV/0!</v>
      </c>
      <c r="V254" s="21" t="e">
        <f t="shared" si="38"/>
        <v>#DIV/0!</v>
      </c>
      <c r="W254" s="13" t="e">
        <f t="shared" si="35"/>
        <v>#DIV/0!</v>
      </c>
    </row>
    <row r="255" spans="3:23" x14ac:dyDescent="0.25">
      <c r="C255" s="20">
        <f t="shared" si="39"/>
        <v>0</v>
      </c>
      <c r="F255" s="15">
        <f>CHOOSE(MATCH(MONTH(A255)*100+DAY(A255),{0;316;501;1001;1115},1),0.7,0.75,0.8,0.75,0.7)</f>
        <v>0.7</v>
      </c>
      <c r="M255" s="13">
        <f t="shared" si="33"/>
        <v>0</v>
      </c>
      <c r="N255" s="15" t="e">
        <f t="shared" si="34"/>
        <v>#DIV/0!</v>
      </c>
      <c r="O255" s="12" t="e">
        <f t="shared" si="36"/>
        <v>#DIV/0!</v>
      </c>
      <c r="P255" s="13">
        <f t="shared" si="31"/>
        <v>0</v>
      </c>
      <c r="Q255" s="11" t="e">
        <f t="shared" si="32"/>
        <v>#DIV/0!</v>
      </c>
      <c r="R255" s="11">
        <f t="shared" si="40"/>
        <v>0</v>
      </c>
      <c r="T255" s="13" t="e">
        <f t="shared" si="37"/>
        <v>#DIV/0!</v>
      </c>
      <c r="V255" s="21" t="e">
        <f t="shared" si="38"/>
        <v>#DIV/0!</v>
      </c>
      <c r="W255" s="13" t="e">
        <f t="shared" si="35"/>
        <v>#DIV/0!</v>
      </c>
    </row>
    <row r="256" spans="3:23" x14ac:dyDescent="0.25">
      <c r="C256" s="20">
        <f t="shared" si="39"/>
        <v>0</v>
      </c>
      <c r="F256" s="15">
        <f>CHOOSE(MATCH(MONTH(A256)*100+DAY(A256),{0;316;501;1001;1115},1),0.7,0.75,0.8,0.75,0.7)</f>
        <v>0.7</v>
      </c>
      <c r="M256" s="13">
        <f t="shared" si="33"/>
        <v>0</v>
      </c>
      <c r="N256" s="15" t="e">
        <f t="shared" si="34"/>
        <v>#DIV/0!</v>
      </c>
      <c r="O256" s="12" t="e">
        <f t="shared" si="36"/>
        <v>#DIV/0!</v>
      </c>
      <c r="P256" s="13">
        <f t="shared" si="31"/>
        <v>0</v>
      </c>
      <c r="Q256" s="11" t="e">
        <f t="shared" si="32"/>
        <v>#DIV/0!</v>
      </c>
      <c r="R256" s="11">
        <f t="shared" si="40"/>
        <v>0</v>
      </c>
      <c r="T256" s="13" t="e">
        <f t="shared" si="37"/>
        <v>#DIV/0!</v>
      </c>
      <c r="V256" s="21" t="e">
        <f t="shared" si="38"/>
        <v>#DIV/0!</v>
      </c>
      <c r="W256" s="13" t="e">
        <f t="shared" si="35"/>
        <v>#DIV/0!</v>
      </c>
    </row>
    <row r="257" spans="3:23" x14ac:dyDescent="0.25">
      <c r="C257" s="20">
        <f t="shared" si="39"/>
        <v>0</v>
      </c>
      <c r="F257" s="15">
        <f>CHOOSE(MATCH(MONTH(A257)*100+DAY(A257),{0;316;501;1001;1115},1),0.7,0.75,0.8,0.75,0.7)</f>
        <v>0.7</v>
      </c>
      <c r="M257" s="13">
        <f t="shared" si="33"/>
        <v>0</v>
      </c>
      <c r="N257" s="15" t="e">
        <f t="shared" si="34"/>
        <v>#DIV/0!</v>
      </c>
      <c r="O257" s="12" t="e">
        <f t="shared" si="36"/>
        <v>#DIV/0!</v>
      </c>
      <c r="P257" s="13">
        <f t="shared" si="31"/>
        <v>0</v>
      </c>
      <c r="Q257" s="11" t="e">
        <f t="shared" si="32"/>
        <v>#DIV/0!</v>
      </c>
      <c r="R257" s="11">
        <f t="shared" si="40"/>
        <v>0</v>
      </c>
      <c r="T257" s="13" t="e">
        <f t="shared" si="37"/>
        <v>#DIV/0!</v>
      </c>
      <c r="V257" s="21" t="e">
        <f t="shared" si="38"/>
        <v>#DIV/0!</v>
      </c>
      <c r="W257" s="13" t="e">
        <f t="shared" si="35"/>
        <v>#DIV/0!</v>
      </c>
    </row>
    <row r="258" spans="3:23" x14ac:dyDescent="0.25">
      <c r="C258" s="20">
        <f t="shared" si="39"/>
        <v>0</v>
      </c>
      <c r="F258" s="15">
        <f>CHOOSE(MATCH(MONTH(A258)*100+DAY(A258),{0;316;501;1001;1115},1),0.7,0.75,0.8,0.75,0.7)</f>
        <v>0.7</v>
      </c>
      <c r="M258" s="13">
        <f t="shared" si="33"/>
        <v>0</v>
      </c>
      <c r="N258" s="15" t="e">
        <f t="shared" si="34"/>
        <v>#DIV/0!</v>
      </c>
      <c r="O258" s="12" t="e">
        <f t="shared" si="36"/>
        <v>#DIV/0!</v>
      </c>
      <c r="P258" s="13">
        <f t="shared" si="31"/>
        <v>0</v>
      </c>
      <c r="Q258" s="11" t="e">
        <f t="shared" si="32"/>
        <v>#DIV/0!</v>
      </c>
      <c r="R258" s="11">
        <f t="shared" si="40"/>
        <v>0</v>
      </c>
      <c r="T258" s="13" t="e">
        <f t="shared" si="37"/>
        <v>#DIV/0!</v>
      </c>
      <c r="V258" s="21" t="e">
        <f t="shared" si="38"/>
        <v>#DIV/0!</v>
      </c>
      <c r="W258" s="13" t="e">
        <f t="shared" si="35"/>
        <v>#DIV/0!</v>
      </c>
    </row>
    <row r="259" spans="3:23" x14ac:dyDescent="0.25">
      <c r="C259" s="20">
        <f t="shared" si="39"/>
        <v>0</v>
      </c>
      <c r="F259" s="15">
        <f>CHOOSE(MATCH(MONTH(A259)*100+DAY(A259),{0;316;501;1001;1115},1),0.7,0.75,0.8,0.75,0.7)</f>
        <v>0.7</v>
      </c>
      <c r="M259" s="13">
        <f t="shared" si="33"/>
        <v>0</v>
      </c>
      <c r="N259" s="15" t="e">
        <f t="shared" si="34"/>
        <v>#DIV/0!</v>
      </c>
      <c r="O259" s="12" t="e">
        <f t="shared" si="36"/>
        <v>#DIV/0!</v>
      </c>
      <c r="P259" s="13">
        <f t="shared" si="31"/>
        <v>0</v>
      </c>
      <c r="Q259" s="11" t="e">
        <f t="shared" si="32"/>
        <v>#DIV/0!</v>
      </c>
      <c r="R259" s="11">
        <f t="shared" si="40"/>
        <v>0</v>
      </c>
      <c r="T259" s="13" t="e">
        <f t="shared" si="37"/>
        <v>#DIV/0!</v>
      </c>
      <c r="V259" s="21" t="e">
        <f t="shared" si="38"/>
        <v>#DIV/0!</v>
      </c>
      <c r="W259" s="13" t="e">
        <f t="shared" si="35"/>
        <v>#DIV/0!</v>
      </c>
    </row>
    <row r="260" spans="3:23" x14ac:dyDescent="0.25">
      <c r="C260" s="20">
        <f t="shared" si="39"/>
        <v>0</v>
      </c>
      <c r="F260" s="15">
        <f>CHOOSE(MATCH(MONTH(A260)*100+DAY(A260),{0;316;501;1001;1115},1),0.7,0.75,0.8,0.75,0.7)</f>
        <v>0.7</v>
      </c>
      <c r="M260" s="13">
        <f t="shared" si="33"/>
        <v>0</v>
      </c>
      <c r="N260" s="15" t="e">
        <f t="shared" si="34"/>
        <v>#DIV/0!</v>
      </c>
      <c r="O260" s="12" t="e">
        <f t="shared" si="36"/>
        <v>#DIV/0!</v>
      </c>
      <c r="P260" s="13">
        <f t="shared" si="31"/>
        <v>0</v>
      </c>
      <c r="Q260" s="11" t="e">
        <f t="shared" si="32"/>
        <v>#DIV/0!</v>
      </c>
      <c r="R260" s="11">
        <f t="shared" si="40"/>
        <v>0</v>
      </c>
      <c r="T260" s="13" t="e">
        <f t="shared" si="37"/>
        <v>#DIV/0!</v>
      </c>
      <c r="V260" s="21" t="e">
        <f t="shared" si="38"/>
        <v>#DIV/0!</v>
      </c>
      <c r="W260" s="13" t="e">
        <f t="shared" si="35"/>
        <v>#DIV/0!</v>
      </c>
    </row>
    <row r="261" spans="3:23" x14ac:dyDescent="0.25">
      <c r="C261" s="20">
        <f t="shared" si="39"/>
        <v>0</v>
      </c>
      <c r="F261" s="15">
        <f>CHOOSE(MATCH(MONTH(A261)*100+DAY(A261),{0;316;501;1001;1115},1),0.7,0.75,0.8,0.75,0.7)</f>
        <v>0.7</v>
      </c>
      <c r="M261" s="13">
        <f t="shared" si="33"/>
        <v>0</v>
      </c>
      <c r="N261" s="15" t="e">
        <f t="shared" si="34"/>
        <v>#DIV/0!</v>
      </c>
      <c r="O261" s="12" t="e">
        <f t="shared" si="36"/>
        <v>#DIV/0!</v>
      </c>
      <c r="P261" s="13">
        <f t="shared" si="31"/>
        <v>0</v>
      </c>
      <c r="Q261" s="11" t="e">
        <f t="shared" si="32"/>
        <v>#DIV/0!</v>
      </c>
      <c r="R261" s="11">
        <f t="shared" si="40"/>
        <v>0</v>
      </c>
      <c r="T261" s="13" t="e">
        <f t="shared" si="37"/>
        <v>#DIV/0!</v>
      </c>
      <c r="V261" s="21" t="e">
        <f t="shared" si="38"/>
        <v>#DIV/0!</v>
      </c>
      <c r="W261" s="13" t="e">
        <f t="shared" si="35"/>
        <v>#DIV/0!</v>
      </c>
    </row>
    <row r="262" spans="3:23" x14ac:dyDescent="0.25">
      <c r="C262" s="20">
        <f t="shared" si="39"/>
        <v>0</v>
      </c>
      <c r="F262" s="15">
        <f>CHOOSE(MATCH(MONTH(A262)*100+DAY(A262),{0;316;501;1001;1115},1),0.7,0.75,0.8,0.75,0.7)</f>
        <v>0.7</v>
      </c>
      <c r="M262" s="13">
        <f t="shared" si="33"/>
        <v>0</v>
      </c>
      <c r="N262" s="15" t="e">
        <f t="shared" si="34"/>
        <v>#DIV/0!</v>
      </c>
      <c r="O262" s="12" t="e">
        <f t="shared" si="36"/>
        <v>#DIV/0!</v>
      </c>
      <c r="P262" s="13">
        <f t="shared" ref="P262:P325" si="41">D262*E262+K262*L262+G262*H262+I262*J262</f>
        <v>0</v>
      </c>
      <c r="Q262" s="11" t="e">
        <f t="shared" ref="Q262:Q325" si="42">((D262*F262)+(G262*0.1)+(I262*0.05))/(D262+G262+I262+K262)</f>
        <v>#DIV/0!</v>
      </c>
      <c r="R262" s="11">
        <f t="shared" si="40"/>
        <v>0</v>
      </c>
      <c r="T262" s="13" t="e">
        <f t="shared" si="37"/>
        <v>#DIV/0!</v>
      </c>
      <c r="V262" s="21" t="e">
        <f t="shared" si="38"/>
        <v>#DIV/0!</v>
      </c>
      <c r="W262" s="13" t="e">
        <f t="shared" si="35"/>
        <v>#DIV/0!</v>
      </c>
    </row>
    <row r="263" spans="3:23" x14ac:dyDescent="0.25">
      <c r="C263" s="20">
        <f t="shared" si="39"/>
        <v>0</v>
      </c>
      <c r="F263" s="15">
        <f>CHOOSE(MATCH(MONTH(A263)*100+DAY(A263),{0;316;501;1001;1115},1),0.7,0.75,0.8,0.75,0.7)</f>
        <v>0.7</v>
      </c>
      <c r="M263" s="13">
        <f t="shared" ref="M263:M326" si="43">D263+G263+I263+K263</f>
        <v>0</v>
      </c>
      <c r="N263" s="15" t="e">
        <f t="shared" ref="N263:N326" si="44">D263/(D263+G263+I263+K263)</f>
        <v>#DIV/0!</v>
      </c>
      <c r="O263" s="12" t="e">
        <f t="shared" si="36"/>
        <v>#DIV/0!</v>
      </c>
      <c r="P263" s="13">
        <f t="shared" si="41"/>
        <v>0</v>
      </c>
      <c r="Q263" s="11" t="e">
        <f t="shared" si="42"/>
        <v>#DIV/0!</v>
      </c>
      <c r="R263" s="11">
        <f t="shared" si="40"/>
        <v>0</v>
      </c>
      <c r="T263" s="13" t="e">
        <f t="shared" si="37"/>
        <v>#DIV/0!</v>
      </c>
      <c r="V263" s="21" t="e">
        <f t="shared" si="38"/>
        <v>#DIV/0!</v>
      </c>
      <c r="W263" s="13" t="e">
        <f t="shared" ref="W263:W326" si="45">O262*T263</f>
        <v>#DIV/0!</v>
      </c>
    </row>
    <row r="264" spans="3:23" x14ac:dyDescent="0.25">
      <c r="C264" s="20">
        <f t="shared" si="39"/>
        <v>0</v>
      </c>
      <c r="F264" s="15">
        <f>CHOOSE(MATCH(MONTH(A264)*100+DAY(A264),{0;316;501;1001;1115},1),0.7,0.75,0.8,0.75,0.7)</f>
        <v>0.7</v>
      </c>
      <c r="M264" s="13">
        <f t="shared" si="43"/>
        <v>0</v>
      </c>
      <c r="N264" s="15" t="e">
        <f t="shared" si="44"/>
        <v>#DIV/0!</v>
      </c>
      <c r="O264" s="12" t="e">
        <f t="shared" ref="O264:O327" si="46">(D264*E264+G264*H264+I264*J264+K264*L264)/(D264+G264+I264+K264)</f>
        <v>#DIV/0!</v>
      </c>
      <c r="P264" s="13">
        <f t="shared" si="41"/>
        <v>0</v>
      </c>
      <c r="Q264" s="11" t="e">
        <f t="shared" si="42"/>
        <v>#DIV/0!</v>
      </c>
      <c r="R264" s="11">
        <f t="shared" si="40"/>
        <v>0</v>
      </c>
      <c r="T264" s="13" t="e">
        <f t="shared" ref="T264:T327" si="47">(D264+G264+I264+K264)/((B264-B263)/100)</f>
        <v>#DIV/0!</v>
      </c>
      <c r="V264" s="21" t="e">
        <f t="shared" ref="V264:V327" si="48">(T264-U264)/U264</f>
        <v>#DIV/0!</v>
      </c>
      <c r="W264" s="13" t="e">
        <f t="shared" si="45"/>
        <v>#DIV/0!</v>
      </c>
    </row>
    <row r="265" spans="3:23" x14ac:dyDescent="0.25">
      <c r="C265" s="20">
        <f t="shared" ref="C265:C328" si="49">B265-B264</f>
        <v>0</v>
      </c>
      <c r="F265" s="15">
        <f>CHOOSE(MATCH(MONTH(A265)*100+DAY(A265),{0;316;501;1001;1115},1),0.7,0.75,0.8,0.75,0.7)</f>
        <v>0.7</v>
      </c>
      <c r="M265" s="13">
        <f t="shared" si="43"/>
        <v>0</v>
      </c>
      <c r="N265" s="15" t="e">
        <f t="shared" si="44"/>
        <v>#DIV/0!</v>
      </c>
      <c r="O265" s="12" t="e">
        <f t="shared" si="46"/>
        <v>#DIV/0!</v>
      </c>
      <c r="P265" s="13">
        <f t="shared" si="41"/>
        <v>0</v>
      </c>
      <c r="Q265" s="11" t="e">
        <f t="shared" si="42"/>
        <v>#DIV/0!</v>
      </c>
      <c r="R265" s="11">
        <f t="shared" si="40"/>
        <v>0</v>
      </c>
      <c r="T265" s="13" t="e">
        <f t="shared" si="47"/>
        <v>#DIV/0!</v>
      </c>
      <c r="V265" s="21" t="e">
        <f t="shared" si="48"/>
        <v>#DIV/0!</v>
      </c>
      <c r="W265" s="13" t="e">
        <f t="shared" si="45"/>
        <v>#DIV/0!</v>
      </c>
    </row>
    <row r="266" spans="3:23" x14ac:dyDescent="0.25">
      <c r="C266" s="20">
        <f t="shared" si="49"/>
        <v>0</v>
      </c>
      <c r="F266" s="15">
        <f>CHOOSE(MATCH(MONTH(A266)*100+DAY(A266),{0;316;501;1001;1115},1),0.7,0.75,0.8,0.75,0.7)</f>
        <v>0.7</v>
      </c>
      <c r="M266" s="13">
        <f t="shared" si="43"/>
        <v>0</v>
      </c>
      <c r="N266" s="15" t="e">
        <f t="shared" si="44"/>
        <v>#DIV/0!</v>
      </c>
      <c r="O266" s="12" t="e">
        <f t="shared" si="46"/>
        <v>#DIV/0!</v>
      </c>
      <c r="P266" s="13">
        <f t="shared" si="41"/>
        <v>0</v>
      </c>
      <c r="Q266" s="11" t="e">
        <f t="shared" si="42"/>
        <v>#DIV/0!</v>
      </c>
      <c r="R266" s="11">
        <f t="shared" si="40"/>
        <v>0</v>
      </c>
      <c r="T266" s="13" t="e">
        <f t="shared" si="47"/>
        <v>#DIV/0!</v>
      </c>
      <c r="V266" s="21" t="e">
        <f t="shared" si="48"/>
        <v>#DIV/0!</v>
      </c>
      <c r="W266" s="13" t="e">
        <f t="shared" si="45"/>
        <v>#DIV/0!</v>
      </c>
    </row>
    <row r="267" spans="3:23" x14ac:dyDescent="0.25">
      <c r="C267" s="20">
        <f t="shared" si="49"/>
        <v>0</v>
      </c>
      <c r="F267" s="15">
        <f>CHOOSE(MATCH(MONTH(A267)*100+DAY(A267),{0;316;501;1001;1115},1),0.7,0.75,0.8,0.75,0.7)</f>
        <v>0.7</v>
      </c>
      <c r="M267" s="13">
        <f t="shared" si="43"/>
        <v>0</v>
      </c>
      <c r="N267" s="15" t="e">
        <f t="shared" si="44"/>
        <v>#DIV/0!</v>
      </c>
      <c r="O267" s="12" t="e">
        <f t="shared" si="46"/>
        <v>#DIV/0!</v>
      </c>
      <c r="P267" s="13">
        <f t="shared" si="41"/>
        <v>0</v>
      </c>
      <c r="Q267" s="11" t="e">
        <f t="shared" si="42"/>
        <v>#DIV/0!</v>
      </c>
      <c r="R267" s="11">
        <f t="shared" si="40"/>
        <v>0</v>
      </c>
      <c r="T267" s="13" t="e">
        <f t="shared" si="47"/>
        <v>#DIV/0!</v>
      </c>
      <c r="V267" s="21" t="e">
        <f t="shared" si="48"/>
        <v>#DIV/0!</v>
      </c>
      <c r="W267" s="13" t="e">
        <f t="shared" si="45"/>
        <v>#DIV/0!</v>
      </c>
    </row>
    <row r="268" spans="3:23" x14ac:dyDescent="0.25">
      <c r="C268" s="20">
        <f t="shared" si="49"/>
        <v>0</v>
      </c>
      <c r="F268" s="15">
        <f>CHOOSE(MATCH(MONTH(A268)*100+DAY(A268),{0;316;501;1001;1115},1),0.7,0.75,0.8,0.75,0.7)</f>
        <v>0.7</v>
      </c>
      <c r="M268" s="13">
        <f t="shared" si="43"/>
        <v>0</v>
      </c>
      <c r="N268" s="15" t="e">
        <f t="shared" si="44"/>
        <v>#DIV/0!</v>
      </c>
      <c r="O268" s="12" t="e">
        <f t="shared" si="46"/>
        <v>#DIV/0!</v>
      </c>
      <c r="P268" s="13">
        <f t="shared" si="41"/>
        <v>0</v>
      </c>
      <c r="Q268" s="11" t="e">
        <f t="shared" si="42"/>
        <v>#DIV/0!</v>
      </c>
      <c r="R268" s="11">
        <f t="shared" si="40"/>
        <v>0</v>
      </c>
      <c r="T268" s="13" t="e">
        <f t="shared" si="47"/>
        <v>#DIV/0!</v>
      </c>
      <c r="V268" s="21" t="e">
        <f t="shared" si="48"/>
        <v>#DIV/0!</v>
      </c>
      <c r="W268" s="13" t="e">
        <f t="shared" si="45"/>
        <v>#DIV/0!</v>
      </c>
    </row>
    <row r="269" spans="3:23" x14ac:dyDescent="0.25">
      <c r="C269" s="20">
        <f t="shared" si="49"/>
        <v>0</v>
      </c>
      <c r="F269" s="15">
        <f>CHOOSE(MATCH(MONTH(A269)*100+DAY(A269),{0;316;501;1001;1115},1),0.7,0.75,0.8,0.75,0.7)</f>
        <v>0.7</v>
      </c>
      <c r="M269" s="13">
        <f t="shared" si="43"/>
        <v>0</v>
      </c>
      <c r="N269" s="15" t="e">
        <f t="shared" si="44"/>
        <v>#DIV/0!</v>
      </c>
      <c r="O269" s="12" t="e">
        <f t="shared" si="46"/>
        <v>#DIV/0!</v>
      </c>
      <c r="P269" s="13">
        <f t="shared" si="41"/>
        <v>0</v>
      </c>
      <c r="Q269" s="11" t="e">
        <f t="shared" si="42"/>
        <v>#DIV/0!</v>
      </c>
      <c r="R269" s="11">
        <f t="shared" si="40"/>
        <v>0</v>
      </c>
      <c r="T269" s="13" t="e">
        <f t="shared" si="47"/>
        <v>#DIV/0!</v>
      </c>
      <c r="V269" s="21" t="e">
        <f t="shared" si="48"/>
        <v>#DIV/0!</v>
      </c>
      <c r="W269" s="13" t="e">
        <f t="shared" si="45"/>
        <v>#DIV/0!</v>
      </c>
    </row>
    <row r="270" spans="3:23" x14ac:dyDescent="0.25">
      <c r="C270" s="20">
        <f t="shared" si="49"/>
        <v>0</v>
      </c>
      <c r="F270" s="15">
        <f>CHOOSE(MATCH(MONTH(A270)*100+DAY(A270),{0;316;501;1001;1115},1),0.7,0.75,0.8,0.75,0.7)</f>
        <v>0.7</v>
      </c>
      <c r="M270" s="13">
        <f t="shared" si="43"/>
        <v>0</v>
      </c>
      <c r="N270" s="15" t="e">
        <f t="shared" si="44"/>
        <v>#DIV/0!</v>
      </c>
      <c r="O270" s="12" t="e">
        <f t="shared" si="46"/>
        <v>#DIV/0!</v>
      </c>
      <c r="P270" s="13">
        <f t="shared" si="41"/>
        <v>0</v>
      </c>
      <c r="Q270" s="11" t="e">
        <f t="shared" si="42"/>
        <v>#DIV/0!</v>
      </c>
      <c r="R270" s="11">
        <f t="shared" si="40"/>
        <v>0</v>
      </c>
      <c r="T270" s="13" t="e">
        <f t="shared" si="47"/>
        <v>#DIV/0!</v>
      </c>
      <c r="V270" s="21" t="e">
        <f t="shared" si="48"/>
        <v>#DIV/0!</v>
      </c>
      <c r="W270" s="13" t="e">
        <f t="shared" si="45"/>
        <v>#DIV/0!</v>
      </c>
    </row>
    <row r="271" spans="3:23" x14ac:dyDescent="0.25">
      <c r="C271" s="20">
        <f t="shared" si="49"/>
        <v>0</v>
      </c>
      <c r="F271" s="15">
        <f>CHOOSE(MATCH(MONTH(A271)*100+DAY(A271),{0;316;501;1001;1115},1),0.7,0.75,0.8,0.75,0.7)</f>
        <v>0.7</v>
      </c>
      <c r="M271" s="13">
        <f t="shared" si="43"/>
        <v>0</v>
      </c>
      <c r="N271" s="15" t="e">
        <f t="shared" si="44"/>
        <v>#DIV/0!</v>
      </c>
      <c r="O271" s="12" t="e">
        <f t="shared" si="46"/>
        <v>#DIV/0!</v>
      </c>
      <c r="P271" s="13">
        <f t="shared" si="41"/>
        <v>0</v>
      </c>
      <c r="Q271" s="11" t="e">
        <f t="shared" si="42"/>
        <v>#DIV/0!</v>
      </c>
      <c r="R271" s="11">
        <f t="shared" si="40"/>
        <v>0</v>
      </c>
      <c r="T271" s="13" t="e">
        <f t="shared" si="47"/>
        <v>#DIV/0!</v>
      </c>
      <c r="V271" s="21" t="e">
        <f t="shared" si="48"/>
        <v>#DIV/0!</v>
      </c>
      <c r="W271" s="13" t="e">
        <f t="shared" si="45"/>
        <v>#DIV/0!</v>
      </c>
    </row>
    <row r="272" spans="3:23" x14ac:dyDescent="0.25">
      <c r="C272" s="20">
        <f t="shared" si="49"/>
        <v>0</v>
      </c>
      <c r="F272" s="15">
        <f>CHOOSE(MATCH(MONTH(A272)*100+DAY(A272),{0;316;501;1001;1115},1),0.7,0.75,0.8,0.75,0.7)</f>
        <v>0.7</v>
      </c>
      <c r="M272" s="13">
        <f t="shared" si="43"/>
        <v>0</v>
      </c>
      <c r="N272" s="15" t="e">
        <f t="shared" si="44"/>
        <v>#DIV/0!</v>
      </c>
      <c r="O272" s="12" t="e">
        <f t="shared" si="46"/>
        <v>#DIV/0!</v>
      </c>
      <c r="P272" s="13">
        <f t="shared" si="41"/>
        <v>0</v>
      </c>
      <c r="Q272" s="11" t="e">
        <f t="shared" si="42"/>
        <v>#DIV/0!</v>
      </c>
      <c r="R272" s="11">
        <f t="shared" si="40"/>
        <v>0</v>
      </c>
      <c r="T272" s="13" t="e">
        <f t="shared" si="47"/>
        <v>#DIV/0!</v>
      </c>
      <c r="V272" s="21" t="e">
        <f t="shared" si="48"/>
        <v>#DIV/0!</v>
      </c>
      <c r="W272" s="13" t="e">
        <f t="shared" si="45"/>
        <v>#DIV/0!</v>
      </c>
    </row>
    <row r="273" spans="3:23" x14ac:dyDescent="0.25">
      <c r="C273" s="20">
        <f t="shared" si="49"/>
        <v>0</v>
      </c>
      <c r="F273" s="15">
        <f>CHOOSE(MATCH(MONTH(A273)*100+DAY(A273),{0;316;501;1001;1115},1),0.7,0.75,0.8,0.75,0.7)</f>
        <v>0.7</v>
      </c>
      <c r="M273" s="13">
        <f t="shared" si="43"/>
        <v>0</v>
      </c>
      <c r="N273" s="15" t="e">
        <f t="shared" si="44"/>
        <v>#DIV/0!</v>
      </c>
      <c r="O273" s="12" t="e">
        <f t="shared" si="46"/>
        <v>#DIV/0!</v>
      </c>
      <c r="P273" s="13">
        <f t="shared" si="41"/>
        <v>0</v>
      </c>
      <c r="Q273" s="11" t="e">
        <f t="shared" si="42"/>
        <v>#DIV/0!</v>
      </c>
      <c r="R273" s="11">
        <f t="shared" si="40"/>
        <v>0</v>
      </c>
      <c r="T273" s="13" t="e">
        <f t="shared" si="47"/>
        <v>#DIV/0!</v>
      </c>
      <c r="V273" s="21" t="e">
        <f t="shared" si="48"/>
        <v>#DIV/0!</v>
      </c>
      <c r="W273" s="13" t="e">
        <f t="shared" si="45"/>
        <v>#DIV/0!</v>
      </c>
    </row>
    <row r="274" spans="3:23" x14ac:dyDescent="0.25">
      <c r="C274" s="20">
        <f t="shared" si="49"/>
        <v>0</v>
      </c>
      <c r="F274" s="15">
        <f>CHOOSE(MATCH(MONTH(A274)*100+DAY(A274),{0;316;501;1001;1115},1),0.7,0.75,0.8,0.75,0.7)</f>
        <v>0.7</v>
      </c>
      <c r="M274" s="13">
        <f t="shared" si="43"/>
        <v>0</v>
      </c>
      <c r="N274" s="15" t="e">
        <f t="shared" si="44"/>
        <v>#DIV/0!</v>
      </c>
      <c r="O274" s="12" t="e">
        <f t="shared" si="46"/>
        <v>#DIV/0!</v>
      </c>
      <c r="P274" s="13">
        <f t="shared" si="41"/>
        <v>0</v>
      </c>
      <c r="Q274" s="11" t="e">
        <f t="shared" si="42"/>
        <v>#DIV/0!</v>
      </c>
      <c r="R274" s="11">
        <f t="shared" si="40"/>
        <v>0</v>
      </c>
      <c r="T274" s="13" t="e">
        <f t="shared" si="47"/>
        <v>#DIV/0!</v>
      </c>
      <c r="V274" s="21" t="e">
        <f t="shared" si="48"/>
        <v>#DIV/0!</v>
      </c>
      <c r="W274" s="13" t="e">
        <f t="shared" si="45"/>
        <v>#DIV/0!</v>
      </c>
    </row>
    <row r="275" spans="3:23" x14ac:dyDescent="0.25">
      <c r="C275" s="20">
        <f t="shared" si="49"/>
        <v>0</v>
      </c>
      <c r="F275" s="15">
        <f>CHOOSE(MATCH(MONTH(A275)*100+DAY(A275),{0;316;501;1001;1115},1),0.7,0.75,0.8,0.75,0.7)</f>
        <v>0.7</v>
      </c>
      <c r="M275" s="13">
        <f t="shared" si="43"/>
        <v>0</v>
      </c>
      <c r="N275" s="15" t="e">
        <f t="shared" si="44"/>
        <v>#DIV/0!</v>
      </c>
      <c r="O275" s="12" t="e">
        <f t="shared" si="46"/>
        <v>#DIV/0!</v>
      </c>
      <c r="P275" s="13">
        <f t="shared" si="41"/>
        <v>0</v>
      </c>
      <c r="Q275" s="11" t="e">
        <f t="shared" si="42"/>
        <v>#DIV/0!</v>
      </c>
      <c r="R275" s="11">
        <f t="shared" si="40"/>
        <v>0</v>
      </c>
      <c r="T275" s="13" t="e">
        <f t="shared" si="47"/>
        <v>#DIV/0!</v>
      </c>
      <c r="V275" s="21" t="e">
        <f t="shared" si="48"/>
        <v>#DIV/0!</v>
      </c>
      <c r="W275" s="13" t="e">
        <f t="shared" si="45"/>
        <v>#DIV/0!</v>
      </c>
    </row>
    <row r="276" spans="3:23" x14ac:dyDescent="0.25">
      <c r="C276" s="20">
        <f t="shared" si="49"/>
        <v>0</v>
      </c>
      <c r="F276" s="15">
        <f>CHOOSE(MATCH(MONTH(A276)*100+DAY(A276),{0;316;501;1001;1115},1),0.7,0.75,0.8,0.75,0.7)</f>
        <v>0.7</v>
      </c>
      <c r="M276" s="13">
        <f t="shared" si="43"/>
        <v>0</v>
      </c>
      <c r="N276" s="15" t="e">
        <f t="shared" si="44"/>
        <v>#DIV/0!</v>
      </c>
      <c r="O276" s="12" t="e">
        <f t="shared" si="46"/>
        <v>#DIV/0!</v>
      </c>
      <c r="P276" s="13">
        <f t="shared" si="41"/>
        <v>0</v>
      </c>
      <c r="Q276" s="11" t="e">
        <f t="shared" si="42"/>
        <v>#DIV/0!</v>
      </c>
      <c r="R276" s="11">
        <f t="shared" si="40"/>
        <v>0</v>
      </c>
      <c r="T276" s="13" t="e">
        <f t="shared" si="47"/>
        <v>#DIV/0!</v>
      </c>
      <c r="V276" s="21" t="e">
        <f t="shared" si="48"/>
        <v>#DIV/0!</v>
      </c>
      <c r="W276" s="13" t="e">
        <f t="shared" si="45"/>
        <v>#DIV/0!</v>
      </c>
    </row>
    <row r="277" spans="3:23" x14ac:dyDescent="0.25">
      <c r="C277" s="20">
        <f t="shared" si="49"/>
        <v>0</v>
      </c>
      <c r="F277" s="15">
        <f>CHOOSE(MATCH(MONTH(A277)*100+DAY(A277),{0;316;501;1001;1115},1),0.7,0.75,0.8,0.75,0.7)</f>
        <v>0.7</v>
      </c>
      <c r="M277" s="13">
        <f t="shared" si="43"/>
        <v>0</v>
      </c>
      <c r="N277" s="15" t="e">
        <f t="shared" si="44"/>
        <v>#DIV/0!</v>
      </c>
      <c r="O277" s="12" t="e">
        <f t="shared" si="46"/>
        <v>#DIV/0!</v>
      </c>
      <c r="P277" s="13">
        <f t="shared" si="41"/>
        <v>0</v>
      </c>
      <c r="Q277" s="11" t="e">
        <f t="shared" si="42"/>
        <v>#DIV/0!</v>
      </c>
      <c r="R277" s="11">
        <f t="shared" si="40"/>
        <v>0</v>
      </c>
      <c r="T277" s="13" t="e">
        <f t="shared" si="47"/>
        <v>#DIV/0!</v>
      </c>
      <c r="V277" s="21" t="e">
        <f t="shared" si="48"/>
        <v>#DIV/0!</v>
      </c>
      <c r="W277" s="13" t="e">
        <f t="shared" si="45"/>
        <v>#DIV/0!</v>
      </c>
    </row>
    <row r="278" spans="3:23" x14ac:dyDescent="0.25">
      <c r="C278" s="20">
        <f t="shared" si="49"/>
        <v>0</v>
      </c>
      <c r="F278" s="15">
        <f>CHOOSE(MATCH(MONTH(A278)*100+DAY(A278),{0;316;501;1001;1115},1),0.7,0.75,0.8,0.75,0.7)</f>
        <v>0.7</v>
      </c>
      <c r="M278" s="13">
        <f t="shared" si="43"/>
        <v>0</v>
      </c>
      <c r="N278" s="15" t="e">
        <f t="shared" si="44"/>
        <v>#DIV/0!</v>
      </c>
      <c r="O278" s="12" t="e">
        <f t="shared" si="46"/>
        <v>#DIV/0!</v>
      </c>
      <c r="P278" s="13">
        <f t="shared" si="41"/>
        <v>0</v>
      </c>
      <c r="Q278" s="11" t="e">
        <f t="shared" si="42"/>
        <v>#DIV/0!</v>
      </c>
      <c r="R278" s="11">
        <f t="shared" si="40"/>
        <v>0</v>
      </c>
      <c r="T278" s="13" t="e">
        <f t="shared" si="47"/>
        <v>#DIV/0!</v>
      </c>
      <c r="V278" s="21" t="e">
        <f t="shared" si="48"/>
        <v>#DIV/0!</v>
      </c>
      <c r="W278" s="13" t="e">
        <f t="shared" si="45"/>
        <v>#DIV/0!</v>
      </c>
    </row>
    <row r="279" spans="3:23" x14ac:dyDescent="0.25">
      <c r="C279" s="20">
        <f t="shared" si="49"/>
        <v>0</v>
      </c>
      <c r="F279" s="15">
        <f>CHOOSE(MATCH(MONTH(A279)*100+DAY(A279),{0;316;501;1001;1115},1),0.7,0.75,0.8,0.75,0.7)</f>
        <v>0.7</v>
      </c>
      <c r="M279" s="13">
        <f t="shared" si="43"/>
        <v>0</v>
      </c>
      <c r="N279" s="15" t="e">
        <f t="shared" si="44"/>
        <v>#DIV/0!</v>
      </c>
      <c r="O279" s="12" t="e">
        <f t="shared" si="46"/>
        <v>#DIV/0!</v>
      </c>
      <c r="P279" s="13">
        <f t="shared" si="41"/>
        <v>0</v>
      </c>
      <c r="Q279" s="11" t="e">
        <f t="shared" si="42"/>
        <v>#DIV/0!</v>
      </c>
      <c r="R279" s="11">
        <f t="shared" si="40"/>
        <v>0</v>
      </c>
      <c r="T279" s="13" t="e">
        <f t="shared" si="47"/>
        <v>#DIV/0!</v>
      </c>
      <c r="V279" s="21" t="e">
        <f t="shared" si="48"/>
        <v>#DIV/0!</v>
      </c>
      <c r="W279" s="13" t="e">
        <f t="shared" si="45"/>
        <v>#DIV/0!</v>
      </c>
    </row>
    <row r="280" spans="3:23" x14ac:dyDescent="0.25">
      <c r="C280" s="20">
        <f t="shared" si="49"/>
        <v>0</v>
      </c>
      <c r="F280" s="15">
        <f>CHOOSE(MATCH(MONTH(A280)*100+DAY(A280),{0;316;501;1001;1115},1),0.7,0.75,0.8,0.75,0.7)</f>
        <v>0.7</v>
      </c>
      <c r="M280" s="13">
        <f t="shared" si="43"/>
        <v>0</v>
      </c>
      <c r="N280" s="15" t="e">
        <f t="shared" si="44"/>
        <v>#DIV/0!</v>
      </c>
      <c r="O280" s="12" t="e">
        <f t="shared" si="46"/>
        <v>#DIV/0!</v>
      </c>
      <c r="P280" s="13">
        <f t="shared" si="41"/>
        <v>0</v>
      </c>
      <c r="Q280" s="11" t="e">
        <f t="shared" si="42"/>
        <v>#DIV/0!</v>
      </c>
      <c r="R280" s="11">
        <f t="shared" si="40"/>
        <v>0</v>
      </c>
      <c r="T280" s="13" t="e">
        <f t="shared" si="47"/>
        <v>#DIV/0!</v>
      </c>
      <c r="V280" s="21" t="e">
        <f t="shared" si="48"/>
        <v>#DIV/0!</v>
      </c>
      <c r="W280" s="13" t="e">
        <f t="shared" si="45"/>
        <v>#DIV/0!</v>
      </c>
    </row>
    <row r="281" spans="3:23" x14ac:dyDescent="0.25">
      <c r="C281" s="20">
        <f t="shared" si="49"/>
        <v>0</v>
      </c>
      <c r="F281" s="15">
        <f>CHOOSE(MATCH(MONTH(A281)*100+DAY(A281),{0;316;501;1001;1115},1),0.7,0.75,0.8,0.75,0.7)</f>
        <v>0.7</v>
      </c>
      <c r="M281" s="13">
        <f t="shared" si="43"/>
        <v>0</v>
      </c>
      <c r="N281" s="15" t="e">
        <f t="shared" si="44"/>
        <v>#DIV/0!</v>
      </c>
      <c r="O281" s="12" t="e">
        <f t="shared" si="46"/>
        <v>#DIV/0!</v>
      </c>
      <c r="P281" s="13">
        <f t="shared" si="41"/>
        <v>0</v>
      </c>
      <c r="Q281" s="11" t="e">
        <f t="shared" si="42"/>
        <v>#DIV/0!</v>
      </c>
      <c r="R281" s="11">
        <f t="shared" si="40"/>
        <v>0</v>
      </c>
      <c r="T281" s="13" t="e">
        <f t="shared" si="47"/>
        <v>#DIV/0!</v>
      </c>
      <c r="V281" s="21" t="e">
        <f t="shared" si="48"/>
        <v>#DIV/0!</v>
      </c>
      <c r="W281" s="13" t="e">
        <f t="shared" si="45"/>
        <v>#DIV/0!</v>
      </c>
    </row>
    <row r="282" spans="3:23" x14ac:dyDescent="0.25">
      <c r="C282" s="20">
        <f t="shared" si="49"/>
        <v>0</v>
      </c>
      <c r="F282" s="15">
        <f>CHOOSE(MATCH(MONTH(A282)*100+DAY(A282),{0;316;501;1001;1115},1),0.7,0.75,0.8,0.75,0.7)</f>
        <v>0.7</v>
      </c>
      <c r="M282" s="13">
        <f t="shared" si="43"/>
        <v>0</v>
      </c>
      <c r="N282" s="15" t="e">
        <f t="shared" si="44"/>
        <v>#DIV/0!</v>
      </c>
      <c r="O282" s="12" t="e">
        <f t="shared" si="46"/>
        <v>#DIV/0!</v>
      </c>
      <c r="P282" s="13">
        <f t="shared" si="41"/>
        <v>0</v>
      </c>
      <c r="Q282" s="11" t="e">
        <f t="shared" si="42"/>
        <v>#DIV/0!</v>
      </c>
      <c r="R282" s="11">
        <f t="shared" ref="R282:R345" si="50">IF(D282&lt;&gt;0,((D282*F282)+(G282*0.1)+(I282*0.05)+(($AC$2-D282-G282-I282-K282)*R281))/$AC$2,0)</f>
        <v>0</v>
      </c>
      <c r="T282" s="13" t="e">
        <f t="shared" si="47"/>
        <v>#DIV/0!</v>
      </c>
      <c r="V282" s="21" t="e">
        <f t="shared" si="48"/>
        <v>#DIV/0!</v>
      </c>
      <c r="W282" s="13" t="e">
        <f t="shared" si="45"/>
        <v>#DIV/0!</v>
      </c>
    </row>
    <row r="283" spans="3:23" x14ac:dyDescent="0.25">
      <c r="C283" s="20">
        <f t="shared" si="49"/>
        <v>0</v>
      </c>
      <c r="F283" s="15">
        <f>CHOOSE(MATCH(MONTH(A283)*100+DAY(A283),{0;316;501;1001;1115},1),0.7,0.75,0.8,0.75,0.7)</f>
        <v>0.7</v>
      </c>
      <c r="M283" s="13">
        <f t="shared" si="43"/>
        <v>0</v>
      </c>
      <c r="N283" s="15" t="e">
        <f t="shared" si="44"/>
        <v>#DIV/0!</v>
      </c>
      <c r="O283" s="12" t="e">
        <f t="shared" si="46"/>
        <v>#DIV/0!</v>
      </c>
      <c r="P283" s="13">
        <f t="shared" si="41"/>
        <v>0</v>
      </c>
      <c r="Q283" s="11" t="e">
        <f t="shared" si="42"/>
        <v>#DIV/0!</v>
      </c>
      <c r="R283" s="11">
        <f t="shared" si="50"/>
        <v>0</v>
      </c>
      <c r="T283" s="13" t="e">
        <f t="shared" si="47"/>
        <v>#DIV/0!</v>
      </c>
      <c r="V283" s="21" t="e">
        <f t="shared" si="48"/>
        <v>#DIV/0!</v>
      </c>
      <c r="W283" s="13" t="e">
        <f t="shared" si="45"/>
        <v>#DIV/0!</v>
      </c>
    </row>
    <row r="284" spans="3:23" x14ac:dyDescent="0.25">
      <c r="C284" s="20">
        <f t="shared" si="49"/>
        <v>0</v>
      </c>
      <c r="F284" s="15">
        <f>CHOOSE(MATCH(MONTH(A284)*100+DAY(A284),{0;316;501;1001;1115},1),0.7,0.75,0.8,0.75,0.7)</f>
        <v>0.7</v>
      </c>
      <c r="M284" s="13">
        <f t="shared" si="43"/>
        <v>0</v>
      </c>
      <c r="N284" s="15" t="e">
        <f t="shared" si="44"/>
        <v>#DIV/0!</v>
      </c>
      <c r="O284" s="12" t="e">
        <f t="shared" si="46"/>
        <v>#DIV/0!</v>
      </c>
      <c r="P284" s="13">
        <f t="shared" si="41"/>
        <v>0</v>
      </c>
      <c r="Q284" s="11" t="e">
        <f t="shared" si="42"/>
        <v>#DIV/0!</v>
      </c>
      <c r="R284" s="11">
        <f t="shared" si="50"/>
        <v>0</v>
      </c>
      <c r="T284" s="13" t="e">
        <f t="shared" si="47"/>
        <v>#DIV/0!</v>
      </c>
      <c r="V284" s="21" t="e">
        <f t="shared" si="48"/>
        <v>#DIV/0!</v>
      </c>
      <c r="W284" s="13" t="e">
        <f t="shared" si="45"/>
        <v>#DIV/0!</v>
      </c>
    </row>
    <row r="285" spans="3:23" x14ac:dyDescent="0.25">
      <c r="C285" s="20">
        <f t="shared" si="49"/>
        <v>0</v>
      </c>
      <c r="F285" s="15">
        <f>CHOOSE(MATCH(MONTH(A285)*100+DAY(A285),{0;316;501;1001;1115},1),0.7,0.75,0.8,0.75,0.7)</f>
        <v>0.7</v>
      </c>
      <c r="M285" s="13">
        <f t="shared" si="43"/>
        <v>0</v>
      </c>
      <c r="N285" s="15" t="e">
        <f t="shared" si="44"/>
        <v>#DIV/0!</v>
      </c>
      <c r="O285" s="12" t="e">
        <f t="shared" si="46"/>
        <v>#DIV/0!</v>
      </c>
      <c r="P285" s="13">
        <f t="shared" si="41"/>
        <v>0</v>
      </c>
      <c r="Q285" s="11" t="e">
        <f t="shared" si="42"/>
        <v>#DIV/0!</v>
      </c>
      <c r="R285" s="11">
        <f t="shared" si="50"/>
        <v>0</v>
      </c>
      <c r="T285" s="13" t="e">
        <f t="shared" si="47"/>
        <v>#DIV/0!</v>
      </c>
      <c r="V285" s="21" t="e">
        <f t="shared" si="48"/>
        <v>#DIV/0!</v>
      </c>
      <c r="W285" s="13" t="e">
        <f t="shared" si="45"/>
        <v>#DIV/0!</v>
      </c>
    </row>
    <row r="286" spans="3:23" x14ac:dyDescent="0.25">
      <c r="C286" s="20">
        <f t="shared" si="49"/>
        <v>0</v>
      </c>
      <c r="F286" s="15">
        <f>CHOOSE(MATCH(MONTH(A286)*100+DAY(A286),{0;316;501;1001;1115},1),0.7,0.75,0.8,0.75,0.7)</f>
        <v>0.7</v>
      </c>
      <c r="M286" s="13">
        <f t="shared" si="43"/>
        <v>0</v>
      </c>
      <c r="N286" s="15" t="e">
        <f t="shared" si="44"/>
        <v>#DIV/0!</v>
      </c>
      <c r="O286" s="12" t="e">
        <f t="shared" si="46"/>
        <v>#DIV/0!</v>
      </c>
      <c r="P286" s="13">
        <f t="shared" si="41"/>
        <v>0</v>
      </c>
      <c r="Q286" s="11" t="e">
        <f t="shared" si="42"/>
        <v>#DIV/0!</v>
      </c>
      <c r="R286" s="11">
        <f t="shared" si="50"/>
        <v>0</v>
      </c>
      <c r="T286" s="13" t="e">
        <f t="shared" si="47"/>
        <v>#DIV/0!</v>
      </c>
      <c r="V286" s="21" t="e">
        <f t="shared" si="48"/>
        <v>#DIV/0!</v>
      </c>
      <c r="W286" s="13" t="e">
        <f t="shared" si="45"/>
        <v>#DIV/0!</v>
      </c>
    </row>
    <row r="287" spans="3:23" x14ac:dyDescent="0.25">
      <c r="C287" s="20">
        <f t="shared" si="49"/>
        <v>0</v>
      </c>
      <c r="F287" s="15">
        <f>CHOOSE(MATCH(MONTH(A287)*100+DAY(A287),{0;316;501;1001;1115},1),0.7,0.75,0.8,0.75,0.7)</f>
        <v>0.7</v>
      </c>
      <c r="M287" s="13">
        <f t="shared" si="43"/>
        <v>0</v>
      </c>
      <c r="N287" s="15" t="e">
        <f t="shared" si="44"/>
        <v>#DIV/0!</v>
      </c>
      <c r="O287" s="12" t="e">
        <f t="shared" si="46"/>
        <v>#DIV/0!</v>
      </c>
      <c r="P287" s="13">
        <f t="shared" si="41"/>
        <v>0</v>
      </c>
      <c r="Q287" s="11" t="e">
        <f t="shared" si="42"/>
        <v>#DIV/0!</v>
      </c>
      <c r="R287" s="11">
        <f t="shared" si="50"/>
        <v>0</v>
      </c>
      <c r="T287" s="13" t="e">
        <f t="shared" si="47"/>
        <v>#DIV/0!</v>
      </c>
      <c r="V287" s="21" t="e">
        <f t="shared" si="48"/>
        <v>#DIV/0!</v>
      </c>
      <c r="W287" s="13" t="e">
        <f t="shared" si="45"/>
        <v>#DIV/0!</v>
      </c>
    </row>
    <row r="288" spans="3:23" x14ac:dyDescent="0.25">
      <c r="C288" s="20">
        <f t="shared" si="49"/>
        <v>0</v>
      </c>
      <c r="F288" s="15">
        <f>CHOOSE(MATCH(MONTH(A288)*100+DAY(A288),{0;316;501;1001;1115},1),0.7,0.75,0.8,0.75,0.7)</f>
        <v>0.7</v>
      </c>
      <c r="M288" s="13">
        <f t="shared" si="43"/>
        <v>0</v>
      </c>
      <c r="N288" s="15" t="e">
        <f t="shared" si="44"/>
        <v>#DIV/0!</v>
      </c>
      <c r="O288" s="12" t="e">
        <f t="shared" si="46"/>
        <v>#DIV/0!</v>
      </c>
      <c r="P288" s="13">
        <f t="shared" si="41"/>
        <v>0</v>
      </c>
      <c r="Q288" s="11" t="e">
        <f t="shared" si="42"/>
        <v>#DIV/0!</v>
      </c>
      <c r="R288" s="11">
        <f t="shared" si="50"/>
        <v>0</v>
      </c>
      <c r="T288" s="13" t="e">
        <f t="shared" si="47"/>
        <v>#DIV/0!</v>
      </c>
      <c r="V288" s="21" t="e">
        <f t="shared" si="48"/>
        <v>#DIV/0!</v>
      </c>
      <c r="W288" s="13" t="e">
        <f t="shared" si="45"/>
        <v>#DIV/0!</v>
      </c>
    </row>
    <row r="289" spans="3:23" x14ac:dyDescent="0.25">
      <c r="C289" s="20">
        <f t="shared" si="49"/>
        <v>0</v>
      </c>
      <c r="F289" s="15">
        <f>CHOOSE(MATCH(MONTH(A289)*100+DAY(A289),{0;316;501;1001;1115},1),0.7,0.75,0.8,0.75,0.7)</f>
        <v>0.7</v>
      </c>
      <c r="M289" s="13">
        <f t="shared" si="43"/>
        <v>0</v>
      </c>
      <c r="N289" s="15" t="e">
        <f t="shared" si="44"/>
        <v>#DIV/0!</v>
      </c>
      <c r="O289" s="12" t="e">
        <f t="shared" si="46"/>
        <v>#DIV/0!</v>
      </c>
      <c r="P289" s="13">
        <f t="shared" si="41"/>
        <v>0</v>
      </c>
      <c r="Q289" s="11" t="e">
        <f t="shared" si="42"/>
        <v>#DIV/0!</v>
      </c>
      <c r="R289" s="11">
        <f t="shared" si="50"/>
        <v>0</v>
      </c>
      <c r="T289" s="13" t="e">
        <f t="shared" si="47"/>
        <v>#DIV/0!</v>
      </c>
      <c r="V289" s="21" t="e">
        <f t="shared" si="48"/>
        <v>#DIV/0!</v>
      </c>
      <c r="W289" s="13" t="e">
        <f t="shared" si="45"/>
        <v>#DIV/0!</v>
      </c>
    </row>
    <row r="290" spans="3:23" x14ac:dyDescent="0.25">
      <c r="C290" s="20">
        <f t="shared" si="49"/>
        <v>0</v>
      </c>
      <c r="F290" s="15">
        <f>CHOOSE(MATCH(MONTH(A290)*100+DAY(A290),{0;316;501;1001;1115},1),0.7,0.75,0.8,0.75,0.7)</f>
        <v>0.7</v>
      </c>
      <c r="M290" s="13">
        <f t="shared" si="43"/>
        <v>0</v>
      </c>
      <c r="N290" s="15" t="e">
        <f t="shared" si="44"/>
        <v>#DIV/0!</v>
      </c>
      <c r="O290" s="12" t="e">
        <f t="shared" si="46"/>
        <v>#DIV/0!</v>
      </c>
      <c r="P290" s="13">
        <f t="shared" si="41"/>
        <v>0</v>
      </c>
      <c r="Q290" s="11" t="e">
        <f t="shared" si="42"/>
        <v>#DIV/0!</v>
      </c>
      <c r="R290" s="11">
        <f t="shared" si="50"/>
        <v>0</v>
      </c>
      <c r="T290" s="13" t="e">
        <f t="shared" si="47"/>
        <v>#DIV/0!</v>
      </c>
      <c r="V290" s="21" t="e">
        <f t="shared" si="48"/>
        <v>#DIV/0!</v>
      </c>
      <c r="W290" s="13" t="e">
        <f t="shared" si="45"/>
        <v>#DIV/0!</v>
      </c>
    </row>
    <row r="291" spans="3:23" x14ac:dyDescent="0.25">
      <c r="C291" s="20">
        <f t="shared" si="49"/>
        <v>0</v>
      </c>
      <c r="F291" s="15">
        <f>CHOOSE(MATCH(MONTH(A291)*100+DAY(A291),{0;316;501;1001;1115},1),0.7,0.75,0.8,0.75,0.7)</f>
        <v>0.7</v>
      </c>
      <c r="M291" s="13">
        <f t="shared" si="43"/>
        <v>0</v>
      </c>
      <c r="N291" s="15" t="e">
        <f t="shared" si="44"/>
        <v>#DIV/0!</v>
      </c>
      <c r="O291" s="12" t="e">
        <f t="shared" si="46"/>
        <v>#DIV/0!</v>
      </c>
      <c r="P291" s="13">
        <f t="shared" si="41"/>
        <v>0</v>
      </c>
      <c r="Q291" s="11" t="e">
        <f t="shared" si="42"/>
        <v>#DIV/0!</v>
      </c>
      <c r="R291" s="11">
        <f t="shared" si="50"/>
        <v>0</v>
      </c>
      <c r="T291" s="13" t="e">
        <f t="shared" si="47"/>
        <v>#DIV/0!</v>
      </c>
      <c r="V291" s="21" t="e">
        <f t="shared" si="48"/>
        <v>#DIV/0!</v>
      </c>
      <c r="W291" s="13" t="e">
        <f t="shared" si="45"/>
        <v>#DIV/0!</v>
      </c>
    </row>
    <row r="292" spans="3:23" x14ac:dyDescent="0.25">
      <c r="C292" s="20">
        <f t="shared" si="49"/>
        <v>0</v>
      </c>
      <c r="F292" s="15">
        <f>CHOOSE(MATCH(MONTH(A292)*100+DAY(A292),{0;316;501;1001;1115},1),0.7,0.75,0.8,0.75,0.7)</f>
        <v>0.7</v>
      </c>
      <c r="M292" s="13">
        <f t="shared" si="43"/>
        <v>0</v>
      </c>
      <c r="N292" s="15" t="e">
        <f t="shared" si="44"/>
        <v>#DIV/0!</v>
      </c>
      <c r="O292" s="12" t="e">
        <f t="shared" si="46"/>
        <v>#DIV/0!</v>
      </c>
      <c r="P292" s="13">
        <f t="shared" si="41"/>
        <v>0</v>
      </c>
      <c r="Q292" s="11" t="e">
        <f t="shared" si="42"/>
        <v>#DIV/0!</v>
      </c>
      <c r="R292" s="11">
        <f t="shared" si="50"/>
        <v>0</v>
      </c>
      <c r="T292" s="13" t="e">
        <f t="shared" si="47"/>
        <v>#DIV/0!</v>
      </c>
      <c r="V292" s="21" t="e">
        <f t="shared" si="48"/>
        <v>#DIV/0!</v>
      </c>
      <c r="W292" s="13" t="e">
        <f t="shared" si="45"/>
        <v>#DIV/0!</v>
      </c>
    </row>
    <row r="293" spans="3:23" x14ac:dyDescent="0.25">
      <c r="C293" s="20">
        <f t="shared" si="49"/>
        <v>0</v>
      </c>
      <c r="F293" s="15">
        <f>CHOOSE(MATCH(MONTH(A293)*100+DAY(A293),{0;316;501;1001;1115},1),0.7,0.75,0.8,0.75,0.7)</f>
        <v>0.7</v>
      </c>
      <c r="M293" s="13">
        <f t="shared" si="43"/>
        <v>0</v>
      </c>
      <c r="N293" s="15" t="e">
        <f t="shared" si="44"/>
        <v>#DIV/0!</v>
      </c>
      <c r="O293" s="12" t="e">
        <f t="shared" si="46"/>
        <v>#DIV/0!</v>
      </c>
      <c r="P293" s="13">
        <f t="shared" si="41"/>
        <v>0</v>
      </c>
      <c r="Q293" s="11" t="e">
        <f t="shared" si="42"/>
        <v>#DIV/0!</v>
      </c>
      <c r="R293" s="11">
        <f t="shared" si="50"/>
        <v>0</v>
      </c>
      <c r="T293" s="13" t="e">
        <f t="shared" si="47"/>
        <v>#DIV/0!</v>
      </c>
      <c r="V293" s="21" t="e">
        <f t="shared" si="48"/>
        <v>#DIV/0!</v>
      </c>
      <c r="W293" s="13" t="e">
        <f t="shared" si="45"/>
        <v>#DIV/0!</v>
      </c>
    </row>
    <row r="294" spans="3:23" x14ac:dyDescent="0.25">
      <c r="C294" s="20">
        <f t="shared" si="49"/>
        <v>0</v>
      </c>
      <c r="F294" s="15">
        <f>CHOOSE(MATCH(MONTH(A294)*100+DAY(A294),{0;316;501;1001;1115},1),0.7,0.75,0.8,0.75,0.7)</f>
        <v>0.7</v>
      </c>
      <c r="M294" s="13">
        <f t="shared" si="43"/>
        <v>0</v>
      </c>
      <c r="N294" s="15" t="e">
        <f t="shared" si="44"/>
        <v>#DIV/0!</v>
      </c>
      <c r="O294" s="12" t="e">
        <f t="shared" si="46"/>
        <v>#DIV/0!</v>
      </c>
      <c r="P294" s="13">
        <f t="shared" si="41"/>
        <v>0</v>
      </c>
      <c r="Q294" s="11" t="e">
        <f t="shared" si="42"/>
        <v>#DIV/0!</v>
      </c>
      <c r="R294" s="11">
        <f t="shared" si="50"/>
        <v>0</v>
      </c>
      <c r="T294" s="13" t="e">
        <f t="shared" si="47"/>
        <v>#DIV/0!</v>
      </c>
      <c r="V294" s="21" t="e">
        <f t="shared" si="48"/>
        <v>#DIV/0!</v>
      </c>
      <c r="W294" s="13" t="e">
        <f t="shared" si="45"/>
        <v>#DIV/0!</v>
      </c>
    </row>
    <row r="295" spans="3:23" x14ac:dyDescent="0.25">
      <c r="C295" s="20">
        <f t="shared" si="49"/>
        <v>0</v>
      </c>
      <c r="F295" s="15">
        <f>CHOOSE(MATCH(MONTH(A295)*100+DAY(A295),{0;316;501;1001;1115},1),0.7,0.75,0.8,0.75,0.7)</f>
        <v>0.7</v>
      </c>
      <c r="M295" s="13">
        <f t="shared" si="43"/>
        <v>0</v>
      </c>
      <c r="N295" s="15" t="e">
        <f t="shared" si="44"/>
        <v>#DIV/0!</v>
      </c>
      <c r="O295" s="12" t="e">
        <f t="shared" si="46"/>
        <v>#DIV/0!</v>
      </c>
      <c r="P295" s="13">
        <f t="shared" si="41"/>
        <v>0</v>
      </c>
      <c r="Q295" s="11" t="e">
        <f t="shared" si="42"/>
        <v>#DIV/0!</v>
      </c>
      <c r="R295" s="11">
        <f t="shared" si="50"/>
        <v>0</v>
      </c>
      <c r="T295" s="13" t="e">
        <f t="shared" si="47"/>
        <v>#DIV/0!</v>
      </c>
      <c r="V295" s="21" t="e">
        <f t="shared" si="48"/>
        <v>#DIV/0!</v>
      </c>
      <c r="W295" s="13" t="e">
        <f t="shared" si="45"/>
        <v>#DIV/0!</v>
      </c>
    </row>
    <row r="296" spans="3:23" x14ac:dyDescent="0.25">
      <c r="C296" s="20">
        <f t="shared" si="49"/>
        <v>0</v>
      </c>
      <c r="F296" s="15">
        <f>CHOOSE(MATCH(MONTH(A296)*100+DAY(A296),{0;316;501;1001;1115},1),0.7,0.75,0.8,0.75,0.7)</f>
        <v>0.7</v>
      </c>
      <c r="M296" s="13">
        <f t="shared" si="43"/>
        <v>0</v>
      </c>
      <c r="N296" s="15" t="e">
        <f t="shared" si="44"/>
        <v>#DIV/0!</v>
      </c>
      <c r="O296" s="12" t="e">
        <f t="shared" si="46"/>
        <v>#DIV/0!</v>
      </c>
      <c r="P296" s="13">
        <f t="shared" si="41"/>
        <v>0</v>
      </c>
      <c r="Q296" s="11" t="e">
        <f t="shared" si="42"/>
        <v>#DIV/0!</v>
      </c>
      <c r="R296" s="11">
        <f t="shared" si="50"/>
        <v>0</v>
      </c>
      <c r="T296" s="13" t="e">
        <f t="shared" si="47"/>
        <v>#DIV/0!</v>
      </c>
      <c r="V296" s="21" t="e">
        <f t="shared" si="48"/>
        <v>#DIV/0!</v>
      </c>
      <c r="W296" s="13" t="e">
        <f t="shared" si="45"/>
        <v>#DIV/0!</v>
      </c>
    </row>
    <row r="297" spans="3:23" x14ac:dyDescent="0.25">
      <c r="C297" s="20">
        <f t="shared" si="49"/>
        <v>0</v>
      </c>
      <c r="F297" s="15">
        <f>CHOOSE(MATCH(MONTH(A297)*100+DAY(A297),{0;316;501;1001;1115},1),0.7,0.75,0.8,0.75,0.7)</f>
        <v>0.7</v>
      </c>
      <c r="M297" s="13">
        <f t="shared" si="43"/>
        <v>0</v>
      </c>
      <c r="N297" s="15" t="e">
        <f t="shared" si="44"/>
        <v>#DIV/0!</v>
      </c>
      <c r="O297" s="12" t="e">
        <f t="shared" si="46"/>
        <v>#DIV/0!</v>
      </c>
      <c r="P297" s="13">
        <f t="shared" si="41"/>
        <v>0</v>
      </c>
      <c r="Q297" s="11" t="e">
        <f t="shared" si="42"/>
        <v>#DIV/0!</v>
      </c>
      <c r="R297" s="11">
        <f t="shared" si="50"/>
        <v>0</v>
      </c>
      <c r="T297" s="13" t="e">
        <f t="shared" si="47"/>
        <v>#DIV/0!</v>
      </c>
      <c r="V297" s="21" t="e">
        <f t="shared" si="48"/>
        <v>#DIV/0!</v>
      </c>
      <c r="W297" s="13" t="e">
        <f t="shared" si="45"/>
        <v>#DIV/0!</v>
      </c>
    </row>
    <row r="298" spans="3:23" x14ac:dyDescent="0.25">
      <c r="C298" s="20">
        <f t="shared" si="49"/>
        <v>0</v>
      </c>
      <c r="F298" s="15">
        <f>CHOOSE(MATCH(MONTH(A298)*100+DAY(A298),{0;316;501;1001;1115},1),0.7,0.75,0.8,0.75,0.7)</f>
        <v>0.7</v>
      </c>
      <c r="M298" s="13">
        <f t="shared" si="43"/>
        <v>0</v>
      </c>
      <c r="N298" s="15" t="e">
        <f t="shared" si="44"/>
        <v>#DIV/0!</v>
      </c>
      <c r="O298" s="12" t="e">
        <f t="shared" si="46"/>
        <v>#DIV/0!</v>
      </c>
      <c r="P298" s="13">
        <f t="shared" si="41"/>
        <v>0</v>
      </c>
      <c r="Q298" s="11" t="e">
        <f t="shared" si="42"/>
        <v>#DIV/0!</v>
      </c>
      <c r="R298" s="11">
        <f t="shared" si="50"/>
        <v>0</v>
      </c>
      <c r="T298" s="13" t="e">
        <f t="shared" si="47"/>
        <v>#DIV/0!</v>
      </c>
      <c r="V298" s="21" t="e">
        <f t="shared" si="48"/>
        <v>#DIV/0!</v>
      </c>
      <c r="W298" s="13" t="e">
        <f t="shared" si="45"/>
        <v>#DIV/0!</v>
      </c>
    </row>
    <row r="299" spans="3:23" x14ac:dyDescent="0.25">
      <c r="C299" s="20">
        <f t="shared" si="49"/>
        <v>0</v>
      </c>
      <c r="F299" s="15">
        <f>CHOOSE(MATCH(MONTH(A299)*100+DAY(A299),{0;316;501;1001;1115},1),0.7,0.75,0.8,0.75,0.7)</f>
        <v>0.7</v>
      </c>
      <c r="M299" s="13">
        <f t="shared" si="43"/>
        <v>0</v>
      </c>
      <c r="N299" s="15" t="e">
        <f t="shared" si="44"/>
        <v>#DIV/0!</v>
      </c>
      <c r="O299" s="12" t="e">
        <f t="shared" si="46"/>
        <v>#DIV/0!</v>
      </c>
      <c r="P299" s="13">
        <f t="shared" si="41"/>
        <v>0</v>
      </c>
      <c r="Q299" s="11" t="e">
        <f t="shared" si="42"/>
        <v>#DIV/0!</v>
      </c>
      <c r="R299" s="11">
        <f t="shared" si="50"/>
        <v>0</v>
      </c>
      <c r="T299" s="13" t="e">
        <f t="shared" si="47"/>
        <v>#DIV/0!</v>
      </c>
      <c r="V299" s="21" t="e">
        <f t="shared" si="48"/>
        <v>#DIV/0!</v>
      </c>
      <c r="W299" s="13" t="e">
        <f t="shared" si="45"/>
        <v>#DIV/0!</v>
      </c>
    </row>
    <row r="300" spans="3:23" x14ac:dyDescent="0.25">
      <c r="C300" s="20">
        <f t="shared" si="49"/>
        <v>0</v>
      </c>
      <c r="F300" s="15">
        <f>CHOOSE(MATCH(MONTH(A300)*100+DAY(A300),{0;316;501;1001;1115},1),0.7,0.75,0.8,0.75,0.7)</f>
        <v>0.7</v>
      </c>
      <c r="M300" s="13">
        <f t="shared" si="43"/>
        <v>0</v>
      </c>
      <c r="N300" s="15" t="e">
        <f t="shared" si="44"/>
        <v>#DIV/0!</v>
      </c>
      <c r="O300" s="12" t="e">
        <f t="shared" si="46"/>
        <v>#DIV/0!</v>
      </c>
      <c r="P300" s="13">
        <f t="shared" si="41"/>
        <v>0</v>
      </c>
      <c r="Q300" s="11" t="e">
        <f t="shared" si="42"/>
        <v>#DIV/0!</v>
      </c>
      <c r="R300" s="11">
        <f t="shared" si="50"/>
        <v>0</v>
      </c>
      <c r="T300" s="13" t="e">
        <f t="shared" si="47"/>
        <v>#DIV/0!</v>
      </c>
      <c r="V300" s="21" t="e">
        <f t="shared" si="48"/>
        <v>#DIV/0!</v>
      </c>
      <c r="W300" s="13" t="e">
        <f t="shared" si="45"/>
        <v>#DIV/0!</v>
      </c>
    </row>
    <row r="301" spans="3:23" x14ac:dyDescent="0.25">
      <c r="C301" s="20">
        <f t="shared" si="49"/>
        <v>0</v>
      </c>
      <c r="F301" s="15">
        <f>CHOOSE(MATCH(MONTH(A301)*100+DAY(A301),{0;316;501;1001;1115},1),0.7,0.75,0.8,0.75,0.7)</f>
        <v>0.7</v>
      </c>
      <c r="M301" s="13">
        <f t="shared" si="43"/>
        <v>0</v>
      </c>
      <c r="N301" s="15" t="e">
        <f t="shared" si="44"/>
        <v>#DIV/0!</v>
      </c>
      <c r="O301" s="12" t="e">
        <f t="shared" si="46"/>
        <v>#DIV/0!</v>
      </c>
      <c r="P301" s="13">
        <f t="shared" si="41"/>
        <v>0</v>
      </c>
      <c r="Q301" s="11" t="e">
        <f t="shared" si="42"/>
        <v>#DIV/0!</v>
      </c>
      <c r="R301" s="11">
        <f t="shared" si="50"/>
        <v>0</v>
      </c>
      <c r="T301" s="13" t="e">
        <f t="shared" si="47"/>
        <v>#DIV/0!</v>
      </c>
      <c r="V301" s="21" t="e">
        <f t="shared" si="48"/>
        <v>#DIV/0!</v>
      </c>
      <c r="W301" s="13" t="e">
        <f t="shared" si="45"/>
        <v>#DIV/0!</v>
      </c>
    </row>
    <row r="302" spans="3:23" x14ac:dyDescent="0.25">
      <c r="C302" s="20">
        <f t="shared" si="49"/>
        <v>0</v>
      </c>
      <c r="F302" s="15">
        <f>CHOOSE(MATCH(MONTH(A302)*100+DAY(A302),{0;316;501;1001;1115},1),0.7,0.75,0.8,0.75,0.7)</f>
        <v>0.7</v>
      </c>
      <c r="M302" s="13">
        <f t="shared" si="43"/>
        <v>0</v>
      </c>
      <c r="N302" s="15" t="e">
        <f t="shared" si="44"/>
        <v>#DIV/0!</v>
      </c>
      <c r="O302" s="12" t="e">
        <f t="shared" si="46"/>
        <v>#DIV/0!</v>
      </c>
      <c r="P302" s="13">
        <f t="shared" si="41"/>
        <v>0</v>
      </c>
      <c r="Q302" s="11" t="e">
        <f t="shared" si="42"/>
        <v>#DIV/0!</v>
      </c>
      <c r="R302" s="11">
        <f t="shared" si="50"/>
        <v>0</v>
      </c>
      <c r="T302" s="13" t="e">
        <f t="shared" si="47"/>
        <v>#DIV/0!</v>
      </c>
      <c r="V302" s="21" t="e">
        <f t="shared" si="48"/>
        <v>#DIV/0!</v>
      </c>
      <c r="W302" s="13" t="e">
        <f t="shared" si="45"/>
        <v>#DIV/0!</v>
      </c>
    </row>
    <row r="303" spans="3:23" x14ac:dyDescent="0.25">
      <c r="C303" s="20">
        <f t="shared" si="49"/>
        <v>0</v>
      </c>
      <c r="F303" s="15">
        <f>CHOOSE(MATCH(MONTH(A303)*100+DAY(A303),{0;316;501;1001;1115},1),0.7,0.75,0.8,0.75,0.7)</f>
        <v>0.7</v>
      </c>
      <c r="M303" s="13">
        <f t="shared" si="43"/>
        <v>0</v>
      </c>
      <c r="N303" s="15" t="e">
        <f t="shared" si="44"/>
        <v>#DIV/0!</v>
      </c>
      <c r="O303" s="12" t="e">
        <f t="shared" si="46"/>
        <v>#DIV/0!</v>
      </c>
      <c r="P303" s="13">
        <f t="shared" si="41"/>
        <v>0</v>
      </c>
      <c r="Q303" s="11" t="e">
        <f t="shared" si="42"/>
        <v>#DIV/0!</v>
      </c>
      <c r="R303" s="11">
        <f t="shared" si="50"/>
        <v>0</v>
      </c>
      <c r="T303" s="13" t="e">
        <f t="shared" si="47"/>
        <v>#DIV/0!</v>
      </c>
      <c r="V303" s="21" t="e">
        <f t="shared" si="48"/>
        <v>#DIV/0!</v>
      </c>
      <c r="W303" s="13" t="e">
        <f t="shared" si="45"/>
        <v>#DIV/0!</v>
      </c>
    </row>
    <row r="304" spans="3:23" x14ac:dyDescent="0.25">
      <c r="C304" s="20">
        <f t="shared" si="49"/>
        <v>0</v>
      </c>
      <c r="F304" s="15">
        <f>CHOOSE(MATCH(MONTH(A304)*100+DAY(A304),{0;316;501;1001;1115},1),0.7,0.75,0.8,0.75,0.7)</f>
        <v>0.7</v>
      </c>
      <c r="M304" s="13">
        <f t="shared" si="43"/>
        <v>0</v>
      </c>
      <c r="N304" s="15" t="e">
        <f t="shared" si="44"/>
        <v>#DIV/0!</v>
      </c>
      <c r="O304" s="12" t="e">
        <f t="shared" si="46"/>
        <v>#DIV/0!</v>
      </c>
      <c r="P304" s="13">
        <f t="shared" si="41"/>
        <v>0</v>
      </c>
      <c r="Q304" s="11" t="e">
        <f t="shared" si="42"/>
        <v>#DIV/0!</v>
      </c>
      <c r="R304" s="11">
        <f t="shared" si="50"/>
        <v>0</v>
      </c>
      <c r="T304" s="13" t="e">
        <f t="shared" si="47"/>
        <v>#DIV/0!</v>
      </c>
      <c r="V304" s="21" t="e">
        <f t="shared" si="48"/>
        <v>#DIV/0!</v>
      </c>
      <c r="W304" s="13" t="e">
        <f t="shared" si="45"/>
        <v>#DIV/0!</v>
      </c>
    </row>
    <row r="305" spans="3:23" x14ac:dyDescent="0.25">
      <c r="C305" s="20">
        <f t="shared" si="49"/>
        <v>0</v>
      </c>
      <c r="F305" s="15">
        <f>CHOOSE(MATCH(MONTH(A305)*100+DAY(A305),{0;316;501;1001;1115},1),0.7,0.75,0.8,0.75,0.7)</f>
        <v>0.7</v>
      </c>
      <c r="M305" s="13">
        <f t="shared" si="43"/>
        <v>0</v>
      </c>
      <c r="N305" s="15" t="e">
        <f t="shared" si="44"/>
        <v>#DIV/0!</v>
      </c>
      <c r="O305" s="12" t="e">
        <f t="shared" si="46"/>
        <v>#DIV/0!</v>
      </c>
      <c r="P305" s="13">
        <f t="shared" si="41"/>
        <v>0</v>
      </c>
      <c r="Q305" s="11" t="e">
        <f t="shared" si="42"/>
        <v>#DIV/0!</v>
      </c>
      <c r="R305" s="11">
        <f t="shared" si="50"/>
        <v>0</v>
      </c>
      <c r="T305" s="13" t="e">
        <f t="shared" si="47"/>
        <v>#DIV/0!</v>
      </c>
      <c r="V305" s="21" t="e">
        <f t="shared" si="48"/>
        <v>#DIV/0!</v>
      </c>
      <c r="W305" s="13" t="e">
        <f t="shared" si="45"/>
        <v>#DIV/0!</v>
      </c>
    </row>
    <row r="306" spans="3:23" x14ac:dyDescent="0.25">
      <c r="C306" s="20">
        <f t="shared" si="49"/>
        <v>0</v>
      </c>
      <c r="F306" s="15">
        <f>CHOOSE(MATCH(MONTH(A306)*100+DAY(A306),{0;316;501;1001;1115},1),0.7,0.75,0.8,0.75,0.7)</f>
        <v>0.7</v>
      </c>
      <c r="M306" s="13">
        <f t="shared" si="43"/>
        <v>0</v>
      </c>
      <c r="N306" s="15" t="e">
        <f t="shared" si="44"/>
        <v>#DIV/0!</v>
      </c>
      <c r="O306" s="12" t="e">
        <f t="shared" si="46"/>
        <v>#DIV/0!</v>
      </c>
      <c r="P306" s="13">
        <f t="shared" si="41"/>
        <v>0</v>
      </c>
      <c r="Q306" s="11" t="e">
        <f t="shared" si="42"/>
        <v>#DIV/0!</v>
      </c>
      <c r="R306" s="11">
        <f t="shared" si="50"/>
        <v>0</v>
      </c>
      <c r="T306" s="13" t="e">
        <f t="shared" si="47"/>
        <v>#DIV/0!</v>
      </c>
      <c r="V306" s="21" t="e">
        <f t="shared" si="48"/>
        <v>#DIV/0!</v>
      </c>
      <c r="W306" s="13" t="e">
        <f t="shared" si="45"/>
        <v>#DIV/0!</v>
      </c>
    </row>
    <row r="307" spans="3:23" x14ac:dyDescent="0.25">
      <c r="C307" s="20">
        <f t="shared" si="49"/>
        <v>0</v>
      </c>
      <c r="F307" s="15">
        <f>CHOOSE(MATCH(MONTH(A307)*100+DAY(A307),{0;316;501;1001;1115},1),0.7,0.75,0.8,0.75,0.7)</f>
        <v>0.7</v>
      </c>
      <c r="M307" s="13">
        <f t="shared" si="43"/>
        <v>0</v>
      </c>
      <c r="N307" s="15" t="e">
        <f t="shared" si="44"/>
        <v>#DIV/0!</v>
      </c>
      <c r="O307" s="12" t="e">
        <f t="shared" si="46"/>
        <v>#DIV/0!</v>
      </c>
      <c r="P307" s="13">
        <f t="shared" si="41"/>
        <v>0</v>
      </c>
      <c r="Q307" s="11" t="e">
        <f t="shared" si="42"/>
        <v>#DIV/0!</v>
      </c>
      <c r="R307" s="11">
        <f t="shared" si="50"/>
        <v>0</v>
      </c>
      <c r="T307" s="13" t="e">
        <f t="shared" si="47"/>
        <v>#DIV/0!</v>
      </c>
      <c r="V307" s="21" t="e">
        <f t="shared" si="48"/>
        <v>#DIV/0!</v>
      </c>
      <c r="W307" s="13" t="e">
        <f t="shared" si="45"/>
        <v>#DIV/0!</v>
      </c>
    </row>
    <row r="308" spans="3:23" x14ac:dyDescent="0.25">
      <c r="C308" s="20">
        <f t="shared" si="49"/>
        <v>0</v>
      </c>
      <c r="F308" s="15">
        <f>CHOOSE(MATCH(MONTH(A308)*100+DAY(A308),{0;316;501;1001;1115},1),0.7,0.75,0.8,0.75,0.7)</f>
        <v>0.7</v>
      </c>
      <c r="M308" s="13">
        <f t="shared" si="43"/>
        <v>0</v>
      </c>
      <c r="N308" s="15" t="e">
        <f t="shared" si="44"/>
        <v>#DIV/0!</v>
      </c>
      <c r="O308" s="12" t="e">
        <f t="shared" si="46"/>
        <v>#DIV/0!</v>
      </c>
      <c r="P308" s="13">
        <f t="shared" si="41"/>
        <v>0</v>
      </c>
      <c r="Q308" s="11" t="e">
        <f t="shared" si="42"/>
        <v>#DIV/0!</v>
      </c>
      <c r="R308" s="11">
        <f t="shared" si="50"/>
        <v>0</v>
      </c>
      <c r="T308" s="13" t="e">
        <f t="shared" si="47"/>
        <v>#DIV/0!</v>
      </c>
      <c r="V308" s="21" t="e">
        <f t="shared" si="48"/>
        <v>#DIV/0!</v>
      </c>
      <c r="W308" s="13" t="e">
        <f t="shared" si="45"/>
        <v>#DIV/0!</v>
      </c>
    </row>
    <row r="309" spans="3:23" x14ac:dyDescent="0.25">
      <c r="C309" s="20">
        <f t="shared" si="49"/>
        <v>0</v>
      </c>
      <c r="F309" s="15">
        <f>CHOOSE(MATCH(MONTH(A309)*100+DAY(A309),{0;316;501;1001;1115},1),0.7,0.75,0.8,0.75,0.7)</f>
        <v>0.7</v>
      </c>
      <c r="M309" s="13">
        <f t="shared" si="43"/>
        <v>0</v>
      </c>
      <c r="N309" s="15" t="e">
        <f t="shared" si="44"/>
        <v>#DIV/0!</v>
      </c>
      <c r="O309" s="12" t="e">
        <f t="shared" si="46"/>
        <v>#DIV/0!</v>
      </c>
      <c r="P309" s="13">
        <f t="shared" si="41"/>
        <v>0</v>
      </c>
      <c r="Q309" s="11" t="e">
        <f t="shared" si="42"/>
        <v>#DIV/0!</v>
      </c>
      <c r="R309" s="11">
        <f t="shared" si="50"/>
        <v>0</v>
      </c>
      <c r="T309" s="13" t="e">
        <f t="shared" si="47"/>
        <v>#DIV/0!</v>
      </c>
      <c r="V309" s="21" t="e">
        <f t="shared" si="48"/>
        <v>#DIV/0!</v>
      </c>
      <c r="W309" s="13" t="e">
        <f t="shared" si="45"/>
        <v>#DIV/0!</v>
      </c>
    </row>
    <row r="310" spans="3:23" x14ac:dyDescent="0.25">
      <c r="C310" s="20">
        <f t="shared" si="49"/>
        <v>0</v>
      </c>
      <c r="F310" s="15">
        <f>CHOOSE(MATCH(MONTH(A310)*100+DAY(A310),{0;316;501;1001;1115},1),0.7,0.75,0.8,0.75,0.7)</f>
        <v>0.7</v>
      </c>
      <c r="M310" s="13">
        <f t="shared" si="43"/>
        <v>0</v>
      </c>
      <c r="N310" s="15" t="e">
        <f t="shared" si="44"/>
        <v>#DIV/0!</v>
      </c>
      <c r="O310" s="12" t="e">
        <f t="shared" si="46"/>
        <v>#DIV/0!</v>
      </c>
      <c r="P310" s="13">
        <f t="shared" si="41"/>
        <v>0</v>
      </c>
      <c r="Q310" s="11" t="e">
        <f t="shared" si="42"/>
        <v>#DIV/0!</v>
      </c>
      <c r="R310" s="11">
        <f t="shared" si="50"/>
        <v>0</v>
      </c>
      <c r="T310" s="13" t="e">
        <f t="shared" si="47"/>
        <v>#DIV/0!</v>
      </c>
      <c r="V310" s="21" t="e">
        <f t="shared" si="48"/>
        <v>#DIV/0!</v>
      </c>
      <c r="W310" s="13" t="e">
        <f t="shared" si="45"/>
        <v>#DIV/0!</v>
      </c>
    </row>
    <row r="311" spans="3:23" x14ac:dyDescent="0.25">
      <c r="C311" s="20">
        <f t="shared" si="49"/>
        <v>0</v>
      </c>
      <c r="F311" s="15">
        <f>CHOOSE(MATCH(MONTH(A311)*100+DAY(A311),{0;316;501;1001;1115},1),0.7,0.75,0.8,0.75,0.7)</f>
        <v>0.7</v>
      </c>
      <c r="M311" s="13">
        <f t="shared" si="43"/>
        <v>0</v>
      </c>
      <c r="N311" s="15" t="e">
        <f t="shared" si="44"/>
        <v>#DIV/0!</v>
      </c>
      <c r="O311" s="12" t="e">
        <f t="shared" si="46"/>
        <v>#DIV/0!</v>
      </c>
      <c r="P311" s="13">
        <f t="shared" si="41"/>
        <v>0</v>
      </c>
      <c r="Q311" s="11" t="e">
        <f t="shared" si="42"/>
        <v>#DIV/0!</v>
      </c>
      <c r="R311" s="11">
        <f t="shared" si="50"/>
        <v>0</v>
      </c>
      <c r="T311" s="13" t="e">
        <f t="shared" si="47"/>
        <v>#DIV/0!</v>
      </c>
      <c r="V311" s="21" t="e">
        <f t="shared" si="48"/>
        <v>#DIV/0!</v>
      </c>
      <c r="W311" s="13" t="e">
        <f t="shared" si="45"/>
        <v>#DIV/0!</v>
      </c>
    </row>
    <row r="312" spans="3:23" x14ac:dyDescent="0.25">
      <c r="C312" s="20">
        <f t="shared" si="49"/>
        <v>0</v>
      </c>
      <c r="F312" s="15">
        <f>CHOOSE(MATCH(MONTH(A312)*100+DAY(A312),{0;316;501;1001;1115},1),0.7,0.75,0.8,0.75,0.7)</f>
        <v>0.7</v>
      </c>
      <c r="M312" s="13">
        <f t="shared" si="43"/>
        <v>0</v>
      </c>
      <c r="N312" s="15" t="e">
        <f t="shared" si="44"/>
        <v>#DIV/0!</v>
      </c>
      <c r="O312" s="12" t="e">
        <f t="shared" si="46"/>
        <v>#DIV/0!</v>
      </c>
      <c r="P312" s="13">
        <f t="shared" si="41"/>
        <v>0</v>
      </c>
      <c r="Q312" s="11" t="e">
        <f t="shared" si="42"/>
        <v>#DIV/0!</v>
      </c>
      <c r="R312" s="11">
        <f t="shared" si="50"/>
        <v>0</v>
      </c>
      <c r="T312" s="13" t="e">
        <f t="shared" si="47"/>
        <v>#DIV/0!</v>
      </c>
      <c r="V312" s="21" t="e">
        <f t="shared" si="48"/>
        <v>#DIV/0!</v>
      </c>
      <c r="W312" s="13" t="e">
        <f t="shared" si="45"/>
        <v>#DIV/0!</v>
      </c>
    </row>
    <row r="313" spans="3:23" x14ac:dyDescent="0.25">
      <c r="C313" s="20">
        <f t="shared" si="49"/>
        <v>0</v>
      </c>
      <c r="F313" s="15">
        <f>CHOOSE(MATCH(MONTH(A313)*100+DAY(A313),{0;316;501;1001;1115},1),0.7,0.75,0.8,0.75,0.7)</f>
        <v>0.7</v>
      </c>
      <c r="M313" s="13">
        <f t="shared" si="43"/>
        <v>0</v>
      </c>
      <c r="N313" s="15" t="e">
        <f t="shared" si="44"/>
        <v>#DIV/0!</v>
      </c>
      <c r="O313" s="12" t="e">
        <f t="shared" si="46"/>
        <v>#DIV/0!</v>
      </c>
      <c r="P313" s="13">
        <f t="shared" si="41"/>
        <v>0</v>
      </c>
      <c r="Q313" s="11" t="e">
        <f t="shared" si="42"/>
        <v>#DIV/0!</v>
      </c>
      <c r="R313" s="11">
        <f t="shared" si="50"/>
        <v>0</v>
      </c>
      <c r="T313" s="13" t="e">
        <f t="shared" si="47"/>
        <v>#DIV/0!</v>
      </c>
      <c r="V313" s="21" t="e">
        <f t="shared" si="48"/>
        <v>#DIV/0!</v>
      </c>
      <c r="W313" s="13" t="e">
        <f t="shared" si="45"/>
        <v>#DIV/0!</v>
      </c>
    </row>
    <row r="314" spans="3:23" x14ac:dyDescent="0.25">
      <c r="C314" s="20">
        <f t="shared" si="49"/>
        <v>0</v>
      </c>
      <c r="F314" s="15">
        <f>CHOOSE(MATCH(MONTH(A314)*100+DAY(A314),{0;316;501;1001;1115},1),0.7,0.75,0.8,0.75,0.7)</f>
        <v>0.7</v>
      </c>
      <c r="M314" s="13">
        <f t="shared" si="43"/>
        <v>0</v>
      </c>
      <c r="N314" s="15" t="e">
        <f t="shared" si="44"/>
        <v>#DIV/0!</v>
      </c>
      <c r="O314" s="12" t="e">
        <f t="shared" si="46"/>
        <v>#DIV/0!</v>
      </c>
      <c r="P314" s="13">
        <f t="shared" si="41"/>
        <v>0</v>
      </c>
      <c r="Q314" s="11" t="e">
        <f t="shared" si="42"/>
        <v>#DIV/0!</v>
      </c>
      <c r="R314" s="11">
        <f t="shared" si="50"/>
        <v>0</v>
      </c>
      <c r="T314" s="13" t="e">
        <f t="shared" si="47"/>
        <v>#DIV/0!</v>
      </c>
      <c r="V314" s="21" t="e">
        <f t="shared" si="48"/>
        <v>#DIV/0!</v>
      </c>
      <c r="W314" s="13" t="e">
        <f t="shared" si="45"/>
        <v>#DIV/0!</v>
      </c>
    </row>
    <row r="315" spans="3:23" x14ac:dyDescent="0.25">
      <c r="C315" s="20">
        <f t="shared" si="49"/>
        <v>0</v>
      </c>
      <c r="F315" s="15">
        <f>CHOOSE(MATCH(MONTH(A315)*100+DAY(A315),{0;316;501;1001;1115},1),0.7,0.75,0.8,0.75,0.7)</f>
        <v>0.7</v>
      </c>
      <c r="M315" s="13">
        <f t="shared" si="43"/>
        <v>0</v>
      </c>
      <c r="N315" s="15" t="e">
        <f t="shared" si="44"/>
        <v>#DIV/0!</v>
      </c>
      <c r="O315" s="12" t="e">
        <f t="shared" si="46"/>
        <v>#DIV/0!</v>
      </c>
      <c r="P315" s="13">
        <f t="shared" si="41"/>
        <v>0</v>
      </c>
      <c r="Q315" s="11" t="e">
        <f t="shared" si="42"/>
        <v>#DIV/0!</v>
      </c>
      <c r="R315" s="11">
        <f t="shared" si="50"/>
        <v>0</v>
      </c>
      <c r="T315" s="13" t="e">
        <f t="shared" si="47"/>
        <v>#DIV/0!</v>
      </c>
      <c r="V315" s="21" t="e">
        <f t="shared" si="48"/>
        <v>#DIV/0!</v>
      </c>
      <c r="W315" s="13" t="e">
        <f t="shared" si="45"/>
        <v>#DIV/0!</v>
      </c>
    </row>
    <row r="316" spans="3:23" x14ac:dyDescent="0.25">
      <c r="C316" s="20">
        <f t="shared" si="49"/>
        <v>0</v>
      </c>
      <c r="F316" s="15">
        <f>CHOOSE(MATCH(MONTH(A316)*100+DAY(A316),{0;316;501;1001;1115},1),0.7,0.75,0.8,0.75,0.7)</f>
        <v>0.7</v>
      </c>
      <c r="M316" s="13">
        <f t="shared" si="43"/>
        <v>0</v>
      </c>
      <c r="N316" s="15" t="e">
        <f t="shared" si="44"/>
        <v>#DIV/0!</v>
      </c>
      <c r="O316" s="12" t="e">
        <f t="shared" si="46"/>
        <v>#DIV/0!</v>
      </c>
      <c r="P316" s="13">
        <f t="shared" si="41"/>
        <v>0</v>
      </c>
      <c r="Q316" s="11" t="e">
        <f t="shared" si="42"/>
        <v>#DIV/0!</v>
      </c>
      <c r="R316" s="11">
        <f t="shared" si="50"/>
        <v>0</v>
      </c>
      <c r="T316" s="13" t="e">
        <f t="shared" si="47"/>
        <v>#DIV/0!</v>
      </c>
      <c r="V316" s="21" t="e">
        <f t="shared" si="48"/>
        <v>#DIV/0!</v>
      </c>
      <c r="W316" s="13" t="e">
        <f t="shared" si="45"/>
        <v>#DIV/0!</v>
      </c>
    </row>
    <row r="317" spans="3:23" x14ac:dyDescent="0.25">
      <c r="C317" s="20">
        <f t="shared" si="49"/>
        <v>0</v>
      </c>
      <c r="F317" s="15">
        <f>CHOOSE(MATCH(MONTH(A317)*100+DAY(A317),{0;316;501;1001;1115},1),0.7,0.75,0.8,0.75,0.7)</f>
        <v>0.7</v>
      </c>
      <c r="M317" s="13">
        <f t="shared" si="43"/>
        <v>0</v>
      </c>
      <c r="N317" s="15" t="e">
        <f t="shared" si="44"/>
        <v>#DIV/0!</v>
      </c>
      <c r="O317" s="12" t="e">
        <f t="shared" si="46"/>
        <v>#DIV/0!</v>
      </c>
      <c r="P317" s="13">
        <f t="shared" si="41"/>
        <v>0</v>
      </c>
      <c r="Q317" s="11" t="e">
        <f t="shared" si="42"/>
        <v>#DIV/0!</v>
      </c>
      <c r="R317" s="11">
        <f t="shared" si="50"/>
        <v>0</v>
      </c>
      <c r="T317" s="13" t="e">
        <f t="shared" si="47"/>
        <v>#DIV/0!</v>
      </c>
      <c r="V317" s="21" t="e">
        <f t="shared" si="48"/>
        <v>#DIV/0!</v>
      </c>
      <c r="W317" s="13" t="e">
        <f t="shared" si="45"/>
        <v>#DIV/0!</v>
      </c>
    </row>
    <row r="318" spans="3:23" x14ac:dyDescent="0.25">
      <c r="C318" s="20">
        <f t="shared" si="49"/>
        <v>0</v>
      </c>
      <c r="F318" s="15">
        <f>CHOOSE(MATCH(MONTH(A318)*100+DAY(A318),{0;316;501;1001;1115},1),0.7,0.75,0.8,0.75,0.7)</f>
        <v>0.7</v>
      </c>
      <c r="M318" s="13">
        <f t="shared" si="43"/>
        <v>0</v>
      </c>
      <c r="N318" s="15" t="e">
        <f t="shared" si="44"/>
        <v>#DIV/0!</v>
      </c>
      <c r="O318" s="12" t="e">
        <f t="shared" si="46"/>
        <v>#DIV/0!</v>
      </c>
      <c r="P318" s="13">
        <f t="shared" si="41"/>
        <v>0</v>
      </c>
      <c r="Q318" s="11" t="e">
        <f t="shared" si="42"/>
        <v>#DIV/0!</v>
      </c>
      <c r="R318" s="11">
        <f t="shared" si="50"/>
        <v>0</v>
      </c>
      <c r="T318" s="13" t="e">
        <f t="shared" si="47"/>
        <v>#DIV/0!</v>
      </c>
      <c r="V318" s="21" t="e">
        <f t="shared" si="48"/>
        <v>#DIV/0!</v>
      </c>
      <c r="W318" s="13" t="e">
        <f t="shared" si="45"/>
        <v>#DIV/0!</v>
      </c>
    </row>
    <row r="319" spans="3:23" x14ac:dyDescent="0.25">
      <c r="C319" s="20">
        <f t="shared" si="49"/>
        <v>0</v>
      </c>
      <c r="F319" s="15">
        <f>CHOOSE(MATCH(MONTH(A319)*100+DAY(A319),{0;316;501;1001;1115},1),0.7,0.75,0.8,0.75,0.7)</f>
        <v>0.7</v>
      </c>
      <c r="M319" s="13">
        <f t="shared" si="43"/>
        <v>0</v>
      </c>
      <c r="N319" s="15" t="e">
        <f t="shared" si="44"/>
        <v>#DIV/0!</v>
      </c>
      <c r="O319" s="12" t="e">
        <f t="shared" si="46"/>
        <v>#DIV/0!</v>
      </c>
      <c r="P319" s="13">
        <f t="shared" si="41"/>
        <v>0</v>
      </c>
      <c r="Q319" s="11" t="e">
        <f t="shared" si="42"/>
        <v>#DIV/0!</v>
      </c>
      <c r="R319" s="11">
        <f t="shared" si="50"/>
        <v>0</v>
      </c>
      <c r="T319" s="13" t="e">
        <f t="shared" si="47"/>
        <v>#DIV/0!</v>
      </c>
      <c r="V319" s="21" t="e">
        <f t="shared" si="48"/>
        <v>#DIV/0!</v>
      </c>
      <c r="W319" s="13" t="e">
        <f t="shared" si="45"/>
        <v>#DIV/0!</v>
      </c>
    </row>
    <row r="320" spans="3:23" x14ac:dyDescent="0.25">
      <c r="C320" s="20">
        <f t="shared" si="49"/>
        <v>0</v>
      </c>
      <c r="F320" s="15">
        <f>CHOOSE(MATCH(MONTH(A320)*100+DAY(A320),{0;316;501;1001;1115},1),0.7,0.75,0.8,0.75,0.7)</f>
        <v>0.7</v>
      </c>
      <c r="M320" s="13">
        <f t="shared" si="43"/>
        <v>0</v>
      </c>
      <c r="N320" s="15" t="e">
        <f t="shared" si="44"/>
        <v>#DIV/0!</v>
      </c>
      <c r="O320" s="12" t="e">
        <f t="shared" si="46"/>
        <v>#DIV/0!</v>
      </c>
      <c r="P320" s="13">
        <f t="shared" si="41"/>
        <v>0</v>
      </c>
      <c r="Q320" s="11" t="e">
        <f t="shared" si="42"/>
        <v>#DIV/0!</v>
      </c>
      <c r="R320" s="11">
        <f t="shared" si="50"/>
        <v>0</v>
      </c>
      <c r="T320" s="13" t="e">
        <f t="shared" si="47"/>
        <v>#DIV/0!</v>
      </c>
      <c r="V320" s="21" t="e">
        <f t="shared" si="48"/>
        <v>#DIV/0!</v>
      </c>
      <c r="W320" s="13" t="e">
        <f t="shared" si="45"/>
        <v>#DIV/0!</v>
      </c>
    </row>
    <row r="321" spans="3:23" x14ac:dyDescent="0.25">
      <c r="C321" s="20">
        <f t="shared" si="49"/>
        <v>0</v>
      </c>
      <c r="F321" s="15">
        <f>CHOOSE(MATCH(MONTH(A321)*100+DAY(A321),{0;316;501;1001;1115},1),0.7,0.75,0.8,0.75,0.7)</f>
        <v>0.7</v>
      </c>
      <c r="M321" s="13">
        <f t="shared" si="43"/>
        <v>0</v>
      </c>
      <c r="N321" s="15" t="e">
        <f t="shared" si="44"/>
        <v>#DIV/0!</v>
      </c>
      <c r="O321" s="12" t="e">
        <f t="shared" si="46"/>
        <v>#DIV/0!</v>
      </c>
      <c r="P321" s="13">
        <f t="shared" si="41"/>
        <v>0</v>
      </c>
      <c r="Q321" s="11" t="e">
        <f t="shared" si="42"/>
        <v>#DIV/0!</v>
      </c>
      <c r="R321" s="11">
        <f t="shared" si="50"/>
        <v>0</v>
      </c>
      <c r="T321" s="13" t="e">
        <f t="shared" si="47"/>
        <v>#DIV/0!</v>
      </c>
      <c r="V321" s="21" t="e">
        <f t="shared" si="48"/>
        <v>#DIV/0!</v>
      </c>
      <c r="W321" s="13" t="e">
        <f t="shared" si="45"/>
        <v>#DIV/0!</v>
      </c>
    </row>
    <row r="322" spans="3:23" x14ac:dyDescent="0.25">
      <c r="C322" s="20">
        <f t="shared" si="49"/>
        <v>0</v>
      </c>
      <c r="F322" s="15">
        <f>CHOOSE(MATCH(MONTH(A322)*100+DAY(A322),{0;316;501;1001;1115},1),0.7,0.75,0.8,0.75,0.7)</f>
        <v>0.7</v>
      </c>
      <c r="M322" s="13">
        <f t="shared" si="43"/>
        <v>0</v>
      </c>
      <c r="N322" s="15" t="e">
        <f t="shared" si="44"/>
        <v>#DIV/0!</v>
      </c>
      <c r="O322" s="12" t="e">
        <f t="shared" si="46"/>
        <v>#DIV/0!</v>
      </c>
      <c r="P322" s="13">
        <f t="shared" si="41"/>
        <v>0</v>
      </c>
      <c r="Q322" s="11" t="e">
        <f t="shared" si="42"/>
        <v>#DIV/0!</v>
      </c>
      <c r="R322" s="11">
        <f t="shared" si="50"/>
        <v>0</v>
      </c>
      <c r="T322" s="13" t="e">
        <f t="shared" si="47"/>
        <v>#DIV/0!</v>
      </c>
      <c r="V322" s="21" t="e">
        <f t="shared" si="48"/>
        <v>#DIV/0!</v>
      </c>
      <c r="W322" s="13" t="e">
        <f t="shared" si="45"/>
        <v>#DIV/0!</v>
      </c>
    </row>
    <row r="323" spans="3:23" x14ac:dyDescent="0.25">
      <c r="C323" s="20">
        <f t="shared" si="49"/>
        <v>0</v>
      </c>
      <c r="F323" s="15">
        <f>CHOOSE(MATCH(MONTH(A323)*100+DAY(A323),{0;316;501;1001;1115},1),0.7,0.75,0.8,0.75,0.7)</f>
        <v>0.7</v>
      </c>
      <c r="M323" s="13">
        <f t="shared" si="43"/>
        <v>0</v>
      </c>
      <c r="N323" s="15" t="e">
        <f t="shared" si="44"/>
        <v>#DIV/0!</v>
      </c>
      <c r="O323" s="12" t="e">
        <f t="shared" si="46"/>
        <v>#DIV/0!</v>
      </c>
      <c r="P323" s="13">
        <f t="shared" si="41"/>
        <v>0</v>
      </c>
      <c r="Q323" s="11" t="e">
        <f t="shared" si="42"/>
        <v>#DIV/0!</v>
      </c>
      <c r="R323" s="11">
        <f t="shared" si="50"/>
        <v>0</v>
      </c>
      <c r="T323" s="13" t="e">
        <f t="shared" si="47"/>
        <v>#DIV/0!</v>
      </c>
      <c r="V323" s="21" t="e">
        <f t="shared" si="48"/>
        <v>#DIV/0!</v>
      </c>
      <c r="W323" s="13" t="e">
        <f t="shared" si="45"/>
        <v>#DIV/0!</v>
      </c>
    </row>
    <row r="324" spans="3:23" x14ac:dyDescent="0.25">
      <c r="C324" s="20">
        <f t="shared" si="49"/>
        <v>0</v>
      </c>
      <c r="F324" s="15">
        <f>CHOOSE(MATCH(MONTH(A324)*100+DAY(A324),{0;316;501;1001;1115},1),0.7,0.75,0.8,0.75,0.7)</f>
        <v>0.7</v>
      </c>
      <c r="M324" s="13">
        <f t="shared" si="43"/>
        <v>0</v>
      </c>
      <c r="N324" s="15" t="e">
        <f t="shared" si="44"/>
        <v>#DIV/0!</v>
      </c>
      <c r="O324" s="12" t="e">
        <f t="shared" si="46"/>
        <v>#DIV/0!</v>
      </c>
      <c r="P324" s="13">
        <f t="shared" si="41"/>
        <v>0</v>
      </c>
      <c r="Q324" s="11" t="e">
        <f t="shared" si="42"/>
        <v>#DIV/0!</v>
      </c>
      <c r="R324" s="11">
        <f t="shared" si="50"/>
        <v>0</v>
      </c>
      <c r="T324" s="13" t="e">
        <f t="shared" si="47"/>
        <v>#DIV/0!</v>
      </c>
      <c r="V324" s="21" t="e">
        <f t="shared" si="48"/>
        <v>#DIV/0!</v>
      </c>
      <c r="W324" s="13" t="e">
        <f t="shared" si="45"/>
        <v>#DIV/0!</v>
      </c>
    </row>
    <row r="325" spans="3:23" x14ac:dyDescent="0.25">
      <c r="C325" s="20">
        <f t="shared" si="49"/>
        <v>0</v>
      </c>
      <c r="F325" s="15">
        <f>CHOOSE(MATCH(MONTH(A325)*100+DAY(A325),{0;316;501;1001;1115},1),0.7,0.75,0.8,0.75,0.7)</f>
        <v>0.7</v>
      </c>
      <c r="M325" s="13">
        <f t="shared" si="43"/>
        <v>0</v>
      </c>
      <c r="N325" s="15" t="e">
        <f t="shared" si="44"/>
        <v>#DIV/0!</v>
      </c>
      <c r="O325" s="12" t="e">
        <f t="shared" si="46"/>
        <v>#DIV/0!</v>
      </c>
      <c r="P325" s="13">
        <f t="shared" si="41"/>
        <v>0</v>
      </c>
      <c r="Q325" s="11" t="e">
        <f t="shared" si="42"/>
        <v>#DIV/0!</v>
      </c>
      <c r="R325" s="11">
        <f t="shared" si="50"/>
        <v>0</v>
      </c>
      <c r="T325" s="13" t="e">
        <f t="shared" si="47"/>
        <v>#DIV/0!</v>
      </c>
      <c r="V325" s="21" t="e">
        <f t="shared" si="48"/>
        <v>#DIV/0!</v>
      </c>
      <c r="W325" s="13" t="e">
        <f t="shared" si="45"/>
        <v>#DIV/0!</v>
      </c>
    </row>
    <row r="326" spans="3:23" x14ac:dyDescent="0.25">
      <c r="C326" s="20">
        <f t="shared" si="49"/>
        <v>0</v>
      </c>
      <c r="F326" s="15">
        <f>CHOOSE(MATCH(MONTH(A326)*100+DAY(A326),{0;316;501;1001;1115},1),0.7,0.75,0.8,0.75,0.7)</f>
        <v>0.7</v>
      </c>
      <c r="M326" s="13">
        <f t="shared" si="43"/>
        <v>0</v>
      </c>
      <c r="N326" s="15" t="e">
        <f t="shared" si="44"/>
        <v>#DIV/0!</v>
      </c>
      <c r="O326" s="12" t="e">
        <f t="shared" si="46"/>
        <v>#DIV/0!</v>
      </c>
      <c r="P326" s="13">
        <f t="shared" ref="P326:P389" si="51">D326*E326+K326*L326+G326*H326+I326*J326</f>
        <v>0</v>
      </c>
      <c r="Q326" s="11" t="e">
        <f t="shared" ref="Q326:Q389" si="52">((D326*F326)+(G326*0.1)+(I326*0.05))/(D326+G326+I326+K326)</f>
        <v>#DIV/0!</v>
      </c>
      <c r="R326" s="11">
        <f t="shared" si="50"/>
        <v>0</v>
      </c>
      <c r="T326" s="13" t="e">
        <f t="shared" si="47"/>
        <v>#DIV/0!</v>
      </c>
      <c r="V326" s="21" t="e">
        <f t="shared" si="48"/>
        <v>#DIV/0!</v>
      </c>
      <c r="W326" s="13" t="e">
        <f t="shared" si="45"/>
        <v>#DIV/0!</v>
      </c>
    </row>
    <row r="327" spans="3:23" x14ac:dyDescent="0.25">
      <c r="C327" s="20">
        <f t="shared" si="49"/>
        <v>0</v>
      </c>
      <c r="F327" s="15">
        <f>CHOOSE(MATCH(MONTH(A327)*100+DAY(A327),{0;316;501;1001;1115},1),0.7,0.75,0.8,0.75,0.7)</f>
        <v>0.7</v>
      </c>
      <c r="M327" s="13">
        <f t="shared" ref="M327:M390" si="53">D327+G327+I327+K327</f>
        <v>0</v>
      </c>
      <c r="N327" s="15" t="e">
        <f t="shared" ref="N327:N390" si="54">D327/(D327+G327+I327+K327)</f>
        <v>#DIV/0!</v>
      </c>
      <c r="O327" s="12" t="e">
        <f t="shared" si="46"/>
        <v>#DIV/0!</v>
      </c>
      <c r="P327" s="13">
        <f t="shared" si="51"/>
        <v>0</v>
      </c>
      <c r="Q327" s="11" t="e">
        <f t="shared" si="52"/>
        <v>#DIV/0!</v>
      </c>
      <c r="R327" s="11">
        <f t="shared" si="50"/>
        <v>0</v>
      </c>
      <c r="T327" s="13" t="e">
        <f t="shared" si="47"/>
        <v>#DIV/0!</v>
      </c>
      <c r="V327" s="21" t="e">
        <f t="shared" si="48"/>
        <v>#DIV/0!</v>
      </c>
      <c r="W327" s="13" t="e">
        <f t="shared" ref="W327:W390" si="55">O326*T327</f>
        <v>#DIV/0!</v>
      </c>
    </row>
    <row r="328" spans="3:23" x14ac:dyDescent="0.25">
      <c r="C328" s="20">
        <f t="shared" si="49"/>
        <v>0</v>
      </c>
      <c r="F328" s="15">
        <f>CHOOSE(MATCH(MONTH(A328)*100+DAY(A328),{0;316;501;1001;1115},1),0.7,0.75,0.8,0.75,0.7)</f>
        <v>0.7</v>
      </c>
      <c r="M328" s="13">
        <f t="shared" si="53"/>
        <v>0</v>
      </c>
      <c r="N328" s="15" t="e">
        <f t="shared" si="54"/>
        <v>#DIV/0!</v>
      </c>
      <c r="O328" s="12" t="e">
        <f t="shared" ref="O328:O391" si="56">(D328*E328+G328*H328+I328*J328+K328*L328)/(D328+G328+I328+K328)</f>
        <v>#DIV/0!</v>
      </c>
      <c r="P328" s="13">
        <f t="shared" si="51"/>
        <v>0</v>
      </c>
      <c r="Q328" s="11" t="e">
        <f t="shared" si="52"/>
        <v>#DIV/0!</v>
      </c>
      <c r="R328" s="11">
        <f t="shared" si="50"/>
        <v>0</v>
      </c>
      <c r="T328" s="13" t="e">
        <f t="shared" ref="T328:T391" si="57">(D328+G328+I328+K328)/((B328-B327)/100)</f>
        <v>#DIV/0!</v>
      </c>
      <c r="V328" s="21" t="e">
        <f t="shared" ref="V328:V391" si="58">(T328-U328)/U328</f>
        <v>#DIV/0!</v>
      </c>
      <c r="W328" s="13" t="e">
        <f t="shared" si="55"/>
        <v>#DIV/0!</v>
      </c>
    </row>
    <row r="329" spans="3:23" x14ac:dyDescent="0.25">
      <c r="C329" s="20">
        <f t="shared" ref="C329:C392" si="59">B329-B328</f>
        <v>0</v>
      </c>
      <c r="F329" s="15">
        <f>CHOOSE(MATCH(MONTH(A329)*100+DAY(A329),{0;316;501;1001;1115},1),0.7,0.75,0.8,0.75,0.7)</f>
        <v>0.7</v>
      </c>
      <c r="M329" s="13">
        <f t="shared" si="53"/>
        <v>0</v>
      </c>
      <c r="N329" s="15" t="e">
        <f t="shared" si="54"/>
        <v>#DIV/0!</v>
      </c>
      <c r="O329" s="12" t="e">
        <f t="shared" si="56"/>
        <v>#DIV/0!</v>
      </c>
      <c r="P329" s="13">
        <f t="shared" si="51"/>
        <v>0</v>
      </c>
      <c r="Q329" s="11" t="e">
        <f t="shared" si="52"/>
        <v>#DIV/0!</v>
      </c>
      <c r="R329" s="11">
        <f t="shared" si="50"/>
        <v>0</v>
      </c>
      <c r="T329" s="13" t="e">
        <f t="shared" si="57"/>
        <v>#DIV/0!</v>
      </c>
      <c r="V329" s="21" t="e">
        <f t="shared" si="58"/>
        <v>#DIV/0!</v>
      </c>
      <c r="W329" s="13" t="e">
        <f t="shared" si="55"/>
        <v>#DIV/0!</v>
      </c>
    </row>
    <row r="330" spans="3:23" x14ac:dyDescent="0.25">
      <c r="C330" s="20">
        <f t="shared" si="59"/>
        <v>0</v>
      </c>
      <c r="F330" s="15">
        <f>CHOOSE(MATCH(MONTH(A330)*100+DAY(A330),{0;316;501;1001;1115},1),0.7,0.75,0.8,0.75,0.7)</f>
        <v>0.7</v>
      </c>
      <c r="M330" s="13">
        <f t="shared" si="53"/>
        <v>0</v>
      </c>
      <c r="N330" s="15" t="e">
        <f t="shared" si="54"/>
        <v>#DIV/0!</v>
      </c>
      <c r="O330" s="12" t="e">
        <f t="shared" si="56"/>
        <v>#DIV/0!</v>
      </c>
      <c r="P330" s="13">
        <f t="shared" si="51"/>
        <v>0</v>
      </c>
      <c r="Q330" s="11" t="e">
        <f t="shared" si="52"/>
        <v>#DIV/0!</v>
      </c>
      <c r="R330" s="11">
        <f t="shared" si="50"/>
        <v>0</v>
      </c>
      <c r="T330" s="13" t="e">
        <f t="shared" si="57"/>
        <v>#DIV/0!</v>
      </c>
      <c r="V330" s="21" t="e">
        <f t="shared" si="58"/>
        <v>#DIV/0!</v>
      </c>
      <c r="W330" s="13" t="e">
        <f t="shared" si="55"/>
        <v>#DIV/0!</v>
      </c>
    </row>
    <row r="331" spans="3:23" x14ac:dyDescent="0.25">
      <c r="C331" s="20">
        <f t="shared" si="59"/>
        <v>0</v>
      </c>
      <c r="F331" s="15">
        <f>CHOOSE(MATCH(MONTH(A331)*100+DAY(A331),{0;316;501;1001;1115},1),0.7,0.75,0.8,0.75,0.7)</f>
        <v>0.7</v>
      </c>
      <c r="M331" s="13">
        <f t="shared" si="53"/>
        <v>0</v>
      </c>
      <c r="N331" s="15" t="e">
        <f t="shared" si="54"/>
        <v>#DIV/0!</v>
      </c>
      <c r="O331" s="12" t="e">
        <f t="shared" si="56"/>
        <v>#DIV/0!</v>
      </c>
      <c r="P331" s="13">
        <f t="shared" si="51"/>
        <v>0</v>
      </c>
      <c r="Q331" s="11" t="e">
        <f t="shared" si="52"/>
        <v>#DIV/0!</v>
      </c>
      <c r="R331" s="11">
        <f t="shared" si="50"/>
        <v>0</v>
      </c>
      <c r="T331" s="13" t="e">
        <f t="shared" si="57"/>
        <v>#DIV/0!</v>
      </c>
      <c r="V331" s="21" t="e">
        <f t="shared" si="58"/>
        <v>#DIV/0!</v>
      </c>
      <c r="W331" s="13" t="e">
        <f t="shared" si="55"/>
        <v>#DIV/0!</v>
      </c>
    </row>
    <row r="332" spans="3:23" x14ac:dyDescent="0.25">
      <c r="C332" s="20">
        <f t="shared" si="59"/>
        <v>0</v>
      </c>
      <c r="F332" s="15">
        <f>CHOOSE(MATCH(MONTH(A332)*100+DAY(A332),{0;316;501;1001;1115},1),0.7,0.75,0.8,0.75,0.7)</f>
        <v>0.7</v>
      </c>
      <c r="M332" s="13">
        <f t="shared" si="53"/>
        <v>0</v>
      </c>
      <c r="N332" s="15" t="e">
        <f t="shared" si="54"/>
        <v>#DIV/0!</v>
      </c>
      <c r="O332" s="12" t="e">
        <f t="shared" si="56"/>
        <v>#DIV/0!</v>
      </c>
      <c r="P332" s="13">
        <f t="shared" si="51"/>
        <v>0</v>
      </c>
      <c r="Q332" s="11" t="e">
        <f t="shared" si="52"/>
        <v>#DIV/0!</v>
      </c>
      <c r="R332" s="11">
        <f t="shared" si="50"/>
        <v>0</v>
      </c>
      <c r="T332" s="13" t="e">
        <f t="shared" si="57"/>
        <v>#DIV/0!</v>
      </c>
      <c r="V332" s="21" t="e">
        <f t="shared" si="58"/>
        <v>#DIV/0!</v>
      </c>
      <c r="W332" s="13" t="e">
        <f t="shared" si="55"/>
        <v>#DIV/0!</v>
      </c>
    </row>
    <row r="333" spans="3:23" x14ac:dyDescent="0.25">
      <c r="C333" s="20">
        <f t="shared" si="59"/>
        <v>0</v>
      </c>
      <c r="F333" s="15">
        <f>CHOOSE(MATCH(MONTH(A333)*100+DAY(A333),{0;316;501;1001;1115},1),0.7,0.75,0.8,0.75,0.7)</f>
        <v>0.7</v>
      </c>
      <c r="M333" s="13">
        <f t="shared" si="53"/>
        <v>0</v>
      </c>
      <c r="N333" s="15" t="e">
        <f t="shared" si="54"/>
        <v>#DIV/0!</v>
      </c>
      <c r="O333" s="12" t="e">
        <f t="shared" si="56"/>
        <v>#DIV/0!</v>
      </c>
      <c r="P333" s="13">
        <f t="shared" si="51"/>
        <v>0</v>
      </c>
      <c r="Q333" s="11" t="e">
        <f t="shared" si="52"/>
        <v>#DIV/0!</v>
      </c>
      <c r="R333" s="11">
        <f t="shared" si="50"/>
        <v>0</v>
      </c>
      <c r="T333" s="13" t="e">
        <f t="shared" si="57"/>
        <v>#DIV/0!</v>
      </c>
      <c r="V333" s="21" t="e">
        <f t="shared" si="58"/>
        <v>#DIV/0!</v>
      </c>
      <c r="W333" s="13" t="e">
        <f t="shared" si="55"/>
        <v>#DIV/0!</v>
      </c>
    </row>
    <row r="334" spans="3:23" x14ac:dyDescent="0.25">
      <c r="C334" s="20">
        <f t="shared" si="59"/>
        <v>0</v>
      </c>
      <c r="F334" s="15">
        <f>CHOOSE(MATCH(MONTH(A334)*100+DAY(A334),{0;316;501;1001;1115},1),0.7,0.75,0.8,0.75,0.7)</f>
        <v>0.7</v>
      </c>
      <c r="M334" s="13">
        <f t="shared" si="53"/>
        <v>0</v>
      </c>
      <c r="N334" s="15" t="e">
        <f t="shared" si="54"/>
        <v>#DIV/0!</v>
      </c>
      <c r="O334" s="12" t="e">
        <f t="shared" si="56"/>
        <v>#DIV/0!</v>
      </c>
      <c r="P334" s="13">
        <f t="shared" si="51"/>
        <v>0</v>
      </c>
      <c r="Q334" s="11" t="e">
        <f t="shared" si="52"/>
        <v>#DIV/0!</v>
      </c>
      <c r="R334" s="11">
        <f t="shared" si="50"/>
        <v>0</v>
      </c>
      <c r="T334" s="13" t="e">
        <f t="shared" si="57"/>
        <v>#DIV/0!</v>
      </c>
      <c r="V334" s="21" t="e">
        <f t="shared" si="58"/>
        <v>#DIV/0!</v>
      </c>
      <c r="W334" s="13" t="e">
        <f t="shared" si="55"/>
        <v>#DIV/0!</v>
      </c>
    </row>
    <row r="335" spans="3:23" x14ac:dyDescent="0.25">
      <c r="C335" s="20">
        <f t="shared" si="59"/>
        <v>0</v>
      </c>
      <c r="F335" s="15">
        <f>CHOOSE(MATCH(MONTH(A335)*100+DAY(A335),{0;316;501;1001;1115},1),0.7,0.75,0.8,0.75,0.7)</f>
        <v>0.7</v>
      </c>
      <c r="M335" s="13">
        <f t="shared" si="53"/>
        <v>0</v>
      </c>
      <c r="N335" s="15" t="e">
        <f t="shared" si="54"/>
        <v>#DIV/0!</v>
      </c>
      <c r="O335" s="12" t="e">
        <f t="shared" si="56"/>
        <v>#DIV/0!</v>
      </c>
      <c r="P335" s="13">
        <f t="shared" si="51"/>
        <v>0</v>
      </c>
      <c r="Q335" s="11" t="e">
        <f t="shared" si="52"/>
        <v>#DIV/0!</v>
      </c>
      <c r="R335" s="11">
        <f t="shared" si="50"/>
        <v>0</v>
      </c>
      <c r="T335" s="13" t="e">
        <f t="shared" si="57"/>
        <v>#DIV/0!</v>
      </c>
      <c r="V335" s="21" t="e">
        <f t="shared" si="58"/>
        <v>#DIV/0!</v>
      </c>
      <c r="W335" s="13" t="e">
        <f t="shared" si="55"/>
        <v>#DIV/0!</v>
      </c>
    </row>
    <row r="336" spans="3:23" x14ac:dyDescent="0.25">
      <c r="C336" s="20">
        <f t="shared" si="59"/>
        <v>0</v>
      </c>
      <c r="F336" s="15">
        <f>CHOOSE(MATCH(MONTH(A336)*100+DAY(A336),{0;316;501;1001;1115},1),0.7,0.75,0.8,0.75,0.7)</f>
        <v>0.7</v>
      </c>
      <c r="M336" s="13">
        <f t="shared" si="53"/>
        <v>0</v>
      </c>
      <c r="N336" s="15" t="e">
        <f t="shared" si="54"/>
        <v>#DIV/0!</v>
      </c>
      <c r="O336" s="12" t="e">
        <f t="shared" si="56"/>
        <v>#DIV/0!</v>
      </c>
      <c r="P336" s="13">
        <f t="shared" si="51"/>
        <v>0</v>
      </c>
      <c r="Q336" s="11" t="e">
        <f t="shared" si="52"/>
        <v>#DIV/0!</v>
      </c>
      <c r="R336" s="11">
        <f t="shared" si="50"/>
        <v>0</v>
      </c>
      <c r="T336" s="13" t="e">
        <f t="shared" si="57"/>
        <v>#DIV/0!</v>
      </c>
      <c r="V336" s="21" t="e">
        <f t="shared" si="58"/>
        <v>#DIV/0!</v>
      </c>
      <c r="W336" s="13" t="e">
        <f t="shared" si="55"/>
        <v>#DIV/0!</v>
      </c>
    </row>
    <row r="337" spans="3:23" x14ac:dyDescent="0.25">
      <c r="C337" s="20">
        <f t="shared" si="59"/>
        <v>0</v>
      </c>
      <c r="F337" s="15">
        <f>CHOOSE(MATCH(MONTH(A337)*100+DAY(A337),{0;316;501;1001;1115},1),0.7,0.75,0.8,0.75,0.7)</f>
        <v>0.7</v>
      </c>
      <c r="M337" s="13">
        <f t="shared" si="53"/>
        <v>0</v>
      </c>
      <c r="N337" s="15" t="e">
        <f t="shared" si="54"/>
        <v>#DIV/0!</v>
      </c>
      <c r="O337" s="12" t="e">
        <f t="shared" si="56"/>
        <v>#DIV/0!</v>
      </c>
      <c r="P337" s="13">
        <f t="shared" si="51"/>
        <v>0</v>
      </c>
      <c r="Q337" s="11" t="e">
        <f t="shared" si="52"/>
        <v>#DIV/0!</v>
      </c>
      <c r="R337" s="11">
        <f t="shared" si="50"/>
        <v>0</v>
      </c>
      <c r="T337" s="13" t="e">
        <f t="shared" si="57"/>
        <v>#DIV/0!</v>
      </c>
      <c r="V337" s="21" t="e">
        <f t="shared" si="58"/>
        <v>#DIV/0!</v>
      </c>
      <c r="W337" s="13" t="e">
        <f t="shared" si="55"/>
        <v>#DIV/0!</v>
      </c>
    </row>
    <row r="338" spans="3:23" x14ac:dyDescent="0.25">
      <c r="C338" s="20">
        <f t="shared" si="59"/>
        <v>0</v>
      </c>
      <c r="F338" s="15">
        <f>CHOOSE(MATCH(MONTH(A338)*100+DAY(A338),{0;316;501;1001;1115},1),0.7,0.75,0.8,0.75,0.7)</f>
        <v>0.7</v>
      </c>
      <c r="M338" s="13">
        <f t="shared" si="53"/>
        <v>0</v>
      </c>
      <c r="N338" s="15" t="e">
        <f t="shared" si="54"/>
        <v>#DIV/0!</v>
      </c>
      <c r="O338" s="12" t="e">
        <f t="shared" si="56"/>
        <v>#DIV/0!</v>
      </c>
      <c r="P338" s="13">
        <f t="shared" si="51"/>
        <v>0</v>
      </c>
      <c r="Q338" s="11" t="e">
        <f t="shared" si="52"/>
        <v>#DIV/0!</v>
      </c>
      <c r="R338" s="11">
        <f t="shared" si="50"/>
        <v>0</v>
      </c>
      <c r="T338" s="13" t="e">
        <f t="shared" si="57"/>
        <v>#DIV/0!</v>
      </c>
      <c r="V338" s="21" t="e">
        <f t="shared" si="58"/>
        <v>#DIV/0!</v>
      </c>
      <c r="W338" s="13" t="e">
        <f t="shared" si="55"/>
        <v>#DIV/0!</v>
      </c>
    </row>
    <row r="339" spans="3:23" x14ac:dyDescent="0.25">
      <c r="C339" s="20">
        <f t="shared" si="59"/>
        <v>0</v>
      </c>
      <c r="F339" s="15">
        <f>CHOOSE(MATCH(MONTH(A339)*100+DAY(A339),{0;316;501;1001;1115},1),0.7,0.75,0.8,0.75,0.7)</f>
        <v>0.7</v>
      </c>
      <c r="M339" s="13">
        <f t="shared" si="53"/>
        <v>0</v>
      </c>
      <c r="N339" s="15" t="e">
        <f t="shared" si="54"/>
        <v>#DIV/0!</v>
      </c>
      <c r="O339" s="12" t="e">
        <f t="shared" si="56"/>
        <v>#DIV/0!</v>
      </c>
      <c r="P339" s="13">
        <f t="shared" si="51"/>
        <v>0</v>
      </c>
      <c r="Q339" s="11" t="e">
        <f t="shared" si="52"/>
        <v>#DIV/0!</v>
      </c>
      <c r="R339" s="11">
        <f t="shared" si="50"/>
        <v>0</v>
      </c>
      <c r="T339" s="13" t="e">
        <f t="shared" si="57"/>
        <v>#DIV/0!</v>
      </c>
      <c r="V339" s="21" t="e">
        <f t="shared" si="58"/>
        <v>#DIV/0!</v>
      </c>
      <c r="W339" s="13" t="e">
        <f t="shared" si="55"/>
        <v>#DIV/0!</v>
      </c>
    </row>
    <row r="340" spans="3:23" x14ac:dyDescent="0.25">
      <c r="C340" s="20">
        <f t="shared" si="59"/>
        <v>0</v>
      </c>
      <c r="F340" s="15">
        <f>CHOOSE(MATCH(MONTH(A340)*100+DAY(A340),{0;316;501;1001;1115},1),0.7,0.75,0.8,0.75,0.7)</f>
        <v>0.7</v>
      </c>
      <c r="M340" s="13">
        <f t="shared" si="53"/>
        <v>0</v>
      </c>
      <c r="N340" s="15" t="e">
        <f t="shared" si="54"/>
        <v>#DIV/0!</v>
      </c>
      <c r="O340" s="12" t="e">
        <f t="shared" si="56"/>
        <v>#DIV/0!</v>
      </c>
      <c r="P340" s="13">
        <f t="shared" si="51"/>
        <v>0</v>
      </c>
      <c r="Q340" s="11" t="e">
        <f t="shared" si="52"/>
        <v>#DIV/0!</v>
      </c>
      <c r="R340" s="11">
        <f t="shared" si="50"/>
        <v>0</v>
      </c>
      <c r="T340" s="13" t="e">
        <f t="shared" si="57"/>
        <v>#DIV/0!</v>
      </c>
      <c r="V340" s="21" t="e">
        <f t="shared" si="58"/>
        <v>#DIV/0!</v>
      </c>
      <c r="W340" s="13" t="e">
        <f t="shared" si="55"/>
        <v>#DIV/0!</v>
      </c>
    </row>
    <row r="341" spans="3:23" x14ac:dyDescent="0.25">
      <c r="C341" s="20">
        <f t="shared" si="59"/>
        <v>0</v>
      </c>
      <c r="F341" s="15">
        <f>CHOOSE(MATCH(MONTH(A341)*100+DAY(A341),{0;316;501;1001;1115},1),0.7,0.75,0.8,0.75,0.7)</f>
        <v>0.7</v>
      </c>
      <c r="M341" s="13">
        <f t="shared" si="53"/>
        <v>0</v>
      </c>
      <c r="N341" s="15" t="e">
        <f t="shared" si="54"/>
        <v>#DIV/0!</v>
      </c>
      <c r="O341" s="12" t="e">
        <f t="shared" si="56"/>
        <v>#DIV/0!</v>
      </c>
      <c r="P341" s="13">
        <f t="shared" si="51"/>
        <v>0</v>
      </c>
      <c r="Q341" s="11" t="e">
        <f t="shared" si="52"/>
        <v>#DIV/0!</v>
      </c>
      <c r="R341" s="11">
        <f t="shared" si="50"/>
        <v>0</v>
      </c>
      <c r="T341" s="13" t="e">
        <f t="shared" si="57"/>
        <v>#DIV/0!</v>
      </c>
      <c r="V341" s="21" t="e">
        <f t="shared" si="58"/>
        <v>#DIV/0!</v>
      </c>
      <c r="W341" s="13" t="e">
        <f t="shared" si="55"/>
        <v>#DIV/0!</v>
      </c>
    </row>
    <row r="342" spans="3:23" x14ac:dyDescent="0.25">
      <c r="C342" s="20">
        <f t="shared" si="59"/>
        <v>0</v>
      </c>
      <c r="F342" s="15">
        <f>CHOOSE(MATCH(MONTH(A342)*100+DAY(A342),{0;316;501;1001;1115},1),0.7,0.75,0.8,0.75,0.7)</f>
        <v>0.7</v>
      </c>
      <c r="M342" s="13">
        <f t="shared" si="53"/>
        <v>0</v>
      </c>
      <c r="N342" s="15" t="e">
        <f t="shared" si="54"/>
        <v>#DIV/0!</v>
      </c>
      <c r="O342" s="12" t="e">
        <f t="shared" si="56"/>
        <v>#DIV/0!</v>
      </c>
      <c r="P342" s="13">
        <f t="shared" si="51"/>
        <v>0</v>
      </c>
      <c r="Q342" s="11" t="e">
        <f t="shared" si="52"/>
        <v>#DIV/0!</v>
      </c>
      <c r="R342" s="11">
        <f t="shared" si="50"/>
        <v>0</v>
      </c>
      <c r="T342" s="13" t="e">
        <f t="shared" si="57"/>
        <v>#DIV/0!</v>
      </c>
      <c r="V342" s="21" t="e">
        <f t="shared" si="58"/>
        <v>#DIV/0!</v>
      </c>
      <c r="W342" s="13" t="e">
        <f t="shared" si="55"/>
        <v>#DIV/0!</v>
      </c>
    </row>
    <row r="343" spans="3:23" x14ac:dyDescent="0.25">
      <c r="C343" s="20">
        <f t="shared" si="59"/>
        <v>0</v>
      </c>
      <c r="F343" s="15">
        <f>CHOOSE(MATCH(MONTH(A343)*100+DAY(A343),{0;316;501;1001;1115},1),0.7,0.75,0.8,0.75,0.7)</f>
        <v>0.7</v>
      </c>
      <c r="M343" s="13">
        <f t="shared" si="53"/>
        <v>0</v>
      </c>
      <c r="N343" s="15" t="e">
        <f t="shared" si="54"/>
        <v>#DIV/0!</v>
      </c>
      <c r="O343" s="12" t="e">
        <f t="shared" si="56"/>
        <v>#DIV/0!</v>
      </c>
      <c r="P343" s="13">
        <f t="shared" si="51"/>
        <v>0</v>
      </c>
      <c r="Q343" s="11" t="e">
        <f t="shared" si="52"/>
        <v>#DIV/0!</v>
      </c>
      <c r="R343" s="11">
        <f t="shared" si="50"/>
        <v>0</v>
      </c>
      <c r="T343" s="13" t="e">
        <f t="shared" si="57"/>
        <v>#DIV/0!</v>
      </c>
      <c r="V343" s="21" t="e">
        <f t="shared" si="58"/>
        <v>#DIV/0!</v>
      </c>
      <c r="W343" s="13" t="e">
        <f t="shared" si="55"/>
        <v>#DIV/0!</v>
      </c>
    </row>
    <row r="344" spans="3:23" x14ac:dyDescent="0.25">
      <c r="C344" s="20">
        <f t="shared" si="59"/>
        <v>0</v>
      </c>
      <c r="F344" s="15">
        <f>CHOOSE(MATCH(MONTH(A344)*100+DAY(A344),{0;316;501;1001;1115},1),0.7,0.75,0.8,0.75,0.7)</f>
        <v>0.7</v>
      </c>
      <c r="M344" s="13">
        <f t="shared" si="53"/>
        <v>0</v>
      </c>
      <c r="N344" s="15" t="e">
        <f t="shared" si="54"/>
        <v>#DIV/0!</v>
      </c>
      <c r="O344" s="12" t="e">
        <f t="shared" si="56"/>
        <v>#DIV/0!</v>
      </c>
      <c r="P344" s="13">
        <f t="shared" si="51"/>
        <v>0</v>
      </c>
      <c r="Q344" s="11" t="e">
        <f t="shared" si="52"/>
        <v>#DIV/0!</v>
      </c>
      <c r="R344" s="11">
        <f t="shared" si="50"/>
        <v>0</v>
      </c>
      <c r="T344" s="13" t="e">
        <f t="shared" si="57"/>
        <v>#DIV/0!</v>
      </c>
      <c r="V344" s="21" t="e">
        <f t="shared" si="58"/>
        <v>#DIV/0!</v>
      </c>
      <c r="W344" s="13" t="e">
        <f t="shared" si="55"/>
        <v>#DIV/0!</v>
      </c>
    </row>
    <row r="345" spans="3:23" x14ac:dyDescent="0.25">
      <c r="C345" s="20">
        <f t="shared" si="59"/>
        <v>0</v>
      </c>
      <c r="F345" s="15">
        <f>CHOOSE(MATCH(MONTH(A345)*100+DAY(A345),{0;316;501;1001;1115},1),0.7,0.75,0.8,0.75,0.7)</f>
        <v>0.7</v>
      </c>
      <c r="M345" s="13">
        <f t="shared" si="53"/>
        <v>0</v>
      </c>
      <c r="N345" s="15" t="e">
        <f t="shared" si="54"/>
        <v>#DIV/0!</v>
      </c>
      <c r="O345" s="12" t="e">
        <f t="shared" si="56"/>
        <v>#DIV/0!</v>
      </c>
      <c r="P345" s="13">
        <f t="shared" si="51"/>
        <v>0</v>
      </c>
      <c r="Q345" s="11" t="e">
        <f t="shared" si="52"/>
        <v>#DIV/0!</v>
      </c>
      <c r="R345" s="11">
        <f t="shared" si="50"/>
        <v>0</v>
      </c>
      <c r="T345" s="13" t="e">
        <f t="shared" si="57"/>
        <v>#DIV/0!</v>
      </c>
      <c r="V345" s="21" t="e">
        <f t="shared" si="58"/>
        <v>#DIV/0!</v>
      </c>
      <c r="W345" s="13" t="e">
        <f t="shared" si="55"/>
        <v>#DIV/0!</v>
      </c>
    </row>
    <row r="346" spans="3:23" x14ac:dyDescent="0.25">
      <c r="C346" s="20">
        <f t="shared" si="59"/>
        <v>0</v>
      </c>
      <c r="F346" s="15">
        <f>CHOOSE(MATCH(MONTH(A346)*100+DAY(A346),{0;316;501;1001;1115},1),0.7,0.75,0.8,0.75,0.7)</f>
        <v>0.7</v>
      </c>
      <c r="M346" s="13">
        <f t="shared" si="53"/>
        <v>0</v>
      </c>
      <c r="N346" s="15" t="e">
        <f t="shared" si="54"/>
        <v>#DIV/0!</v>
      </c>
      <c r="O346" s="12" t="e">
        <f t="shared" si="56"/>
        <v>#DIV/0!</v>
      </c>
      <c r="P346" s="13">
        <f t="shared" si="51"/>
        <v>0</v>
      </c>
      <c r="Q346" s="11" t="e">
        <f t="shared" si="52"/>
        <v>#DIV/0!</v>
      </c>
      <c r="R346" s="11">
        <f t="shared" ref="R346:R409" si="60">IF(D346&lt;&gt;0,((D346*F346)+(G346*0.1)+(I346*0.05)+(($AC$2-D346-G346-I346-K346)*R345))/$AC$2,0)</f>
        <v>0</v>
      </c>
      <c r="T346" s="13" t="e">
        <f t="shared" si="57"/>
        <v>#DIV/0!</v>
      </c>
      <c r="V346" s="21" t="e">
        <f t="shared" si="58"/>
        <v>#DIV/0!</v>
      </c>
      <c r="W346" s="13" t="e">
        <f t="shared" si="55"/>
        <v>#DIV/0!</v>
      </c>
    </row>
    <row r="347" spans="3:23" x14ac:dyDescent="0.25">
      <c r="C347" s="20">
        <f t="shared" si="59"/>
        <v>0</v>
      </c>
      <c r="F347" s="15">
        <f>CHOOSE(MATCH(MONTH(A347)*100+DAY(A347),{0;316;501;1001;1115},1),0.7,0.75,0.8,0.75,0.7)</f>
        <v>0.7</v>
      </c>
      <c r="M347" s="13">
        <f t="shared" si="53"/>
        <v>0</v>
      </c>
      <c r="N347" s="15" t="e">
        <f t="shared" si="54"/>
        <v>#DIV/0!</v>
      </c>
      <c r="O347" s="12" t="e">
        <f t="shared" si="56"/>
        <v>#DIV/0!</v>
      </c>
      <c r="P347" s="13">
        <f t="shared" si="51"/>
        <v>0</v>
      </c>
      <c r="Q347" s="11" t="e">
        <f t="shared" si="52"/>
        <v>#DIV/0!</v>
      </c>
      <c r="R347" s="11">
        <f t="shared" si="60"/>
        <v>0</v>
      </c>
      <c r="T347" s="13" t="e">
        <f t="shared" si="57"/>
        <v>#DIV/0!</v>
      </c>
      <c r="V347" s="21" t="e">
        <f t="shared" si="58"/>
        <v>#DIV/0!</v>
      </c>
      <c r="W347" s="13" t="e">
        <f t="shared" si="55"/>
        <v>#DIV/0!</v>
      </c>
    </row>
    <row r="348" spans="3:23" x14ac:dyDescent="0.25">
      <c r="C348" s="20">
        <f t="shared" si="59"/>
        <v>0</v>
      </c>
      <c r="F348" s="15">
        <f>CHOOSE(MATCH(MONTH(A348)*100+DAY(A348),{0;316;501;1001;1115},1),0.7,0.75,0.8,0.75,0.7)</f>
        <v>0.7</v>
      </c>
      <c r="M348" s="13">
        <f t="shared" si="53"/>
        <v>0</v>
      </c>
      <c r="N348" s="15" t="e">
        <f t="shared" si="54"/>
        <v>#DIV/0!</v>
      </c>
      <c r="O348" s="12" t="e">
        <f t="shared" si="56"/>
        <v>#DIV/0!</v>
      </c>
      <c r="P348" s="13">
        <f t="shared" si="51"/>
        <v>0</v>
      </c>
      <c r="Q348" s="11" t="e">
        <f t="shared" si="52"/>
        <v>#DIV/0!</v>
      </c>
      <c r="R348" s="11">
        <f t="shared" si="60"/>
        <v>0</v>
      </c>
      <c r="T348" s="13" t="e">
        <f t="shared" si="57"/>
        <v>#DIV/0!</v>
      </c>
      <c r="V348" s="21" t="e">
        <f t="shared" si="58"/>
        <v>#DIV/0!</v>
      </c>
      <c r="W348" s="13" t="e">
        <f t="shared" si="55"/>
        <v>#DIV/0!</v>
      </c>
    </row>
    <row r="349" spans="3:23" x14ac:dyDescent="0.25">
      <c r="C349" s="20">
        <f t="shared" si="59"/>
        <v>0</v>
      </c>
      <c r="F349" s="15">
        <f>CHOOSE(MATCH(MONTH(A349)*100+DAY(A349),{0;316;501;1001;1115},1),0.7,0.75,0.8,0.75,0.7)</f>
        <v>0.7</v>
      </c>
      <c r="M349" s="13">
        <f t="shared" si="53"/>
        <v>0</v>
      </c>
      <c r="N349" s="15" t="e">
        <f t="shared" si="54"/>
        <v>#DIV/0!</v>
      </c>
      <c r="O349" s="12" t="e">
        <f t="shared" si="56"/>
        <v>#DIV/0!</v>
      </c>
      <c r="P349" s="13">
        <f t="shared" si="51"/>
        <v>0</v>
      </c>
      <c r="Q349" s="11" t="e">
        <f t="shared" si="52"/>
        <v>#DIV/0!</v>
      </c>
      <c r="R349" s="11">
        <f t="shared" si="60"/>
        <v>0</v>
      </c>
      <c r="T349" s="13" t="e">
        <f t="shared" si="57"/>
        <v>#DIV/0!</v>
      </c>
      <c r="V349" s="21" t="e">
        <f t="shared" si="58"/>
        <v>#DIV/0!</v>
      </c>
      <c r="W349" s="13" t="e">
        <f t="shared" si="55"/>
        <v>#DIV/0!</v>
      </c>
    </row>
    <row r="350" spans="3:23" x14ac:dyDescent="0.25">
      <c r="C350" s="20">
        <f t="shared" si="59"/>
        <v>0</v>
      </c>
      <c r="F350" s="15">
        <f>CHOOSE(MATCH(MONTH(A350)*100+DAY(A350),{0;316;501;1001;1115},1),0.7,0.75,0.8,0.75,0.7)</f>
        <v>0.7</v>
      </c>
      <c r="M350" s="13">
        <f t="shared" si="53"/>
        <v>0</v>
      </c>
      <c r="N350" s="15" t="e">
        <f t="shared" si="54"/>
        <v>#DIV/0!</v>
      </c>
      <c r="O350" s="12" t="e">
        <f t="shared" si="56"/>
        <v>#DIV/0!</v>
      </c>
      <c r="P350" s="13">
        <f t="shared" si="51"/>
        <v>0</v>
      </c>
      <c r="Q350" s="11" t="e">
        <f t="shared" si="52"/>
        <v>#DIV/0!</v>
      </c>
      <c r="R350" s="11">
        <f t="shared" si="60"/>
        <v>0</v>
      </c>
      <c r="T350" s="13" t="e">
        <f t="shared" si="57"/>
        <v>#DIV/0!</v>
      </c>
      <c r="V350" s="21" t="e">
        <f t="shared" si="58"/>
        <v>#DIV/0!</v>
      </c>
      <c r="W350" s="13" t="e">
        <f t="shared" si="55"/>
        <v>#DIV/0!</v>
      </c>
    </row>
    <row r="351" spans="3:23" x14ac:dyDescent="0.25">
      <c r="C351" s="20">
        <f t="shared" si="59"/>
        <v>0</v>
      </c>
      <c r="F351" s="15">
        <f>CHOOSE(MATCH(MONTH(A351)*100+DAY(A351),{0;316;501;1001;1115},1),0.7,0.75,0.8,0.75,0.7)</f>
        <v>0.7</v>
      </c>
      <c r="M351" s="13">
        <f t="shared" si="53"/>
        <v>0</v>
      </c>
      <c r="N351" s="15" t="e">
        <f t="shared" si="54"/>
        <v>#DIV/0!</v>
      </c>
      <c r="O351" s="12" t="e">
        <f t="shared" si="56"/>
        <v>#DIV/0!</v>
      </c>
      <c r="P351" s="13">
        <f t="shared" si="51"/>
        <v>0</v>
      </c>
      <c r="Q351" s="11" t="e">
        <f t="shared" si="52"/>
        <v>#DIV/0!</v>
      </c>
      <c r="R351" s="11">
        <f t="shared" si="60"/>
        <v>0</v>
      </c>
      <c r="T351" s="13" t="e">
        <f t="shared" si="57"/>
        <v>#DIV/0!</v>
      </c>
      <c r="V351" s="21" t="e">
        <f t="shared" si="58"/>
        <v>#DIV/0!</v>
      </c>
      <c r="W351" s="13" t="e">
        <f t="shared" si="55"/>
        <v>#DIV/0!</v>
      </c>
    </row>
    <row r="352" spans="3:23" x14ac:dyDescent="0.25">
      <c r="C352" s="20">
        <f t="shared" si="59"/>
        <v>0</v>
      </c>
      <c r="F352" s="15">
        <f>CHOOSE(MATCH(MONTH(A352)*100+DAY(A352),{0;316;501;1001;1115},1),0.7,0.75,0.8,0.75,0.7)</f>
        <v>0.7</v>
      </c>
      <c r="M352" s="13">
        <f t="shared" si="53"/>
        <v>0</v>
      </c>
      <c r="N352" s="15" t="e">
        <f t="shared" si="54"/>
        <v>#DIV/0!</v>
      </c>
      <c r="O352" s="12" t="e">
        <f t="shared" si="56"/>
        <v>#DIV/0!</v>
      </c>
      <c r="P352" s="13">
        <f t="shared" si="51"/>
        <v>0</v>
      </c>
      <c r="Q352" s="11" t="e">
        <f t="shared" si="52"/>
        <v>#DIV/0!</v>
      </c>
      <c r="R352" s="11">
        <f t="shared" si="60"/>
        <v>0</v>
      </c>
      <c r="T352" s="13" t="e">
        <f t="shared" si="57"/>
        <v>#DIV/0!</v>
      </c>
      <c r="V352" s="21" t="e">
        <f t="shared" si="58"/>
        <v>#DIV/0!</v>
      </c>
      <c r="W352" s="13" t="e">
        <f t="shared" si="55"/>
        <v>#DIV/0!</v>
      </c>
    </row>
    <row r="353" spans="3:23" x14ac:dyDescent="0.25">
      <c r="C353" s="20">
        <f t="shared" si="59"/>
        <v>0</v>
      </c>
      <c r="F353" s="15">
        <f>CHOOSE(MATCH(MONTH(A353)*100+DAY(A353),{0;316;501;1001;1115},1),0.7,0.75,0.8,0.75,0.7)</f>
        <v>0.7</v>
      </c>
      <c r="M353" s="13">
        <f t="shared" si="53"/>
        <v>0</v>
      </c>
      <c r="N353" s="15" t="e">
        <f t="shared" si="54"/>
        <v>#DIV/0!</v>
      </c>
      <c r="O353" s="12" t="e">
        <f t="shared" si="56"/>
        <v>#DIV/0!</v>
      </c>
      <c r="P353" s="13">
        <f t="shared" si="51"/>
        <v>0</v>
      </c>
      <c r="Q353" s="11" t="e">
        <f t="shared" si="52"/>
        <v>#DIV/0!</v>
      </c>
      <c r="R353" s="11">
        <f t="shared" si="60"/>
        <v>0</v>
      </c>
      <c r="T353" s="13" t="e">
        <f t="shared" si="57"/>
        <v>#DIV/0!</v>
      </c>
      <c r="V353" s="21" t="e">
        <f t="shared" si="58"/>
        <v>#DIV/0!</v>
      </c>
      <c r="W353" s="13" t="e">
        <f t="shared" si="55"/>
        <v>#DIV/0!</v>
      </c>
    </row>
    <row r="354" spans="3:23" x14ac:dyDescent="0.25">
      <c r="C354" s="20">
        <f t="shared" si="59"/>
        <v>0</v>
      </c>
      <c r="F354" s="15">
        <f>CHOOSE(MATCH(MONTH(A354)*100+DAY(A354),{0;316;501;1001;1115},1),0.7,0.75,0.8,0.75,0.7)</f>
        <v>0.7</v>
      </c>
      <c r="M354" s="13">
        <f t="shared" si="53"/>
        <v>0</v>
      </c>
      <c r="N354" s="15" t="e">
        <f t="shared" si="54"/>
        <v>#DIV/0!</v>
      </c>
      <c r="O354" s="12" t="e">
        <f t="shared" si="56"/>
        <v>#DIV/0!</v>
      </c>
      <c r="P354" s="13">
        <f t="shared" si="51"/>
        <v>0</v>
      </c>
      <c r="Q354" s="11" t="e">
        <f t="shared" si="52"/>
        <v>#DIV/0!</v>
      </c>
      <c r="R354" s="11">
        <f t="shared" si="60"/>
        <v>0</v>
      </c>
      <c r="T354" s="13" t="e">
        <f t="shared" si="57"/>
        <v>#DIV/0!</v>
      </c>
      <c r="V354" s="21" t="e">
        <f t="shared" si="58"/>
        <v>#DIV/0!</v>
      </c>
      <c r="W354" s="13" t="e">
        <f t="shared" si="55"/>
        <v>#DIV/0!</v>
      </c>
    </row>
    <row r="355" spans="3:23" x14ac:dyDescent="0.25">
      <c r="C355" s="20">
        <f t="shared" si="59"/>
        <v>0</v>
      </c>
      <c r="F355" s="15">
        <f>CHOOSE(MATCH(MONTH(A355)*100+DAY(A355),{0;316;501;1001;1115},1),0.7,0.75,0.8,0.75,0.7)</f>
        <v>0.7</v>
      </c>
      <c r="M355" s="13">
        <f t="shared" si="53"/>
        <v>0</v>
      </c>
      <c r="N355" s="15" t="e">
        <f t="shared" si="54"/>
        <v>#DIV/0!</v>
      </c>
      <c r="O355" s="12" t="e">
        <f t="shared" si="56"/>
        <v>#DIV/0!</v>
      </c>
      <c r="P355" s="13">
        <f t="shared" si="51"/>
        <v>0</v>
      </c>
      <c r="Q355" s="11" t="e">
        <f t="shared" si="52"/>
        <v>#DIV/0!</v>
      </c>
      <c r="R355" s="11">
        <f t="shared" si="60"/>
        <v>0</v>
      </c>
      <c r="T355" s="13" t="e">
        <f t="shared" si="57"/>
        <v>#DIV/0!</v>
      </c>
      <c r="V355" s="21" t="e">
        <f t="shared" si="58"/>
        <v>#DIV/0!</v>
      </c>
      <c r="W355" s="13" t="e">
        <f t="shared" si="55"/>
        <v>#DIV/0!</v>
      </c>
    </row>
    <row r="356" spans="3:23" x14ac:dyDescent="0.25">
      <c r="C356" s="20">
        <f t="shared" si="59"/>
        <v>0</v>
      </c>
      <c r="F356" s="15">
        <f>CHOOSE(MATCH(MONTH(A356)*100+DAY(A356),{0;316;501;1001;1115},1),0.7,0.75,0.8,0.75,0.7)</f>
        <v>0.7</v>
      </c>
      <c r="M356" s="13">
        <f t="shared" si="53"/>
        <v>0</v>
      </c>
      <c r="N356" s="15" t="e">
        <f t="shared" si="54"/>
        <v>#DIV/0!</v>
      </c>
      <c r="O356" s="12" t="e">
        <f t="shared" si="56"/>
        <v>#DIV/0!</v>
      </c>
      <c r="P356" s="13">
        <f t="shared" si="51"/>
        <v>0</v>
      </c>
      <c r="Q356" s="11" t="e">
        <f t="shared" si="52"/>
        <v>#DIV/0!</v>
      </c>
      <c r="R356" s="11">
        <f t="shared" si="60"/>
        <v>0</v>
      </c>
      <c r="T356" s="13" t="e">
        <f t="shared" si="57"/>
        <v>#DIV/0!</v>
      </c>
      <c r="V356" s="21" t="e">
        <f t="shared" si="58"/>
        <v>#DIV/0!</v>
      </c>
      <c r="W356" s="13" t="e">
        <f t="shared" si="55"/>
        <v>#DIV/0!</v>
      </c>
    </row>
    <row r="357" spans="3:23" x14ac:dyDescent="0.25">
      <c r="C357" s="20">
        <f t="shared" si="59"/>
        <v>0</v>
      </c>
      <c r="F357" s="15">
        <f>CHOOSE(MATCH(MONTH(A357)*100+DAY(A357),{0;316;501;1001;1115},1),0.7,0.75,0.8,0.75,0.7)</f>
        <v>0.7</v>
      </c>
      <c r="M357" s="13">
        <f t="shared" si="53"/>
        <v>0</v>
      </c>
      <c r="N357" s="15" t="e">
        <f t="shared" si="54"/>
        <v>#DIV/0!</v>
      </c>
      <c r="O357" s="12" t="e">
        <f t="shared" si="56"/>
        <v>#DIV/0!</v>
      </c>
      <c r="P357" s="13">
        <f t="shared" si="51"/>
        <v>0</v>
      </c>
      <c r="Q357" s="11" t="e">
        <f t="shared" si="52"/>
        <v>#DIV/0!</v>
      </c>
      <c r="R357" s="11">
        <f t="shared" si="60"/>
        <v>0</v>
      </c>
      <c r="T357" s="13" t="e">
        <f t="shared" si="57"/>
        <v>#DIV/0!</v>
      </c>
      <c r="V357" s="21" t="e">
        <f t="shared" si="58"/>
        <v>#DIV/0!</v>
      </c>
      <c r="W357" s="13" t="e">
        <f t="shared" si="55"/>
        <v>#DIV/0!</v>
      </c>
    </row>
    <row r="358" spans="3:23" x14ac:dyDescent="0.25">
      <c r="C358" s="20">
        <f t="shared" si="59"/>
        <v>0</v>
      </c>
      <c r="F358" s="15">
        <f>CHOOSE(MATCH(MONTH(A358)*100+DAY(A358),{0;316;501;1001;1115},1),0.7,0.75,0.8,0.75,0.7)</f>
        <v>0.7</v>
      </c>
      <c r="M358" s="13">
        <f t="shared" si="53"/>
        <v>0</v>
      </c>
      <c r="N358" s="15" t="e">
        <f t="shared" si="54"/>
        <v>#DIV/0!</v>
      </c>
      <c r="O358" s="12" t="e">
        <f t="shared" si="56"/>
        <v>#DIV/0!</v>
      </c>
      <c r="P358" s="13">
        <f t="shared" si="51"/>
        <v>0</v>
      </c>
      <c r="Q358" s="11" t="e">
        <f t="shared" si="52"/>
        <v>#DIV/0!</v>
      </c>
      <c r="R358" s="11">
        <f t="shared" si="60"/>
        <v>0</v>
      </c>
      <c r="T358" s="13" t="e">
        <f t="shared" si="57"/>
        <v>#DIV/0!</v>
      </c>
      <c r="V358" s="21" t="e">
        <f t="shared" si="58"/>
        <v>#DIV/0!</v>
      </c>
      <c r="W358" s="13" t="e">
        <f t="shared" si="55"/>
        <v>#DIV/0!</v>
      </c>
    </row>
    <row r="359" spans="3:23" x14ac:dyDescent="0.25">
      <c r="C359" s="20">
        <f t="shared" si="59"/>
        <v>0</v>
      </c>
      <c r="F359" s="15">
        <f>CHOOSE(MATCH(MONTH(A359)*100+DAY(A359),{0;316;501;1001;1115},1),0.7,0.75,0.8,0.75,0.7)</f>
        <v>0.7</v>
      </c>
      <c r="M359" s="13">
        <f t="shared" si="53"/>
        <v>0</v>
      </c>
      <c r="N359" s="15" t="e">
        <f t="shared" si="54"/>
        <v>#DIV/0!</v>
      </c>
      <c r="O359" s="12" t="e">
        <f t="shared" si="56"/>
        <v>#DIV/0!</v>
      </c>
      <c r="P359" s="13">
        <f t="shared" si="51"/>
        <v>0</v>
      </c>
      <c r="Q359" s="11" t="e">
        <f t="shared" si="52"/>
        <v>#DIV/0!</v>
      </c>
      <c r="R359" s="11">
        <f t="shared" si="60"/>
        <v>0</v>
      </c>
      <c r="T359" s="13" t="e">
        <f t="shared" si="57"/>
        <v>#DIV/0!</v>
      </c>
      <c r="V359" s="21" t="e">
        <f t="shared" si="58"/>
        <v>#DIV/0!</v>
      </c>
      <c r="W359" s="13" t="e">
        <f t="shared" si="55"/>
        <v>#DIV/0!</v>
      </c>
    </row>
    <row r="360" spans="3:23" x14ac:dyDescent="0.25">
      <c r="C360" s="20">
        <f t="shared" si="59"/>
        <v>0</v>
      </c>
      <c r="F360" s="15">
        <f>CHOOSE(MATCH(MONTH(A360)*100+DAY(A360),{0;316;501;1001;1115},1),0.7,0.75,0.8,0.75,0.7)</f>
        <v>0.7</v>
      </c>
      <c r="M360" s="13">
        <f t="shared" si="53"/>
        <v>0</v>
      </c>
      <c r="N360" s="15" t="e">
        <f t="shared" si="54"/>
        <v>#DIV/0!</v>
      </c>
      <c r="O360" s="12" t="e">
        <f t="shared" si="56"/>
        <v>#DIV/0!</v>
      </c>
      <c r="P360" s="13">
        <f t="shared" si="51"/>
        <v>0</v>
      </c>
      <c r="Q360" s="11" t="e">
        <f t="shared" si="52"/>
        <v>#DIV/0!</v>
      </c>
      <c r="R360" s="11">
        <f t="shared" si="60"/>
        <v>0</v>
      </c>
      <c r="T360" s="13" t="e">
        <f t="shared" si="57"/>
        <v>#DIV/0!</v>
      </c>
      <c r="V360" s="21" t="e">
        <f t="shared" si="58"/>
        <v>#DIV/0!</v>
      </c>
      <c r="W360" s="13" t="e">
        <f t="shared" si="55"/>
        <v>#DIV/0!</v>
      </c>
    </row>
    <row r="361" spans="3:23" x14ac:dyDescent="0.25">
      <c r="C361" s="20">
        <f t="shared" si="59"/>
        <v>0</v>
      </c>
      <c r="F361" s="15">
        <f>CHOOSE(MATCH(MONTH(A361)*100+DAY(A361),{0;316;501;1001;1115},1),0.7,0.75,0.8,0.75,0.7)</f>
        <v>0.7</v>
      </c>
      <c r="M361" s="13">
        <f t="shared" si="53"/>
        <v>0</v>
      </c>
      <c r="N361" s="15" t="e">
        <f t="shared" si="54"/>
        <v>#DIV/0!</v>
      </c>
      <c r="O361" s="12" t="e">
        <f t="shared" si="56"/>
        <v>#DIV/0!</v>
      </c>
      <c r="P361" s="13">
        <f t="shared" si="51"/>
        <v>0</v>
      </c>
      <c r="Q361" s="11" t="e">
        <f t="shared" si="52"/>
        <v>#DIV/0!</v>
      </c>
      <c r="R361" s="11">
        <f t="shared" si="60"/>
        <v>0</v>
      </c>
      <c r="T361" s="13" t="e">
        <f t="shared" si="57"/>
        <v>#DIV/0!</v>
      </c>
      <c r="V361" s="21" t="e">
        <f t="shared" si="58"/>
        <v>#DIV/0!</v>
      </c>
      <c r="W361" s="13" t="e">
        <f t="shared" si="55"/>
        <v>#DIV/0!</v>
      </c>
    </row>
    <row r="362" spans="3:23" x14ac:dyDescent="0.25">
      <c r="C362" s="20">
        <f t="shared" si="59"/>
        <v>0</v>
      </c>
      <c r="F362" s="15">
        <f>CHOOSE(MATCH(MONTH(A362)*100+DAY(A362),{0;316;501;1001;1115},1),0.7,0.75,0.8,0.75,0.7)</f>
        <v>0.7</v>
      </c>
      <c r="M362" s="13">
        <f t="shared" si="53"/>
        <v>0</v>
      </c>
      <c r="N362" s="15" t="e">
        <f t="shared" si="54"/>
        <v>#DIV/0!</v>
      </c>
      <c r="O362" s="12" t="e">
        <f t="shared" si="56"/>
        <v>#DIV/0!</v>
      </c>
      <c r="P362" s="13">
        <f t="shared" si="51"/>
        <v>0</v>
      </c>
      <c r="Q362" s="11" t="e">
        <f t="shared" si="52"/>
        <v>#DIV/0!</v>
      </c>
      <c r="R362" s="11">
        <f t="shared" si="60"/>
        <v>0</v>
      </c>
      <c r="T362" s="13" t="e">
        <f t="shared" si="57"/>
        <v>#DIV/0!</v>
      </c>
      <c r="V362" s="21" t="e">
        <f t="shared" si="58"/>
        <v>#DIV/0!</v>
      </c>
      <c r="W362" s="13" t="e">
        <f t="shared" si="55"/>
        <v>#DIV/0!</v>
      </c>
    </row>
    <row r="363" spans="3:23" x14ac:dyDescent="0.25">
      <c r="C363" s="20">
        <f t="shared" si="59"/>
        <v>0</v>
      </c>
      <c r="F363" s="15">
        <f>CHOOSE(MATCH(MONTH(A363)*100+DAY(A363),{0;316;501;1001;1115},1),0.7,0.75,0.8,0.75,0.7)</f>
        <v>0.7</v>
      </c>
      <c r="M363" s="13">
        <f t="shared" si="53"/>
        <v>0</v>
      </c>
      <c r="N363" s="15" t="e">
        <f t="shared" si="54"/>
        <v>#DIV/0!</v>
      </c>
      <c r="O363" s="12" t="e">
        <f t="shared" si="56"/>
        <v>#DIV/0!</v>
      </c>
      <c r="P363" s="13">
        <f t="shared" si="51"/>
        <v>0</v>
      </c>
      <c r="Q363" s="11" t="e">
        <f t="shared" si="52"/>
        <v>#DIV/0!</v>
      </c>
      <c r="R363" s="11">
        <f t="shared" si="60"/>
        <v>0</v>
      </c>
      <c r="T363" s="13" t="e">
        <f t="shared" si="57"/>
        <v>#DIV/0!</v>
      </c>
      <c r="V363" s="21" t="e">
        <f t="shared" si="58"/>
        <v>#DIV/0!</v>
      </c>
      <c r="W363" s="13" t="e">
        <f t="shared" si="55"/>
        <v>#DIV/0!</v>
      </c>
    </row>
    <row r="364" spans="3:23" x14ac:dyDescent="0.25">
      <c r="C364" s="20">
        <f t="shared" si="59"/>
        <v>0</v>
      </c>
      <c r="F364" s="15">
        <f>CHOOSE(MATCH(MONTH(A364)*100+DAY(A364),{0;316;501;1001;1115},1),0.7,0.75,0.8,0.75,0.7)</f>
        <v>0.7</v>
      </c>
      <c r="M364" s="13">
        <f t="shared" si="53"/>
        <v>0</v>
      </c>
      <c r="N364" s="15" t="e">
        <f t="shared" si="54"/>
        <v>#DIV/0!</v>
      </c>
      <c r="O364" s="12" t="e">
        <f t="shared" si="56"/>
        <v>#DIV/0!</v>
      </c>
      <c r="P364" s="13">
        <f t="shared" si="51"/>
        <v>0</v>
      </c>
      <c r="Q364" s="11" t="e">
        <f t="shared" si="52"/>
        <v>#DIV/0!</v>
      </c>
      <c r="R364" s="11">
        <f t="shared" si="60"/>
        <v>0</v>
      </c>
      <c r="T364" s="13" t="e">
        <f t="shared" si="57"/>
        <v>#DIV/0!</v>
      </c>
      <c r="V364" s="21" t="e">
        <f t="shared" si="58"/>
        <v>#DIV/0!</v>
      </c>
      <c r="W364" s="13" t="e">
        <f t="shared" si="55"/>
        <v>#DIV/0!</v>
      </c>
    </row>
    <row r="365" spans="3:23" x14ac:dyDescent="0.25">
      <c r="C365" s="20">
        <f t="shared" si="59"/>
        <v>0</v>
      </c>
      <c r="F365" s="15">
        <f>CHOOSE(MATCH(MONTH(A365)*100+DAY(A365),{0;316;501;1001;1115},1),0.7,0.75,0.8,0.75,0.7)</f>
        <v>0.7</v>
      </c>
      <c r="M365" s="13">
        <f t="shared" si="53"/>
        <v>0</v>
      </c>
      <c r="N365" s="15" t="e">
        <f t="shared" si="54"/>
        <v>#DIV/0!</v>
      </c>
      <c r="O365" s="12" t="e">
        <f t="shared" si="56"/>
        <v>#DIV/0!</v>
      </c>
      <c r="P365" s="13">
        <f t="shared" si="51"/>
        <v>0</v>
      </c>
      <c r="Q365" s="11" t="e">
        <f t="shared" si="52"/>
        <v>#DIV/0!</v>
      </c>
      <c r="R365" s="11">
        <f t="shared" si="60"/>
        <v>0</v>
      </c>
      <c r="T365" s="13" t="e">
        <f t="shared" si="57"/>
        <v>#DIV/0!</v>
      </c>
      <c r="V365" s="21" t="e">
        <f t="shared" si="58"/>
        <v>#DIV/0!</v>
      </c>
      <c r="W365" s="13" t="e">
        <f t="shared" si="55"/>
        <v>#DIV/0!</v>
      </c>
    </row>
    <row r="366" spans="3:23" x14ac:dyDescent="0.25">
      <c r="C366" s="20">
        <f t="shared" si="59"/>
        <v>0</v>
      </c>
      <c r="F366" s="15">
        <f>CHOOSE(MATCH(MONTH(A366)*100+DAY(A366),{0;316;501;1001;1115},1),0.7,0.75,0.8,0.75,0.7)</f>
        <v>0.7</v>
      </c>
      <c r="M366" s="13">
        <f t="shared" si="53"/>
        <v>0</v>
      </c>
      <c r="N366" s="15" t="e">
        <f t="shared" si="54"/>
        <v>#DIV/0!</v>
      </c>
      <c r="O366" s="12" t="e">
        <f t="shared" si="56"/>
        <v>#DIV/0!</v>
      </c>
      <c r="P366" s="13">
        <f t="shared" si="51"/>
        <v>0</v>
      </c>
      <c r="Q366" s="11" t="e">
        <f t="shared" si="52"/>
        <v>#DIV/0!</v>
      </c>
      <c r="R366" s="11">
        <f t="shared" si="60"/>
        <v>0</v>
      </c>
      <c r="T366" s="13" t="e">
        <f t="shared" si="57"/>
        <v>#DIV/0!</v>
      </c>
      <c r="V366" s="21" t="e">
        <f t="shared" si="58"/>
        <v>#DIV/0!</v>
      </c>
      <c r="W366" s="13" t="e">
        <f t="shared" si="55"/>
        <v>#DIV/0!</v>
      </c>
    </row>
    <row r="367" spans="3:23" x14ac:dyDescent="0.25">
      <c r="C367" s="20">
        <f t="shared" si="59"/>
        <v>0</v>
      </c>
      <c r="F367" s="15">
        <f>CHOOSE(MATCH(MONTH(A367)*100+DAY(A367),{0;316;501;1001;1115},1),0.7,0.75,0.8,0.75,0.7)</f>
        <v>0.7</v>
      </c>
      <c r="M367" s="13">
        <f t="shared" si="53"/>
        <v>0</v>
      </c>
      <c r="N367" s="15" t="e">
        <f t="shared" si="54"/>
        <v>#DIV/0!</v>
      </c>
      <c r="O367" s="12" t="e">
        <f t="shared" si="56"/>
        <v>#DIV/0!</v>
      </c>
      <c r="P367" s="13">
        <f t="shared" si="51"/>
        <v>0</v>
      </c>
      <c r="Q367" s="11" t="e">
        <f t="shared" si="52"/>
        <v>#DIV/0!</v>
      </c>
      <c r="R367" s="11">
        <f t="shared" si="60"/>
        <v>0</v>
      </c>
      <c r="T367" s="13" t="e">
        <f t="shared" si="57"/>
        <v>#DIV/0!</v>
      </c>
      <c r="V367" s="21" t="e">
        <f t="shared" si="58"/>
        <v>#DIV/0!</v>
      </c>
      <c r="W367" s="13" t="e">
        <f t="shared" si="55"/>
        <v>#DIV/0!</v>
      </c>
    </row>
    <row r="368" spans="3:23" x14ac:dyDescent="0.25">
      <c r="C368" s="20">
        <f t="shared" si="59"/>
        <v>0</v>
      </c>
      <c r="F368" s="15">
        <f>CHOOSE(MATCH(MONTH(A368)*100+DAY(A368),{0;316;501;1001;1115},1),0.7,0.75,0.8,0.75,0.7)</f>
        <v>0.7</v>
      </c>
      <c r="M368" s="13">
        <f t="shared" si="53"/>
        <v>0</v>
      </c>
      <c r="N368" s="15" t="e">
        <f t="shared" si="54"/>
        <v>#DIV/0!</v>
      </c>
      <c r="O368" s="12" t="e">
        <f t="shared" si="56"/>
        <v>#DIV/0!</v>
      </c>
      <c r="P368" s="13">
        <f t="shared" si="51"/>
        <v>0</v>
      </c>
      <c r="Q368" s="11" t="e">
        <f t="shared" si="52"/>
        <v>#DIV/0!</v>
      </c>
      <c r="R368" s="11">
        <f t="shared" si="60"/>
        <v>0</v>
      </c>
      <c r="T368" s="13" t="e">
        <f t="shared" si="57"/>
        <v>#DIV/0!</v>
      </c>
      <c r="V368" s="21" t="e">
        <f t="shared" si="58"/>
        <v>#DIV/0!</v>
      </c>
      <c r="W368" s="13" t="e">
        <f t="shared" si="55"/>
        <v>#DIV/0!</v>
      </c>
    </row>
    <row r="369" spans="3:23" x14ac:dyDescent="0.25">
      <c r="C369" s="20">
        <f t="shared" si="59"/>
        <v>0</v>
      </c>
      <c r="F369" s="15">
        <f>CHOOSE(MATCH(MONTH(A369)*100+DAY(A369),{0;316;501;1001;1115},1),0.7,0.75,0.8,0.75,0.7)</f>
        <v>0.7</v>
      </c>
      <c r="M369" s="13">
        <f t="shared" si="53"/>
        <v>0</v>
      </c>
      <c r="N369" s="15" t="e">
        <f t="shared" si="54"/>
        <v>#DIV/0!</v>
      </c>
      <c r="O369" s="12" t="e">
        <f t="shared" si="56"/>
        <v>#DIV/0!</v>
      </c>
      <c r="P369" s="13">
        <f t="shared" si="51"/>
        <v>0</v>
      </c>
      <c r="Q369" s="11" t="e">
        <f t="shared" si="52"/>
        <v>#DIV/0!</v>
      </c>
      <c r="R369" s="11">
        <f t="shared" si="60"/>
        <v>0</v>
      </c>
      <c r="T369" s="13" t="e">
        <f t="shared" si="57"/>
        <v>#DIV/0!</v>
      </c>
      <c r="V369" s="21" t="e">
        <f t="shared" si="58"/>
        <v>#DIV/0!</v>
      </c>
      <c r="W369" s="13" t="e">
        <f t="shared" si="55"/>
        <v>#DIV/0!</v>
      </c>
    </row>
    <row r="370" spans="3:23" x14ac:dyDescent="0.25">
      <c r="C370" s="20">
        <f t="shared" si="59"/>
        <v>0</v>
      </c>
      <c r="F370" s="15">
        <f>CHOOSE(MATCH(MONTH(A370)*100+DAY(A370),{0;316;501;1001;1115},1),0.7,0.75,0.8,0.75,0.7)</f>
        <v>0.7</v>
      </c>
      <c r="M370" s="13">
        <f t="shared" si="53"/>
        <v>0</v>
      </c>
      <c r="N370" s="15" t="e">
        <f t="shared" si="54"/>
        <v>#DIV/0!</v>
      </c>
      <c r="O370" s="12" t="e">
        <f t="shared" si="56"/>
        <v>#DIV/0!</v>
      </c>
      <c r="P370" s="13">
        <f t="shared" si="51"/>
        <v>0</v>
      </c>
      <c r="Q370" s="11" t="e">
        <f t="shared" si="52"/>
        <v>#DIV/0!</v>
      </c>
      <c r="R370" s="11">
        <f t="shared" si="60"/>
        <v>0</v>
      </c>
      <c r="T370" s="13" t="e">
        <f t="shared" si="57"/>
        <v>#DIV/0!</v>
      </c>
      <c r="V370" s="21" t="e">
        <f t="shared" si="58"/>
        <v>#DIV/0!</v>
      </c>
      <c r="W370" s="13" t="e">
        <f t="shared" si="55"/>
        <v>#DIV/0!</v>
      </c>
    </row>
    <row r="371" spans="3:23" x14ac:dyDescent="0.25">
      <c r="C371" s="20">
        <f t="shared" si="59"/>
        <v>0</v>
      </c>
      <c r="F371" s="15">
        <f>CHOOSE(MATCH(MONTH(A371)*100+DAY(A371),{0;316;501;1001;1115},1),0.7,0.75,0.8,0.75,0.7)</f>
        <v>0.7</v>
      </c>
      <c r="M371" s="13">
        <f t="shared" si="53"/>
        <v>0</v>
      </c>
      <c r="N371" s="15" t="e">
        <f t="shared" si="54"/>
        <v>#DIV/0!</v>
      </c>
      <c r="O371" s="12" t="e">
        <f t="shared" si="56"/>
        <v>#DIV/0!</v>
      </c>
      <c r="P371" s="13">
        <f t="shared" si="51"/>
        <v>0</v>
      </c>
      <c r="Q371" s="11" t="e">
        <f t="shared" si="52"/>
        <v>#DIV/0!</v>
      </c>
      <c r="R371" s="11">
        <f t="shared" si="60"/>
        <v>0</v>
      </c>
      <c r="T371" s="13" t="e">
        <f t="shared" si="57"/>
        <v>#DIV/0!</v>
      </c>
      <c r="V371" s="21" t="e">
        <f t="shared" si="58"/>
        <v>#DIV/0!</v>
      </c>
      <c r="W371" s="13" t="e">
        <f t="shared" si="55"/>
        <v>#DIV/0!</v>
      </c>
    </row>
    <row r="372" spans="3:23" x14ac:dyDescent="0.25">
      <c r="C372" s="20">
        <f t="shared" si="59"/>
        <v>0</v>
      </c>
      <c r="F372" s="15">
        <f>CHOOSE(MATCH(MONTH(A372)*100+DAY(A372),{0;316;501;1001;1115},1),0.7,0.75,0.8,0.75,0.7)</f>
        <v>0.7</v>
      </c>
      <c r="M372" s="13">
        <f t="shared" si="53"/>
        <v>0</v>
      </c>
      <c r="N372" s="15" t="e">
        <f t="shared" si="54"/>
        <v>#DIV/0!</v>
      </c>
      <c r="O372" s="12" t="e">
        <f t="shared" si="56"/>
        <v>#DIV/0!</v>
      </c>
      <c r="P372" s="13">
        <f t="shared" si="51"/>
        <v>0</v>
      </c>
      <c r="Q372" s="11" t="e">
        <f t="shared" si="52"/>
        <v>#DIV/0!</v>
      </c>
      <c r="R372" s="11">
        <f t="shared" si="60"/>
        <v>0</v>
      </c>
      <c r="T372" s="13" t="e">
        <f t="shared" si="57"/>
        <v>#DIV/0!</v>
      </c>
      <c r="V372" s="21" t="e">
        <f t="shared" si="58"/>
        <v>#DIV/0!</v>
      </c>
      <c r="W372" s="13" t="e">
        <f t="shared" si="55"/>
        <v>#DIV/0!</v>
      </c>
    </row>
    <row r="373" spans="3:23" x14ac:dyDescent="0.25">
      <c r="C373" s="20">
        <f t="shared" si="59"/>
        <v>0</v>
      </c>
      <c r="F373" s="15">
        <f>CHOOSE(MATCH(MONTH(A373)*100+DAY(A373),{0;316;501;1001;1115},1),0.7,0.75,0.8,0.75,0.7)</f>
        <v>0.7</v>
      </c>
      <c r="M373" s="13">
        <f t="shared" si="53"/>
        <v>0</v>
      </c>
      <c r="N373" s="15" t="e">
        <f t="shared" si="54"/>
        <v>#DIV/0!</v>
      </c>
      <c r="O373" s="12" t="e">
        <f t="shared" si="56"/>
        <v>#DIV/0!</v>
      </c>
      <c r="P373" s="13">
        <f t="shared" si="51"/>
        <v>0</v>
      </c>
      <c r="Q373" s="11" t="e">
        <f t="shared" si="52"/>
        <v>#DIV/0!</v>
      </c>
      <c r="R373" s="11">
        <f t="shared" si="60"/>
        <v>0</v>
      </c>
      <c r="T373" s="13" t="e">
        <f t="shared" si="57"/>
        <v>#DIV/0!</v>
      </c>
      <c r="V373" s="21" t="e">
        <f t="shared" si="58"/>
        <v>#DIV/0!</v>
      </c>
      <c r="W373" s="13" t="e">
        <f t="shared" si="55"/>
        <v>#DIV/0!</v>
      </c>
    </row>
    <row r="374" spans="3:23" x14ac:dyDescent="0.25">
      <c r="C374" s="20">
        <f t="shared" si="59"/>
        <v>0</v>
      </c>
      <c r="F374" s="15">
        <f>CHOOSE(MATCH(MONTH(A374)*100+DAY(A374),{0;316;501;1001;1115},1),0.7,0.75,0.8,0.75,0.7)</f>
        <v>0.7</v>
      </c>
      <c r="M374" s="13">
        <f t="shared" si="53"/>
        <v>0</v>
      </c>
      <c r="N374" s="15" t="e">
        <f t="shared" si="54"/>
        <v>#DIV/0!</v>
      </c>
      <c r="O374" s="12" t="e">
        <f t="shared" si="56"/>
        <v>#DIV/0!</v>
      </c>
      <c r="P374" s="13">
        <f t="shared" si="51"/>
        <v>0</v>
      </c>
      <c r="Q374" s="11" t="e">
        <f t="shared" si="52"/>
        <v>#DIV/0!</v>
      </c>
      <c r="R374" s="11">
        <f t="shared" si="60"/>
        <v>0</v>
      </c>
      <c r="T374" s="13" t="e">
        <f t="shared" si="57"/>
        <v>#DIV/0!</v>
      </c>
      <c r="V374" s="21" t="e">
        <f t="shared" si="58"/>
        <v>#DIV/0!</v>
      </c>
      <c r="W374" s="13" t="e">
        <f t="shared" si="55"/>
        <v>#DIV/0!</v>
      </c>
    </row>
    <row r="375" spans="3:23" x14ac:dyDescent="0.25">
      <c r="C375" s="20">
        <f t="shared" si="59"/>
        <v>0</v>
      </c>
      <c r="F375" s="15">
        <f>CHOOSE(MATCH(MONTH(A375)*100+DAY(A375),{0;316;501;1001;1115},1),0.7,0.75,0.8,0.75,0.7)</f>
        <v>0.7</v>
      </c>
      <c r="M375" s="13">
        <f t="shared" si="53"/>
        <v>0</v>
      </c>
      <c r="N375" s="15" t="e">
        <f t="shared" si="54"/>
        <v>#DIV/0!</v>
      </c>
      <c r="O375" s="12" t="e">
        <f t="shared" si="56"/>
        <v>#DIV/0!</v>
      </c>
      <c r="P375" s="13">
        <f t="shared" si="51"/>
        <v>0</v>
      </c>
      <c r="Q375" s="11" t="e">
        <f t="shared" si="52"/>
        <v>#DIV/0!</v>
      </c>
      <c r="R375" s="11">
        <f t="shared" si="60"/>
        <v>0</v>
      </c>
      <c r="T375" s="13" t="e">
        <f t="shared" si="57"/>
        <v>#DIV/0!</v>
      </c>
      <c r="V375" s="21" t="e">
        <f t="shared" si="58"/>
        <v>#DIV/0!</v>
      </c>
      <c r="W375" s="13" t="e">
        <f t="shared" si="55"/>
        <v>#DIV/0!</v>
      </c>
    </row>
    <row r="376" spans="3:23" x14ac:dyDescent="0.25">
      <c r="C376" s="20">
        <f t="shared" si="59"/>
        <v>0</v>
      </c>
      <c r="F376" s="15">
        <f>CHOOSE(MATCH(MONTH(A376)*100+DAY(A376),{0;316;501;1001;1115},1),0.7,0.75,0.8,0.75,0.7)</f>
        <v>0.7</v>
      </c>
      <c r="M376" s="13">
        <f t="shared" si="53"/>
        <v>0</v>
      </c>
      <c r="N376" s="15" t="e">
        <f t="shared" si="54"/>
        <v>#DIV/0!</v>
      </c>
      <c r="O376" s="12" t="e">
        <f t="shared" si="56"/>
        <v>#DIV/0!</v>
      </c>
      <c r="P376" s="13">
        <f t="shared" si="51"/>
        <v>0</v>
      </c>
      <c r="Q376" s="11" t="e">
        <f t="shared" si="52"/>
        <v>#DIV/0!</v>
      </c>
      <c r="R376" s="11">
        <f t="shared" si="60"/>
        <v>0</v>
      </c>
      <c r="T376" s="13" t="e">
        <f t="shared" si="57"/>
        <v>#DIV/0!</v>
      </c>
      <c r="V376" s="21" t="e">
        <f t="shared" si="58"/>
        <v>#DIV/0!</v>
      </c>
      <c r="W376" s="13" t="e">
        <f t="shared" si="55"/>
        <v>#DIV/0!</v>
      </c>
    </row>
    <row r="377" spans="3:23" x14ac:dyDescent="0.25">
      <c r="C377" s="20">
        <f t="shared" si="59"/>
        <v>0</v>
      </c>
      <c r="F377" s="15">
        <f>CHOOSE(MATCH(MONTH(A377)*100+DAY(A377),{0;316;501;1001;1115},1),0.7,0.75,0.8,0.75,0.7)</f>
        <v>0.7</v>
      </c>
      <c r="M377" s="13">
        <f t="shared" si="53"/>
        <v>0</v>
      </c>
      <c r="N377" s="15" t="e">
        <f t="shared" si="54"/>
        <v>#DIV/0!</v>
      </c>
      <c r="O377" s="12" t="e">
        <f t="shared" si="56"/>
        <v>#DIV/0!</v>
      </c>
      <c r="P377" s="13">
        <f t="shared" si="51"/>
        <v>0</v>
      </c>
      <c r="Q377" s="11" t="e">
        <f t="shared" si="52"/>
        <v>#DIV/0!</v>
      </c>
      <c r="R377" s="11">
        <f t="shared" si="60"/>
        <v>0</v>
      </c>
      <c r="T377" s="13" t="e">
        <f t="shared" si="57"/>
        <v>#DIV/0!</v>
      </c>
      <c r="V377" s="21" t="e">
        <f t="shared" si="58"/>
        <v>#DIV/0!</v>
      </c>
      <c r="W377" s="13" t="e">
        <f t="shared" si="55"/>
        <v>#DIV/0!</v>
      </c>
    </row>
    <row r="378" spans="3:23" x14ac:dyDescent="0.25">
      <c r="C378" s="20">
        <f t="shared" si="59"/>
        <v>0</v>
      </c>
      <c r="F378" s="15">
        <f>CHOOSE(MATCH(MONTH(A378)*100+DAY(A378),{0;316;501;1001;1115},1),0.7,0.75,0.8,0.75,0.7)</f>
        <v>0.7</v>
      </c>
      <c r="M378" s="13">
        <f t="shared" si="53"/>
        <v>0</v>
      </c>
      <c r="N378" s="15" t="e">
        <f t="shared" si="54"/>
        <v>#DIV/0!</v>
      </c>
      <c r="O378" s="12" t="e">
        <f t="shared" si="56"/>
        <v>#DIV/0!</v>
      </c>
      <c r="P378" s="13">
        <f t="shared" si="51"/>
        <v>0</v>
      </c>
      <c r="Q378" s="11" t="e">
        <f t="shared" si="52"/>
        <v>#DIV/0!</v>
      </c>
      <c r="R378" s="11">
        <f t="shared" si="60"/>
        <v>0</v>
      </c>
      <c r="T378" s="13" t="e">
        <f t="shared" si="57"/>
        <v>#DIV/0!</v>
      </c>
      <c r="V378" s="21" t="e">
        <f t="shared" si="58"/>
        <v>#DIV/0!</v>
      </c>
      <c r="W378" s="13" t="e">
        <f t="shared" si="55"/>
        <v>#DIV/0!</v>
      </c>
    </row>
    <row r="379" spans="3:23" x14ac:dyDescent="0.25">
      <c r="C379" s="20">
        <f t="shared" si="59"/>
        <v>0</v>
      </c>
      <c r="F379" s="15">
        <f>CHOOSE(MATCH(MONTH(A379)*100+DAY(A379),{0;316;501;1001;1115},1),0.7,0.75,0.8,0.75,0.7)</f>
        <v>0.7</v>
      </c>
      <c r="M379" s="13">
        <f t="shared" si="53"/>
        <v>0</v>
      </c>
      <c r="N379" s="15" t="e">
        <f t="shared" si="54"/>
        <v>#DIV/0!</v>
      </c>
      <c r="O379" s="12" t="e">
        <f t="shared" si="56"/>
        <v>#DIV/0!</v>
      </c>
      <c r="P379" s="13">
        <f t="shared" si="51"/>
        <v>0</v>
      </c>
      <c r="Q379" s="11" t="e">
        <f t="shared" si="52"/>
        <v>#DIV/0!</v>
      </c>
      <c r="R379" s="11">
        <f t="shared" si="60"/>
        <v>0</v>
      </c>
      <c r="T379" s="13" t="e">
        <f t="shared" si="57"/>
        <v>#DIV/0!</v>
      </c>
      <c r="V379" s="21" t="e">
        <f t="shared" si="58"/>
        <v>#DIV/0!</v>
      </c>
      <c r="W379" s="13" t="e">
        <f t="shared" si="55"/>
        <v>#DIV/0!</v>
      </c>
    </row>
    <row r="380" spans="3:23" x14ac:dyDescent="0.25">
      <c r="C380" s="20">
        <f t="shared" si="59"/>
        <v>0</v>
      </c>
      <c r="F380" s="15">
        <f>CHOOSE(MATCH(MONTH(A380)*100+DAY(A380),{0;316;501;1001;1115},1),0.7,0.75,0.8,0.75,0.7)</f>
        <v>0.7</v>
      </c>
      <c r="M380" s="13">
        <f t="shared" si="53"/>
        <v>0</v>
      </c>
      <c r="N380" s="15" t="e">
        <f t="shared" si="54"/>
        <v>#DIV/0!</v>
      </c>
      <c r="O380" s="12" t="e">
        <f t="shared" si="56"/>
        <v>#DIV/0!</v>
      </c>
      <c r="P380" s="13">
        <f t="shared" si="51"/>
        <v>0</v>
      </c>
      <c r="Q380" s="11" t="e">
        <f t="shared" si="52"/>
        <v>#DIV/0!</v>
      </c>
      <c r="R380" s="11">
        <f t="shared" si="60"/>
        <v>0</v>
      </c>
      <c r="T380" s="13" t="e">
        <f t="shared" si="57"/>
        <v>#DIV/0!</v>
      </c>
      <c r="V380" s="21" t="e">
        <f t="shared" si="58"/>
        <v>#DIV/0!</v>
      </c>
      <c r="W380" s="13" t="e">
        <f t="shared" si="55"/>
        <v>#DIV/0!</v>
      </c>
    </row>
    <row r="381" spans="3:23" x14ac:dyDescent="0.25">
      <c r="C381" s="20">
        <f t="shared" si="59"/>
        <v>0</v>
      </c>
      <c r="F381" s="15">
        <f>CHOOSE(MATCH(MONTH(A381)*100+DAY(A381),{0;316;501;1001;1115},1),0.7,0.75,0.8,0.75,0.7)</f>
        <v>0.7</v>
      </c>
      <c r="M381" s="13">
        <f t="shared" si="53"/>
        <v>0</v>
      </c>
      <c r="N381" s="15" t="e">
        <f t="shared" si="54"/>
        <v>#DIV/0!</v>
      </c>
      <c r="O381" s="12" t="e">
        <f t="shared" si="56"/>
        <v>#DIV/0!</v>
      </c>
      <c r="P381" s="13">
        <f t="shared" si="51"/>
        <v>0</v>
      </c>
      <c r="Q381" s="11" t="e">
        <f t="shared" si="52"/>
        <v>#DIV/0!</v>
      </c>
      <c r="R381" s="11">
        <f t="shared" si="60"/>
        <v>0</v>
      </c>
      <c r="T381" s="13" t="e">
        <f t="shared" si="57"/>
        <v>#DIV/0!</v>
      </c>
      <c r="V381" s="21" t="e">
        <f t="shared" si="58"/>
        <v>#DIV/0!</v>
      </c>
      <c r="W381" s="13" t="e">
        <f t="shared" si="55"/>
        <v>#DIV/0!</v>
      </c>
    </row>
    <row r="382" spans="3:23" x14ac:dyDescent="0.25">
      <c r="C382" s="20">
        <f t="shared" si="59"/>
        <v>0</v>
      </c>
      <c r="F382" s="15">
        <f>CHOOSE(MATCH(MONTH(A382)*100+DAY(A382),{0;316;501;1001;1115},1),0.7,0.75,0.8,0.75,0.7)</f>
        <v>0.7</v>
      </c>
      <c r="M382" s="13">
        <f t="shared" si="53"/>
        <v>0</v>
      </c>
      <c r="N382" s="15" t="e">
        <f t="shared" si="54"/>
        <v>#DIV/0!</v>
      </c>
      <c r="O382" s="12" t="e">
        <f t="shared" si="56"/>
        <v>#DIV/0!</v>
      </c>
      <c r="P382" s="13">
        <f t="shared" si="51"/>
        <v>0</v>
      </c>
      <c r="Q382" s="11" t="e">
        <f t="shared" si="52"/>
        <v>#DIV/0!</v>
      </c>
      <c r="R382" s="11">
        <f t="shared" si="60"/>
        <v>0</v>
      </c>
      <c r="T382" s="13" t="e">
        <f t="shared" si="57"/>
        <v>#DIV/0!</v>
      </c>
      <c r="V382" s="21" t="e">
        <f t="shared" si="58"/>
        <v>#DIV/0!</v>
      </c>
      <c r="W382" s="13" t="e">
        <f t="shared" si="55"/>
        <v>#DIV/0!</v>
      </c>
    </row>
    <row r="383" spans="3:23" x14ac:dyDescent="0.25">
      <c r="C383" s="20">
        <f t="shared" si="59"/>
        <v>0</v>
      </c>
      <c r="F383" s="15">
        <f>CHOOSE(MATCH(MONTH(A383)*100+DAY(A383),{0;316;501;1001;1115},1),0.7,0.75,0.8,0.75,0.7)</f>
        <v>0.7</v>
      </c>
      <c r="M383" s="13">
        <f t="shared" si="53"/>
        <v>0</v>
      </c>
      <c r="N383" s="15" t="e">
        <f t="shared" si="54"/>
        <v>#DIV/0!</v>
      </c>
      <c r="O383" s="12" t="e">
        <f t="shared" si="56"/>
        <v>#DIV/0!</v>
      </c>
      <c r="P383" s="13">
        <f t="shared" si="51"/>
        <v>0</v>
      </c>
      <c r="Q383" s="11" t="e">
        <f t="shared" si="52"/>
        <v>#DIV/0!</v>
      </c>
      <c r="R383" s="11">
        <f t="shared" si="60"/>
        <v>0</v>
      </c>
      <c r="T383" s="13" t="e">
        <f t="shared" si="57"/>
        <v>#DIV/0!</v>
      </c>
      <c r="V383" s="21" t="e">
        <f t="shared" si="58"/>
        <v>#DIV/0!</v>
      </c>
      <c r="W383" s="13" t="e">
        <f t="shared" si="55"/>
        <v>#DIV/0!</v>
      </c>
    </row>
    <row r="384" spans="3:23" x14ac:dyDescent="0.25">
      <c r="C384" s="20">
        <f t="shared" si="59"/>
        <v>0</v>
      </c>
      <c r="F384" s="15">
        <f>CHOOSE(MATCH(MONTH(A384)*100+DAY(A384),{0;316;501;1001;1115},1),0.7,0.75,0.8,0.75,0.7)</f>
        <v>0.7</v>
      </c>
      <c r="M384" s="13">
        <f t="shared" si="53"/>
        <v>0</v>
      </c>
      <c r="N384" s="15" t="e">
        <f t="shared" si="54"/>
        <v>#DIV/0!</v>
      </c>
      <c r="O384" s="12" t="e">
        <f t="shared" si="56"/>
        <v>#DIV/0!</v>
      </c>
      <c r="P384" s="13">
        <f t="shared" si="51"/>
        <v>0</v>
      </c>
      <c r="Q384" s="11" t="e">
        <f t="shared" si="52"/>
        <v>#DIV/0!</v>
      </c>
      <c r="R384" s="11">
        <f t="shared" si="60"/>
        <v>0</v>
      </c>
      <c r="T384" s="13" t="e">
        <f t="shared" si="57"/>
        <v>#DIV/0!</v>
      </c>
      <c r="V384" s="21" t="e">
        <f t="shared" si="58"/>
        <v>#DIV/0!</v>
      </c>
      <c r="W384" s="13" t="e">
        <f t="shared" si="55"/>
        <v>#DIV/0!</v>
      </c>
    </row>
    <row r="385" spans="3:23" x14ac:dyDescent="0.25">
      <c r="C385" s="20">
        <f t="shared" si="59"/>
        <v>0</v>
      </c>
      <c r="F385" s="15">
        <f>CHOOSE(MATCH(MONTH(A385)*100+DAY(A385),{0;316;501;1001;1115},1),0.7,0.75,0.8,0.75,0.7)</f>
        <v>0.7</v>
      </c>
      <c r="M385" s="13">
        <f t="shared" si="53"/>
        <v>0</v>
      </c>
      <c r="N385" s="15" t="e">
        <f t="shared" si="54"/>
        <v>#DIV/0!</v>
      </c>
      <c r="O385" s="12" t="e">
        <f t="shared" si="56"/>
        <v>#DIV/0!</v>
      </c>
      <c r="P385" s="13">
        <f t="shared" si="51"/>
        <v>0</v>
      </c>
      <c r="Q385" s="11" t="e">
        <f t="shared" si="52"/>
        <v>#DIV/0!</v>
      </c>
      <c r="R385" s="11">
        <f t="shared" si="60"/>
        <v>0</v>
      </c>
      <c r="T385" s="13" t="e">
        <f t="shared" si="57"/>
        <v>#DIV/0!</v>
      </c>
      <c r="V385" s="21" t="e">
        <f t="shared" si="58"/>
        <v>#DIV/0!</v>
      </c>
      <c r="W385" s="13" t="e">
        <f t="shared" si="55"/>
        <v>#DIV/0!</v>
      </c>
    </row>
    <row r="386" spans="3:23" x14ac:dyDescent="0.25">
      <c r="C386" s="20">
        <f t="shared" si="59"/>
        <v>0</v>
      </c>
      <c r="F386" s="15">
        <f>CHOOSE(MATCH(MONTH(A386)*100+DAY(A386),{0;316;501;1001;1115},1),0.7,0.75,0.8,0.75,0.7)</f>
        <v>0.7</v>
      </c>
      <c r="M386" s="13">
        <f t="shared" si="53"/>
        <v>0</v>
      </c>
      <c r="N386" s="15" t="e">
        <f t="shared" si="54"/>
        <v>#DIV/0!</v>
      </c>
      <c r="O386" s="12" t="e">
        <f t="shared" si="56"/>
        <v>#DIV/0!</v>
      </c>
      <c r="P386" s="13">
        <f t="shared" si="51"/>
        <v>0</v>
      </c>
      <c r="Q386" s="11" t="e">
        <f t="shared" si="52"/>
        <v>#DIV/0!</v>
      </c>
      <c r="R386" s="11">
        <f t="shared" si="60"/>
        <v>0</v>
      </c>
      <c r="T386" s="13" t="e">
        <f t="shared" si="57"/>
        <v>#DIV/0!</v>
      </c>
      <c r="V386" s="21" t="e">
        <f t="shared" si="58"/>
        <v>#DIV/0!</v>
      </c>
      <c r="W386" s="13" t="e">
        <f t="shared" si="55"/>
        <v>#DIV/0!</v>
      </c>
    </row>
    <row r="387" spans="3:23" x14ac:dyDescent="0.25">
      <c r="C387" s="20">
        <f t="shared" si="59"/>
        <v>0</v>
      </c>
      <c r="F387" s="15">
        <f>CHOOSE(MATCH(MONTH(A387)*100+DAY(A387),{0;316;501;1001;1115},1),0.7,0.75,0.8,0.75,0.7)</f>
        <v>0.7</v>
      </c>
      <c r="M387" s="13">
        <f t="shared" si="53"/>
        <v>0</v>
      </c>
      <c r="N387" s="15" t="e">
        <f t="shared" si="54"/>
        <v>#DIV/0!</v>
      </c>
      <c r="O387" s="12" t="e">
        <f t="shared" si="56"/>
        <v>#DIV/0!</v>
      </c>
      <c r="P387" s="13">
        <f t="shared" si="51"/>
        <v>0</v>
      </c>
      <c r="Q387" s="11" t="e">
        <f t="shared" si="52"/>
        <v>#DIV/0!</v>
      </c>
      <c r="R387" s="11">
        <f t="shared" si="60"/>
        <v>0</v>
      </c>
      <c r="T387" s="13" t="e">
        <f t="shared" si="57"/>
        <v>#DIV/0!</v>
      </c>
      <c r="V387" s="21" t="e">
        <f t="shared" si="58"/>
        <v>#DIV/0!</v>
      </c>
      <c r="W387" s="13" t="e">
        <f t="shared" si="55"/>
        <v>#DIV/0!</v>
      </c>
    </row>
    <row r="388" spans="3:23" x14ac:dyDescent="0.25">
      <c r="C388" s="20">
        <f t="shared" si="59"/>
        <v>0</v>
      </c>
      <c r="F388" s="15">
        <f>CHOOSE(MATCH(MONTH(A388)*100+DAY(A388),{0;316;501;1001;1115},1),0.7,0.75,0.8,0.75,0.7)</f>
        <v>0.7</v>
      </c>
      <c r="M388" s="13">
        <f t="shared" si="53"/>
        <v>0</v>
      </c>
      <c r="N388" s="15" t="e">
        <f t="shared" si="54"/>
        <v>#DIV/0!</v>
      </c>
      <c r="O388" s="12" t="e">
        <f t="shared" si="56"/>
        <v>#DIV/0!</v>
      </c>
      <c r="P388" s="13">
        <f t="shared" si="51"/>
        <v>0</v>
      </c>
      <c r="Q388" s="11" t="e">
        <f t="shared" si="52"/>
        <v>#DIV/0!</v>
      </c>
      <c r="R388" s="11">
        <f t="shared" si="60"/>
        <v>0</v>
      </c>
      <c r="T388" s="13" t="e">
        <f t="shared" si="57"/>
        <v>#DIV/0!</v>
      </c>
      <c r="V388" s="21" t="e">
        <f t="shared" si="58"/>
        <v>#DIV/0!</v>
      </c>
      <c r="W388" s="13" t="e">
        <f t="shared" si="55"/>
        <v>#DIV/0!</v>
      </c>
    </row>
    <row r="389" spans="3:23" x14ac:dyDescent="0.25">
      <c r="C389" s="20">
        <f t="shared" si="59"/>
        <v>0</v>
      </c>
      <c r="F389" s="15">
        <f>CHOOSE(MATCH(MONTH(A389)*100+DAY(A389),{0;316;501;1001;1115},1),0.7,0.75,0.8,0.75,0.7)</f>
        <v>0.7</v>
      </c>
      <c r="M389" s="13">
        <f t="shared" si="53"/>
        <v>0</v>
      </c>
      <c r="N389" s="15" t="e">
        <f t="shared" si="54"/>
        <v>#DIV/0!</v>
      </c>
      <c r="O389" s="12" t="e">
        <f t="shared" si="56"/>
        <v>#DIV/0!</v>
      </c>
      <c r="P389" s="13">
        <f t="shared" si="51"/>
        <v>0</v>
      </c>
      <c r="Q389" s="11" t="e">
        <f t="shared" si="52"/>
        <v>#DIV/0!</v>
      </c>
      <c r="R389" s="11">
        <f t="shared" si="60"/>
        <v>0</v>
      </c>
      <c r="T389" s="13" t="e">
        <f t="shared" si="57"/>
        <v>#DIV/0!</v>
      </c>
      <c r="V389" s="21" t="e">
        <f t="shared" si="58"/>
        <v>#DIV/0!</v>
      </c>
      <c r="W389" s="13" t="e">
        <f t="shared" si="55"/>
        <v>#DIV/0!</v>
      </c>
    </row>
    <row r="390" spans="3:23" x14ac:dyDescent="0.25">
      <c r="C390" s="20">
        <f t="shared" si="59"/>
        <v>0</v>
      </c>
      <c r="F390" s="15">
        <f>CHOOSE(MATCH(MONTH(A390)*100+DAY(A390),{0;316;501;1001;1115},1),0.7,0.75,0.8,0.75,0.7)</f>
        <v>0.7</v>
      </c>
      <c r="M390" s="13">
        <f t="shared" si="53"/>
        <v>0</v>
      </c>
      <c r="N390" s="15" t="e">
        <f t="shared" si="54"/>
        <v>#DIV/0!</v>
      </c>
      <c r="O390" s="12" t="e">
        <f t="shared" si="56"/>
        <v>#DIV/0!</v>
      </c>
      <c r="P390" s="13">
        <f t="shared" ref="P390:P453" si="61">D390*E390+K390*L390+G390*H390+I390*J390</f>
        <v>0</v>
      </c>
      <c r="Q390" s="11" t="e">
        <f t="shared" ref="Q390:Q453" si="62">((D390*F390)+(G390*0.1)+(I390*0.05))/(D390+G390+I390+K390)</f>
        <v>#DIV/0!</v>
      </c>
      <c r="R390" s="11">
        <f t="shared" si="60"/>
        <v>0</v>
      </c>
      <c r="T390" s="13" t="e">
        <f t="shared" si="57"/>
        <v>#DIV/0!</v>
      </c>
      <c r="V390" s="21" t="e">
        <f t="shared" si="58"/>
        <v>#DIV/0!</v>
      </c>
      <c r="W390" s="13" t="e">
        <f t="shared" si="55"/>
        <v>#DIV/0!</v>
      </c>
    </row>
    <row r="391" spans="3:23" x14ac:dyDescent="0.25">
      <c r="C391" s="20">
        <f t="shared" si="59"/>
        <v>0</v>
      </c>
      <c r="F391" s="15">
        <f>CHOOSE(MATCH(MONTH(A391)*100+DAY(A391),{0;316;501;1001;1115},1),0.7,0.75,0.8,0.75,0.7)</f>
        <v>0.7</v>
      </c>
      <c r="M391" s="13">
        <f t="shared" ref="M391:M454" si="63">D391+G391+I391+K391</f>
        <v>0</v>
      </c>
      <c r="N391" s="15" t="e">
        <f t="shared" ref="N391:N454" si="64">D391/(D391+G391+I391+K391)</f>
        <v>#DIV/0!</v>
      </c>
      <c r="O391" s="12" t="e">
        <f t="shared" si="56"/>
        <v>#DIV/0!</v>
      </c>
      <c r="P391" s="13">
        <f t="shared" si="61"/>
        <v>0</v>
      </c>
      <c r="Q391" s="11" t="e">
        <f t="shared" si="62"/>
        <v>#DIV/0!</v>
      </c>
      <c r="R391" s="11">
        <f t="shared" si="60"/>
        <v>0</v>
      </c>
      <c r="T391" s="13" t="e">
        <f t="shared" si="57"/>
        <v>#DIV/0!</v>
      </c>
      <c r="V391" s="21" t="e">
        <f t="shared" si="58"/>
        <v>#DIV/0!</v>
      </c>
      <c r="W391" s="13" t="e">
        <f t="shared" ref="W391:W454" si="65">O390*T391</f>
        <v>#DIV/0!</v>
      </c>
    </row>
    <row r="392" spans="3:23" x14ac:dyDescent="0.25">
      <c r="C392" s="20">
        <f t="shared" si="59"/>
        <v>0</v>
      </c>
      <c r="F392" s="15">
        <f>CHOOSE(MATCH(MONTH(A392)*100+DAY(A392),{0;316;501;1001;1115},1),0.7,0.75,0.8,0.75,0.7)</f>
        <v>0.7</v>
      </c>
      <c r="M392" s="13">
        <f t="shared" si="63"/>
        <v>0</v>
      </c>
      <c r="N392" s="15" t="e">
        <f t="shared" si="64"/>
        <v>#DIV/0!</v>
      </c>
      <c r="O392" s="12" t="e">
        <f t="shared" ref="O392:O455" si="66">(D392*E392+G392*H392+I392*J392+K392*L392)/(D392+G392+I392+K392)</f>
        <v>#DIV/0!</v>
      </c>
      <c r="P392" s="13">
        <f t="shared" si="61"/>
        <v>0</v>
      </c>
      <c r="Q392" s="11" t="e">
        <f t="shared" si="62"/>
        <v>#DIV/0!</v>
      </c>
      <c r="R392" s="11">
        <f t="shared" si="60"/>
        <v>0</v>
      </c>
      <c r="T392" s="13" t="e">
        <f t="shared" ref="T392:T455" si="67">(D392+G392+I392+K392)/((B392-B391)/100)</f>
        <v>#DIV/0!</v>
      </c>
      <c r="V392" s="21" t="e">
        <f t="shared" ref="V392:V455" si="68">(T392-U392)/U392</f>
        <v>#DIV/0!</v>
      </c>
      <c r="W392" s="13" t="e">
        <f t="shared" si="65"/>
        <v>#DIV/0!</v>
      </c>
    </row>
    <row r="393" spans="3:23" x14ac:dyDescent="0.25">
      <c r="C393" s="20">
        <f t="shared" ref="C393:C456" si="69">B393-B392</f>
        <v>0</v>
      </c>
      <c r="F393" s="15">
        <f>CHOOSE(MATCH(MONTH(A393)*100+DAY(A393),{0;316;501;1001;1115},1),0.7,0.75,0.8,0.75,0.7)</f>
        <v>0.7</v>
      </c>
      <c r="M393" s="13">
        <f t="shared" si="63"/>
        <v>0</v>
      </c>
      <c r="N393" s="15" t="e">
        <f t="shared" si="64"/>
        <v>#DIV/0!</v>
      </c>
      <c r="O393" s="12" t="e">
        <f t="shared" si="66"/>
        <v>#DIV/0!</v>
      </c>
      <c r="P393" s="13">
        <f t="shared" si="61"/>
        <v>0</v>
      </c>
      <c r="Q393" s="11" t="e">
        <f t="shared" si="62"/>
        <v>#DIV/0!</v>
      </c>
      <c r="R393" s="11">
        <f t="shared" si="60"/>
        <v>0</v>
      </c>
      <c r="T393" s="13" t="e">
        <f t="shared" si="67"/>
        <v>#DIV/0!</v>
      </c>
      <c r="V393" s="21" t="e">
        <f t="shared" si="68"/>
        <v>#DIV/0!</v>
      </c>
      <c r="W393" s="13" t="e">
        <f t="shared" si="65"/>
        <v>#DIV/0!</v>
      </c>
    </row>
    <row r="394" spans="3:23" x14ac:dyDescent="0.25">
      <c r="C394" s="20">
        <f t="shared" si="69"/>
        <v>0</v>
      </c>
      <c r="F394" s="15">
        <f>CHOOSE(MATCH(MONTH(A394)*100+DAY(A394),{0;316;501;1001;1115},1),0.7,0.75,0.8,0.75,0.7)</f>
        <v>0.7</v>
      </c>
      <c r="M394" s="13">
        <f t="shared" si="63"/>
        <v>0</v>
      </c>
      <c r="N394" s="15" t="e">
        <f t="shared" si="64"/>
        <v>#DIV/0!</v>
      </c>
      <c r="O394" s="12" t="e">
        <f t="shared" si="66"/>
        <v>#DIV/0!</v>
      </c>
      <c r="P394" s="13">
        <f t="shared" si="61"/>
        <v>0</v>
      </c>
      <c r="Q394" s="11" t="e">
        <f t="shared" si="62"/>
        <v>#DIV/0!</v>
      </c>
      <c r="R394" s="11">
        <f t="shared" si="60"/>
        <v>0</v>
      </c>
      <c r="T394" s="13" t="e">
        <f t="shared" si="67"/>
        <v>#DIV/0!</v>
      </c>
      <c r="V394" s="21" t="e">
        <f t="shared" si="68"/>
        <v>#DIV/0!</v>
      </c>
      <c r="W394" s="13" t="e">
        <f t="shared" si="65"/>
        <v>#DIV/0!</v>
      </c>
    </row>
    <row r="395" spans="3:23" x14ac:dyDescent="0.25">
      <c r="C395" s="20">
        <f t="shared" si="69"/>
        <v>0</v>
      </c>
      <c r="F395" s="15">
        <f>CHOOSE(MATCH(MONTH(A395)*100+DAY(A395),{0;316;501;1001;1115},1),0.7,0.75,0.8,0.75,0.7)</f>
        <v>0.7</v>
      </c>
      <c r="M395" s="13">
        <f t="shared" si="63"/>
        <v>0</v>
      </c>
      <c r="N395" s="15" t="e">
        <f t="shared" si="64"/>
        <v>#DIV/0!</v>
      </c>
      <c r="O395" s="12" t="e">
        <f t="shared" si="66"/>
        <v>#DIV/0!</v>
      </c>
      <c r="P395" s="13">
        <f t="shared" si="61"/>
        <v>0</v>
      </c>
      <c r="Q395" s="11" t="e">
        <f t="shared" si="62"/>
        <v>#DIV/0!</v>
      </c>
      <c r="R395" s="11">
        <f t="shared" si="60"/>
        <v>0</v>
      </c>
      <c r="T395" s="13" t="e">
        <f t="shared" si="67"/>
        <v>#DIV/0!</v>
      </c>
      <c r="V395" s="21" t="e">
        <f t="shared" si="68"/>
        <v>#DIV/0!</v>
      </c>
      <c r="W395" s="13" t="e">
        <f t="shared" si="65"/>
        <v>#DIV/0!</v>
      </c>
    </row>
    <row r="396" spans="3:23" x14ac:dyDescent="0.25">
      <c r="C396" s="20">
        <f t="shared" si="69"/>
        <v>0</v>
      </c>
      <c r="F396" s="15">
        <f>CHOOSE(MATCH(MONTH(A396)*100+DAY(A396),{0;316;501;1001;1115},1),0.7,0.75,0.8,0.75,0.7)</f>
        <v>0.7</v>
      </c>
      <c r="M396" s="13">
        <f t="shared" si="63"/>
        <v>0</v>
      </c>
      <c r="N396" s="15" t="e">
        <f t="shared" si="64"/>
        <v>#DIV/0!</v>
      </c>
      <c r="O396" s="12" t="e">
        <f t="shared" si="66"/>
        <v>#DIV/0!</v>
      </c>
      <c r="P396" s="13">
        <f t="shared" si="61"/>
        <v>0</v>
      </c>
      <c r="Q396" s="11" t="e">
        <f t="shared" si="62"/>
        <v>#DIV/0!</v>
      </c>
      <c r="R396" s="11">
        <f t="shared" si="60"/>
        <v>0</v>
      </c>
      <c r="T396" s="13" t="e">
        <f t="shared" si="67"/>
        <v>#DIV/0!</v>
      </c>
      <c r="V396" s="21" t="e">
        <f t="shared" si="68"/>
        <v>#DIV/0!</v>
      </c>
      <c r="W396" s="13" t="e">
        <f t="shared" si="65"/>
        <v>#DIV/0!</v>
      </c>
    </row>
    <row r="397" spans="3:23" x14ac:dyDescent="0.25">
      <c r="C397" s="20">
        <f t="shared" si="69"/>
        <v>0</v>
      </c>
      <c r="F397" s="15">
        <f>CHOOSE(MATCH(MONTH(A397)*100+DAY(A397),{0;316;501;1001;1115},1),0.7,0.75,0.8,0.75,0.7)</f>
        <v>0.7</v>
      </c>
      <c r="M397" s="13">
        <f t="shared" si="63"/>
        <v>0</v>
      </c>
      <c r="N397" s="15" t="e">
        <f t="shared" si="64"/>
        <v>#DIV/0!</v>
      </c>
      <c r="O397" s="12" t="e">
        <f t="shared" si="66"/>
        <v>#DIV/0!</v>
      </c>
      <c r="P397" s="13">
        <f t="shared" si="61"/>
        <v>0</v>
      </c>
      <c r="Q397" s="11" t="e">
        <f t="shared" si="62"/>
        <v>#DIV/0!</v>
      </c>
      <c r="R397" s="11">
        <f t="shared" si="60"/>
        <v>0</v>
      </c>
      <c r="T397" s="13" t="e">
        <f t="shared" si="67"/>
        <v>#DIV/0!</v>
      </c>
      <c r="V397" s="21" t="e">
        <f t="shared" si="68"/>
        <v>#DIV/0!</v>
      </c>
      <c r="W397" s="13" t="e">
        <f t="shared" si="65"/>
        <v>#DIV/0!</v>
      </c>
    </row>
    <row r="398" spans="3:23" x14ac:dyDescent="0.25">
      <c r="C398" s="20">
        <f t="shared" si="69"/>
        <v>0</v>
      </c>
      <c r="F398" s="15">
        <f>CHOOSE(MATCH(MONTH(A398)*100+DAY(A398),{0;316;501;1001;1115},1),0.7,0.75,0.8,0.75,0.7)</f>
        <v>0.7</v>
      </c>
      <c r="M398" s="13">
        <f t="shared" si="63"/>
        <v>0</v>
      </c>
      <c r="N398" s="15" t="e">
        <f t="shared" si="64"/>
        <v>#DIV/0!</v>
      </c>
      <c r="O398" s="12" t="e">
        <f t="shared" si="66"/>
        <v>#DIV/0!</v>
      </c>
      <c r="P398" s="13">
        <f t="shared" si="61"/>
        <v>0</v>
      </c>
      <c r="Q398" s="11" t="e">
        <f t="shared" si="62"/>
        <v>#DIV/0!</v>
      </c>
      <c r="R398" s="11">
        <f t="shared" si="60"/>
        <v>0</v>
      </c>
      <c r="T398" s="13" t="e">
        <f t="shared" si="67"/>
        <v>#DIV/0!</v>
      </c>
      <c r="V398" s="21" t="e">
        <f t="shared" si="68"/>
        <v>#DIV/0!</v>
      </c>
      <c r="W398" s="13" t="e">
        <f t="shared" si="65"/>
        <v>#DIV/0!</v>
      </c>
    </row>
    <row r="399" spans="3:23" x14ac:dyDescent="0.25">
      <c r="C399" s="20">
        <f t="shared" si="69"/>
        <v>0</v>
      </c>
      <c r="F399" s="15">
        <f>CHOOSE(MATCH(MONTH(A399)*100+DAY(A399),{0;316;501;1001;1115},1),0.7,0.75,0.8,0.75,0.7)</f>
        <v>0.7</v>
      </c>
      <c r="M399" s="13">
        <f t="shared" si="63"/>
        <v>0</v>
      </c>
      <c r="N399" s="15" t="e">
        <f t="shared" si="64"/>
        <v>#DIV/0!</v>
      </c>
      <c r="O399" s="12" t="e">
        <f t="shared" si="66"/>
        <v>#DIV/0!</v>
      </c>
      <c r="P399" s="13">
        <f t="shared" si="61"/>
        <v>0</v>
      </c>
      <c r="Q399" s="11" t="e">
        <f t="shared" si="62"/>
        <v>#DIV/0!</v>
      </c>
      <c r="R399" s="11">
        <f t="shared" si="60"/>
        <v>0</v>
      </c>
      <c r="T399" s="13" t="e">
        <f t="shared" si="67"/>
        <v>#DIV/0!</v>
      </c>
      <c r="V399" s="21" t="e">
        <f t="shared" si="68"/>
        <v>#DIV/0!</v>
      </c>
      <c r="W399" s="13" t="e">
        <f t="shared" si="65"/>
        <v>#DIV/0!</v>
      </c>
    </row>
    <row r="400" spans="3:23" x14ac:dyDescent="0.25">
      <c r="C400" s="20">
        <f t="shared" si="69"/>
        <v>0</v>
      </c>
      <c r="F400" s="15">
        <f>CHOOSE(MATCH(MONTH(A400)*100+DAY(A400),{0;316;501;1001;1115},1),0.7,0.75,0.8,0.75,0.7)</f>
        <v>0.7</v>
      </c>
      <c r="M400" s="13">
        <f t="shared" si="63"/>
        <v>0</v>
      </c>
      <c r="N400" s="15" t="e">
        <f t="shared" si="64"/>
        <v>#DIV/0!</v>
      </c>
      <c r="O400" s="12" t="e">
        <f t="shared" si="66"/>
        <v>#DIV/0!</v>
      </c>
      <c r="P400" s="13">
        <f t="shared" si="61"/>
        <v>0</v>
      </c>
      <c r="Q400" s="11" t="e">
        <f t="shared" si="62"/>
        <v>#DIV/0!</v>
      </c>
      <c r="R400" s="11">
        <f t="shared" si="60"/>
        <v>0</v>
      </c>
      <c r="T400" s="13" t="e">
        <f t="shared" si="67"/>
        <v>#DIV/0!</v>
      </c>
      <c r="V400" s="21" t="e">
        <f t="shared" si="68"/>
        <v>#DIV/0!</v>
      </c>
      <c r="W400" s="13" t="e">
        <f t="shared" si="65"/>
        <v>#DIV/0!</v>
      </c>
    </row>
    <row r="401" spans="3:23" x14ac:dyDescent="0.25">
      <c r="C401" s="20">
        <f t="shared" si="69"/>
        <v>0</v>
      </c>
      <c r="F401" s="15">
        <f>CHOOSE(MATCH(MONTH(A401)*100+DAY(A401),{0;316;501;1001;1115},1),0.7,0.75,0.8,0.75,0.7)</f>
        <v>0.7</v>
      </c>
      <c r="M401" s="13">
        <f t="shared" si="63"/>
        <v>0</v>
      </c>
      <c r="N401" s="15" t="e">
        <f t="shared" si="64"/>
        <v>#DIV/0!</v>
      </c>
      <c r="O401" s="12" t="e">
        <f t="shared" si="66"/>
        <v>#DIV/0!</v>
      </c>
      <c r="P401" s="13">
        <f t="shared" si="61"/>
        <v>0</v>
      </c>
      <c r="Q401" s="11" t="e">
        <f t="shared" si="62"/>
        <v>#DIV/0!</v>
      </c>
      <c r="R401" s="11">
        <f t="shared" si="60"/>
        <v>0</v>
      </c>
      <c r="T401" s="13" t="e">
        <f t="shared" si="67"/>
        <v>#DIV/0!</v>
      </c>
      <c r="V401" s="21" t="e">
        <f t="shared" si="68"/>
        <v>#DIV/0!</v>
      </c>
      <c r="W401" s="13" t="e">
        <f t="shared" si="65"/>
        <v>#DIV/0!</v>
      </c>
    </row>
    <row r="402" spans="3:23" x14ac:dyDescent="0.25">
      <c r="C402" s="20">
        <f t="shared" si="69"/>
        <v>0</v>
      </c>
      <c r="F402" s="15">
        <f>CHOOSE(MATCH(MONTH(A402)*100+DAY(A402),{0;316;501;1001;1115},1),0.7,0.75,0.8,0.75,0.7)</f>
        <v>0.7</v>
      </c>
      <c r="M402" s="13">
        <f t="shared" si="63"/>
        <v>0</v>
      </c>
      <c r="N402" s="15" t="e">
        <f t="shared" si="64"/>
        <v>#DIV/0!</v>
      </c>
      <c r="O402" s="12" t="e">
        <f t="shared" si="66"/>
        <v>#DIV/0!</v>
      </c>
      <c r="P402" s="13">
        <f t="shared" si="61"/>
        <v>0</v>
      </c>
      <c r="Q402" s="11" t="e">
        <f t="shared" si="62"/>
        <v>#DIV/0!</v>
      </c>
      <c r="R402" s="11">
        <f t="shared" si="60"/>
        <v>0</v>
      </c>
      <c r="T402" s="13" t="e">
        <f t="shared" si="67"/>
        <v>#DIV/0!</v>
      </c>
      <c r="V402" s="21" t="e">
        <f t="shared" si="68"/>
        <v>#DIV/0!</v>
      </c>
      <c r="W402" s="13" t="e">
        <f t="shared" si="65"/>
        <v>#DIV/0!</v>
      </c>
    </row>
    <row r="403" spans="3:23" x14ac:dyDescent="0.25">
      <c r="C403" s="20">
        <f t="shared" si="69"/>
        <v>0</v>
      </c>
      <c r="F403" s="15">
        <f>CHOOSE(MATCH(MONTH(A403)*100+DAY(A403),{0;316;501;1001;1115},1),0.7,0.75,0.8,0.75,0.7)</f>
        <v>0.7</v>
      </c>
      <c r="M403" s="13">
        <f t="shared" si="63"/>
        <v>0</v>
      </c>
      <c r="N403" s="15" t="e">
        <f t="shared" si="64"/>
        <v>#DIV/0!</v>
      </c>
      <c r="O403" s="12" t="e">
        <f t="shared" si="66"/>
        <v>#DIV/0!</v>
      </c>
      <c r="P403" s="13">
        <f t="shared" si="61"/>
        <v>0</v>
      </c>
      <c r="Q403" s="11" t="e">
        <f t="shared" si="62"/>
        <v>#DIV/0!</v>
      </c>
      <c r="R403" s="11">
        <f t="shared" si="60"/>
        <v>0</v>
      </c>
      <c r="T403" s="13" t="e">
        <f t="shared" si="67"/>
        <v>#DIV/0!</v>
      </c>
      <c r="V403" s="21" t="e">
        <f t="shared" si="68"/>
        <v>#DIV/0!</v>
      </c>
      <c r="W403" s="13" t="e">
        <f t="shared" si="65"/>
        <v>#DIV/0!</v>
      </c>
    </row>
    <row r="404" spans="3:23" x14ac:dyDescent="0.25">
      <c r="C404" s="20">
        <f t="shared" si="69"/>
        <v>0</v>
      </c>
      <c r="F404" s="15">
        <f>CHOOSE(MATCH(MONTH(A404)*100+DAY(A404),{0;316;501;1001;1115},1),0.7,0.75,0.8,0.75,0.7)</f>
        <v>0.7</v>
      </c>
      <c r="M404" s="13">
        <f t="shared" si="63"/>
        <v>0</v>
      </c>
      <c r="N404" s="15" t="e">
        <f t="shared" si="64"/>
        <v>#DIV/0!</v>
      </c>
      <c r="O404" s="12" t="e">
        <f t="shared" si="66"/>
        <v>#DIV/0!</v>
      </c>
      <c r="P404" s="13">
        <f t="shared" si="61"/>
        <v>0</v>
      </c>
      <c r="Q404" s="11" t="e">
        <f t="shared" si="62"/>
        <v>#DIV/0!</v>
      </c>
      <c r="R404" s="11">
        <f t="shared" si="60"/>
        <v>0</v>
      </c>
      <c r="T404" s="13" t="e">
        <f t="shared" si="67"/>
        <v>#DIV/0!</v>
      </c>
      <c r="V404" s="21" t="e">
        <f t="shared" si="68"/>
        <v>#DIV/0!</v>
      </c>
      <c r="W404" s="13" t="e">
        <f t="shared" si="65"/>
        <v>#DIV/0!</v>
      </c>
    </row>
    <row r="405" spans="3:23" x14ac:dyDescent="0.25">
      <c r="C405" s="20">
        <f t="shared" si="69"/>
        <v>0</v>
      </c>
      <c r="F405" s="15">
        <f>CHOOSE(MATCH(MONTH(A405)*100+DAY(A405),{0;316;501;1001;1115},1),0.7,0.75,0.8,0.75,0.7)</f>
        <v>0.7</v>
      </c>
      <c r="M405" s="13">
        <f t="shared" si="63"/>
        <v>0</v>
      </c>
      <c r="N405" s="15" t="e">
        <f t="shared" si="64"/>
        <v>#DIV/0!</v>
      </c>
      <c r="O405" s="12" t="e">
        <f t="shared" si="66"/>
        <v>#DIV/0!</v>
      </c>
      <c r="P405" s="13">
        <f t="shared" si="61"/>
        <v>0</v>
      </c>
      <c r="Q405" s="11" t="e">
        <f t="shared" si="62"/>
        <v>#DIV/0!</v>
      </c>
      <c r="R405" s="11">
        <f t="shared" si="60"/>
        <v>0</v>
      </c>
      <c r="T405" s="13" t="e">
        <f t="shared" si="67"/>
        <v>#DIV/0!</v>
      </c>
      <c r="V405" s="21" t="e">
        <f t="shared" si="68"/>
        <v>#DIV/0!</v>
      </c>
      <c r="W405" s="13" t="e">
        <f t="shared" si="65"/>
        <v>#DIV/0!</v>
      </c>
    </row>
    <row r="406" spans="3:23" x14ac:dyDescent="0.25">
      <c r="C406" s="20">
        <f t="shared" si="69"/>
        <v>0</v>
      </c>
      <c r="F406" s="15">
        <f>CHOOSE(MATCH(MONTH(A406)*100+DAY(A406),{0;316;501;1001;1115},1),0.7,0.75,0.8,0.75,0.7)</f>
        <v>0.7</v>
      </c>
      <c r="M406" s="13">
        <f t="shared" si="63"/>
        <v>0</v>
      </c>
      <c r="N406" s="15" t="e">
        <f t="shared" si="64"/>
        <v>#DIV/0!</v>
      </c>
      <c r="O406" s="12" t="e">
        <f t="shared" si="66"/>
        <v>#DIV/0!</v>
      </c>
      <c r="P406" s="13">
        <f t="shared" si="61"/>
        <v>0</v>
      </c>
      <c r="Q406" s="11" t="e">
        <f t="shared" si="62"/>
        <v>#DIV/0!</v>
      </c>
      <c r="R406" s="11">
        <f t="shared" si="60"/>
        <v>0</v>
      </c>
      <c r="T406" s="13" t="e">
        <f t="shared" si="67"/>
        <v>#DIV/0!</v>
      </c>
      <c r="V406" s="21" t="e">
        <f t="shared" si="68"/>
        <v>#DIV/0!</v>
      </c>
      <c r="W406" s="13" t="e">
        <f t="shared" si="65"/>
        <v>#DIV/0!</v>
      </c>
    </row>
    <row r="407" spans="3:23" x14ac:dyDescent="0.25">
      <c r="C407" s="20">
        <f t="shared" si="69"/>
        <v>0</v>
      </c>
      <c r="F407" s="15">
        <f>CHOOSE(MATCH(MONTH(A407)*100+DAY(A407),{0;316;501;1001;1115},1),0.7,0.75,0.8,0.75,0.7)</f>
        <v>0.7</v>
      </c>
      <c r="M407" s="13">
        <f t="shared" si="63"/>
        <v>0</v>
      </c>
      <c r="N407" s="15" t="e">
        <f t="shared" si="64"/>
        <v>#DIV/0!</v>
      </c>
      <c r="O407" s="12" t="e">
        <f t="shared" si="66"/>
        <v>#DIV/0!</v>
      </c>
      <c r="P407" s="13">
        <f t="shared" si="61"/>
        <v>0</v>
      </c>
      <c r="Q407" s="11" t="e">
        <f t="shared" si="62"/>
        <v>#DIV/0!</v>
      </c>
      <c r="R407" s="11">
        <f t="shared" si="60"/>
        <v>0</v>
      </c>
      <c r="T407" s="13" t="e">
        <f t="shared" si="67"/>
        <v>#DIV/0!</v>
      </c>
      <c r="V407" s="21" t="e">
        <f t="shared" si="68"/>
        <v>#DIV/0!</v>
      </c>
      <c r="W407" s="13" t="e">
        <f t="shared" si="65"/>
        <v>#DIV/0!</v>
      </c>
    </row>
    <row r="408" spans="3:23" x14ac:dyDescent="0.25">
      <c r="C408" s="20">
        <f t="shared" si="69"/>
        <v>0</v>
      </c>
      <c r="F408" s="15">
        <f>CHOOSE(MATCH(MONTH(A408)*100+DAY(A408),{0;316;501;1001;1115},1),0.7,0.75,0.8,0.75,0.7)</f>
        <v>0.7</v>
      </c>
      <c r="M408" s="13">
        <f t="shared" si="63"/>
        <v>0</v>
      </c>
      <c r="N408" s="15" t="e">
        <f t="shared" si="64"/>
        <v>#DIV/0!</v>
      </c>
      <c r="O408" s="12" t="e">
        <f t="shared" si="66"/>
        <v>#DIV/0!</v>
      </c>
      <c r="P408" s="13">
        <f t="shared" si="61"/>
        <v>0</v>
      </c>
      <c r="Q408" s="11" t="e">
        <f t="shared" si="62"/>
        <v>#DIV/0!</v>
      </c>
      <c r="R408" s="11">
        <f t="shared" si="60"/>
        <v>0</v>
      </c>
      <c r="T408" s="13" t="e">
        <f t="shared" si="67"/>
        <v>#DIV/0!</v>
      </c>
      <c r="V408" s="21" t="e">
        <f t="shared" si="68"/>
        <v>#DIV/0!</v>
      </c>
      <c r="W408" s="13" t="e">
        <f t="shared" si="65"/>
        <v>#DIV/0!</v>
      </c>
    </row>
    <row r="409" spans="3:23" x14ac:dyDescent="0.25">
      <c r="C409" s="20">
        <f t="shared" si="69"/>
        <v>0</v>
      </c>
      <c r="F409" s="15">
        <f>CHOOSE(MATCH(MONTH(A409)*100+DAY(A409),{0;316;501;1001;1115},1),0.7,0.75,0.8,0.75,0.7)</f>
        <v>0.7</v>
      </c>
      <c r="M409" s="13">
        <f t="shared" si="63"/>
        <v>0</v>
      </c>
      <c r="N409" s="15" t="e">
        <f t="shared" si="64"/>
        <v>#DIV/0!</v>
      </c>
      <c r="O409" s="12" t="e">
        <f t="shared" si="66"/>
        <v>#DIV/0!</v>
      </c>
      <c r="P409" s="13">
        <f t="shared" si="61"/>
        <v>0</v>
      </c>
      <c r="Q409" s="11" t="e">
        <f t="shared" si="62"/>
        <v>#DIV/0!</v>
      </c>
      <c r="R409" s="11">
        <f t="shared" si="60"/>
        <v>0</v>
      </c>
      <c r="T409" s="13" t="e">
        <f t="shared" si="67"/>
        <v>#DIV/0!</v>
      </c>
      <c r="V409" s="21" t="e">
        <f t="shared" si="68"/>
        <v>#DIV/0!</v>
      </c>
      <c r="W409" s="13" t="e">
        <f t="shared" si="65"/>
        <v>#DIV/0!</v>
      </c>
    </row>
    <row r="410" spans="3:23" x14ac:dyDescent="0.25">
      <c r="C410" s="20">
        <f t="shared" si="69"/>
        <v>0</v>
      </c>
      <c r="F410" s="15">
        <f>CHOOSE(MATCH(MONTH(A410)*100+DAY(A410),{0;316;501;1001;1115},1),0.7,0.75,0.8,0.75,0.7)</f>
        <v>0.7</v>
      </c>
      <c r="M410" s="13">
        <f t="shared" si="63"/>
        <v>0</v>
      </c>
      <c r="N410" s="15" t="e">
        <f t="shared" si="64"/>
        <v>#DIV/0!</v>
      </c>
      <c r="O410" s="12" t="e">
        <f t="shared" si="66"/>
        <v>#DIV/0!</v>
      </c>
      <c r="P410" s="13">
        <f t="shared" si="61"/>
        <v>0</v>
      </c>
      <c r="Q410" s="11" t="e">
        <f t="shared" si="62"/>
        <v>#DIV/0!</v>
      </c>
      <c r="R410" s="11">
        <f t="shared" ref="R410:R473" si="70">IF(D410&lt;&gt;0,((D410*F410)+(G410*0.1)+(I410*0.05)+(($AC$2-D410-G410-I410-K410)*R409))/$AC$2,0)</f>
        <v>0</v>
      </c>
      <c r="T410" s="13" t="e">
        <f t="shared" si="67"/>
        <v>#DIV/0!</v>
      </c>
      <c r="V410" s="21" t="e">
        <f t="shared" si="68"/>
        <v>#DIV/0!</v>
      </c>
      <c r="W410" s="13" t="e">
        <f t="shared" si="65"/>
        <v>#DIV/0!</v>
      </c>
    </row>
    <row r="411" spans="3:23" x14ac:dyDescent="0.25">
      <c r="C411" s="20">
        <f t="shared" si="69"/>
        <v>0</v>
      </c>
      <c r="F411" s="15">
        <f>CHOOSE(MATCH(MONTH(A411)*100+DAY(A411),{0;316;501;1001;1115},1),0.7,0.75,0.8,0.75,0.7)</f>
        <v>0.7</v>
      </c>
      <c r="M411" s="13">
        <f t="shared" si="63"/>
        <v>0</v>
      </c>
      <c r="N411" s="15" t="e">
        <f t="shared" si="64"/>
        <v>#DIV/0!</v>
      </c>
      <c r="O411" s="12" t="e">
        <f t="shared" si="66"/>
        <v>#DIV/0!</v>
      </c>
      <c r="P411" s="13">
        <f t="shared" si="61"/>
        <v>0</v>
      </c>
      <c r="Q411" s="11" t="e">
        <f t="shared" si="62"/>
        <v>#DIV/0!</v>
      </c>
      <c r="R411" s="11">
        <f t="shared" si="70"/>
        <v>0</v>
      </c>
      <c r="T411" s="13" t="e">
        <f t="shared" si="67"/>
        <v>#DIV/0!</v>
      </c>
      <c r="V411" s="21" t="e">
        <f t="shared" si="68"/>
        <v>#DIV/0!</v>
      </c>
      <c r="W411" s="13" t="e">
        <f t="shared" si="65"/>
        <v>#DIV/0!</v>
      </c>
    </row>
    <row r="412" spans="3:23" x14ac:dyDescent="0.25">
      <c r="C412" s="20">
        <f t="shared" si="69"/>
        <v>0</v>
      </c>
      <c r="F412" s="15">
        <f>CHOOSE(MATCH(MONTH(A412)*100+DAY(A412),{0;316;501;1001;1115},1),0.7,0.75,0.8,0.75,0.7)</f>
        <v>0.7</v>
      </c>
      <c r="M412" s="13">
        <f t="shared" si="63"/>
        <v>0</v>
      </c>
      <c r="N412" s="15" t="e">
        <f t="shared" si="64"/>
        <v>#DIV/0!</v>
      </c>
      <c r="O412" s="12" t="e">
        <f t="shared" si="66"/>
        <v>#DIV/0!</v>
      </c>
      <c r="P412" s="13">
        <f t="shared" si="61"/>
        <v>0</v>
      </c>
      <c r="Q412" s="11" t="e">
        <f t="shared" si="62"/>
        <v>#DIV/0!</v>
      </c>
      <c r="R412" s="11">
        <f t="shared" si="70"/>
        <v>0</v>
      </c>
      <c r="T412" s="13" t="e">
        <f t="shared" si="67"/>
        <v>#DIV/0!</v>
      </c>
      <c r="V412" s="21" t="e">
        <f t="shared" si="68"/>
        <v>#DIV/0!</v>
      </c>
      <c r="W412" s="13" t="e">
        <f t="shared" si="65"/>
        <v>#DIV/0!</v>
      </c>
    </row>
    <row r="413" spans="3:23" x14ac:dyDescent="0.25">
      <c r="C413" s="20">
        <f t="shared" si="69"/>
        <v>0</v>
      </c>
      <c r="F413" s="15">
        <f>CHOOSE(MATCH(MONTH(A413)*100+DAY(A413),{0;316;501;1001;1115},1),0.7,0.75,0.8,0.75,0.7)</f>
        <v>0.7</v>
      </c>
      <c r="M413" s="13">
        <f t="shared" si="63"/>
        <v>0</v>
      </c>
      <c r="N413" s="15" t="e">
        <f t="shared" si="64"/>
        <v>#DIV/0!</v>
      </c>
      <c r="O413" s="12" t="e">
        <f t="shared" si="66"/>
        <v>#DIV/0!</v>
      </c>
      <c r="P413" s="13">
        <f t="shared" si="61"/>
        <v>0</v>
      </c>
      <c r="Q413" s="11" t="e">
        <f t="shared" si="62"/>
        <v>#DIV/0!</v>
      </c>
      <c r="R413" s="11">
        <f t="shared" si="70"/>
        <v>0</v>
      </c>
      <c r="T413" s="13" t="e">
        <f t="shared" si="67"/>
        <v>#DIV/0!</v>
      </c>
      <c r="V413" s="21" t="e">
        <f t="shared" si="68"/>
        <v>#DIV/0!</v>
      </c>
      <c r="W413" s="13" t="e">
        <f t="shared" si="65"/>
        <v>#DIV/0!</v>
      </c>
    </row>
    <row r="414" spans="3:23" x14ac:dyDescent="0.25">
      <c r="C414" s="20">
        <f t="shared" si="69"/>
        <v>0</v>
      </c>
      <c r="F414" s="15">
        <f>CHOOSE(MATCH(MONTH(A414)*100+DAY(A414),{0;316;501;1001;1115},1),0.7,0.75,0.8,0.75,0.7)</f>
        <v>0.7</v>
      </c>
      <c r="M414" s="13">
        <f t="shared" si="63"/>
        <v>0</v>
      </c>
      <c r="N414" s="15" t="e">
        <f t="shared" si="64"/>
        <v>#DIV/0!</v>
      </c>
      <c r="O414" s="12" t="e">
        <f t="shared" si="66"/>
        <v>#DIV/0!</v>
      </c>
      <c r="P414" s="13">
        <f t="shared" si="61"/>
        <v>0</v>
      </c>
      <c r="Q414" s="11" t="e">
        <f t="shared" si="62"/>
        <v>#DIV/0!</v>
      </c>
      <c r="R414" s="11">
        <f t="shared" si="70"/>
        <v>0</v>
      </c>
      <c r="T414" s="13" t="e">
        <f t="shared" si="67"/>
        <v>#DIV/0!</v>
      </c>
      <c r="V414" s="21" t="e">
        <f t="shared" si="68"/>
        <v>#DIV/0!</v>
      </c>
      <c r="W414" s="13" t="e">
        <f t="shared" si="65"/>
        <v>#DIV/0!</v>
      </c>
    </row>
    <row r="415" spans="3:23" x14ac:dyDescent="0.25">
      <c r="C415" s="20">
        <f t="shared" si="69"/>
        <v>0</v>
      </c>
      <c r="F415" s="15">
        <f>CHOOSE(MATCH(MONTH(A415)*100+DAY(A415),{0;316;501;1001;1115},1),0.7,0.75,0.8,0.75,0.7)</f>
        <v>0.7</v>
      </c>
      <c r="M415" s="13">
        <f t="shared" si="63"/>
        <v>0</v>
      </c>
      <c r="N415" s="15" t="e">
        <f t="shared" si="64"/>
        <v>#DIV/0!</v>
      </c>
      <c r="O415" s="12" t="e">
        <f t="shared" si="66"/>
        <v>#DIV/0!</v>
      </c>
      <c r="P415" s="13">
        <f t="shared" si="61"/>
        <v>0</v>
      </c>
      <c r="Q415" s="11" t="e">
        <f t="shared" si="62"/>
        <v>#DIV/0!</v>
      </c>
      <c r="R415" s="11">
        <f t="shared" si="70"/>
        <v>0</v>
      </c>
      <c r="T415" s="13" t="e">
        <f t="shared" si="67"/>
        <v>#DIV/0!</v>
      </c>
      <c r="V415" s="21" t="e">
        <f t="shared" si="68"/>
        <v>#DIV/0!</v>
      </c>
      <c r="W415" s="13" t="e">
        <f t="shared" si="65"/>
        <v>#DIV/0!</v>
      </c>
    </row>
    <row r="416" spans="3:23" x14ac:dyDescent="0.25">
      <c r="C416" s="20">
        <f t="shared" si="69"/>
        <v>0</v>
      </c>
      <c r="F416" s="15">
        <f>CHOOSE(MATCH(MONTH(A416)*100+DAY(A416),{0;316;501;1001;1115},1),0.7,0.75,0.8,0.75,0.7)</f>
        <v>0.7</v>
      </c>
      <c r="M416" s="13">
        <f t="shared" si="63"/>
        <v>0</v>
      </c>
      <c r="N416" s="15" t="e">
        <f t="shared" si="64"/>
        <v>#DIV/0!</v>
      </c>
      <c r="O416" s="12" t="e">
        <f t="shared" si="66"/>
        <v>#DIV/0!</v>
      </c>
      <c r="P416" s="13">
        <f t="shared" si="61"/>
        <v>0</v>
      </c>
      <c r="Q416" s="11" t="e">
        <f t="shared" si="62"/>
        <v>#DIV/0!</v>
      </c>
      <c r="R416" s="11">
        <f t="shared" si="70"/>
        <v>0</v>
      </c>
      <c r="T416" s="13" t="e">
        <f t="shared" si="67"/>
        <v>#DIV/0!</v>
      </c>
      <c r="V416" s="21" t="e">
        <f t="shared" si="68"/>
        <v>#DIV/0!</v>
      </c>
      <c r="W416" s="13" t="e">
        <f t="shared" si="65"/>
        <v>#DIV/0!</v>
      </c>
    </row>
    <row r="417" spans="3:23" x14ac:dyDescent="0.25">
      <c r="C417" s="20">
        <f t="shared" si="69"/>
        <v>0</v>
      </c>
      <c r="F417" s="15">
        <f>CHOOSE(MATCH(MONTH(A417)*100+DAY(A417),{0;316;501;1001;1115},1),0.7,0.75,0.8,0.75,0.7)</f>
        <v>0.7</v>
      </c>
      <c r="M417" s="13">
        <f t="shared" si="63"/>
        <v>0</v>
      </c>
      <c r="N417" s="15" t="e">
        <f t="shared" si="64"/>
        <v>#DIV/0!</v>
      </c>
      <c r="O417" s="12" t="e">
        <f t="shared" si="66"/>
        <v>#DIV/0!</v>
      </c>
      <c r="P417" s="13">
        <f t="shared" si="61"/>
        <v>0</v>
      </c>
      <c r="Q417" s="11" t="e">
        <f t="shared" si="62"/>
        <v>#DIV/0!</v>
      </c>
      <c r="R417" s="11">
        <f t="shared" si="70"/>
        <v>0</v>
      </c>
      <c r="T417" s="13" t="e">
        <f t="shared" si="67"/>
        <v>#DIV/0!</v>
      </c>
      <c r="V417" s="21" t="e">
        <f t="shared" si="68"/>
        <v>#DIV/0!</v>
      </c>
      <c r="W417" s="13" t="e">
        <f t="shared" si="65"/>
        <v>#DIV/0!</v>
      </c>
    </row>
    <row r="418" spans="3:23" x14ac:dyDescent="0.25">
      <c r="C418" s="20">
        <f t="shared" si="69"/>
        <v>0</v>
      </c>
      <c r="F418" s="15">
        <f>CHOOSE(MATCH(MONTH(A418)*100+DAY(A418),{0;316;501;1001;1115},1),0.7,0.75,0.8,0.75,0.7)</f>
        <v>0.7</v>
      </c>
      <c r="M418" s="13">
        <f t="shared" si="63"/>
        <v>0</v>
      </c>
      <c r="N418" s="15" t="e">
        <f t="shared" si="64"/>
        <v>#DIV/0!</v>
      </c>
      <c r="O418" s="12" t="e">
        <f t="shared" si="66"/>
        <v>#DIV/0!</v>
      </c>
      <c r="P418" s="13">
        <f t="shared" si="61"/>
        <v>0</v>
      </c>
      <c r="Q418" s="11" t="e">
        <f t="shared" si="62"/>
        <v>#DIV/0!</v>
      </c>
      <c r="R418" s="11">
        <f t="shared" si="70"/>
        <v>0</v>
      </c>
      <c r="T418" s="13" t="e">
        <f t="shared" si="67"/>
        <v>#DIV/0!</v>
      </c>
      <c r="V418" s="21" t="e">
        <f t="shared" si="68"/>
        <v>#DIV/0!</v>
      </c>
      <c r="W418" s="13" t="e">
        <f t="shared" si="65"/>
        <v>#DIV/0!</v>
      </c>
    </row>
    <row r="419" spans="3:23" x14ac:dyDescent="0.25">
      <c r="C419" s="20">
        <f t="shared" si="69"/>
        <v>0</v>
      </c>
      <c r="F419" s="15">
        <f>CHOOSE(MATCH(MONTH(A419)*100+DAY(A419),{0;316;501;1001;1115},1),0.7,0.75,0.8,0.75,0.7)</f>
        <v>0.7</v>
      </c>
      <c r="M419" s="13">
        <f t="shared" si="63"/>
        <v>0</v>
      </c>
      <c r="N419" s="15" t="e">
        <f t="shared" si="64"/>
        <v>#DIV/0!</v>
      </c>
      <c r="O419" s="12" t="e">
        <f t="shared" si="66"/>
        <v>#DIV/0!</v>
      </c>
      <c r="P419" s="13">
        <f t="shared" si="61"/>
        <v>0</v>
      </c>
      <c r="Q419" s="11" t="e">
        <f t="shared" si="62"/>
        <v>#DIV/0!</v>
      </c>
      <c r="R419" s="11">
        <f t="shared" si="70"/>
        <v>0</v>
      </c>
      <c r="T419" s="13" t="e">
        <f t="shared" si="67"/>
        <v>#DIV/0!</v>
      </c>
      <c r="V419" s="21" t="e">
        <f t="shared" si="68"/>
        <v>#DIV/0!</v>
      </c>
      <c r="W419" s="13" t="e">
        <f t="shared" si="65"/>
        <v>#DIV/0!</v>
      </c>
    </row>
    <row r="420" spans="3:23" x14ac:dyDescent="0.25">
      <c r="C420" s="20">
        <f t="shared" si="69"/>
        <v>0</v>
      </c>
      <c r="F420" s="15">
        <f>CHOOSE(MATCH(MONTH(A420)*100+DAY(A420),{0;316;501;1001;1115},1),0.7,0.75,0.8,0.75,0.7)</f>
        <v>0.7</v>
      </c>
      <c r="M420" s="13">
        <f t="shared" si="63"/>
        <v>0</v>
      </c>
      <c r="N420" s="15" t="e">
        <f t="shared" si="64"/>
        <v>#DIV/0!</v>
      </c>
      <c r="O420" s="12" t="e">
        <f t="shared" si="66"/>
        <v>#DIV/0!</v>
      </c>
      <c r="P420" s="13">
        <f t="shared" si="61"/>
        <v>0</v>
      </c>
      <c r="Q420" s="11" t="e">
        <f t="shared" si="62"/>
        <v>#DIV/0!</v>
      </c>
      <c r="R420" s="11">
        <f t="shared" si="70"/>
        <v>0</v>
      </c>
      <c r="T420" s="13" t="e">
        <f t="shared" si="67"/>
        <v>#DIV/0!</v>
      </c>
      <c r="V420" s="21" t="e">
        <f t="shared" si="68"/>
        <v>#DIV/0!</v>
      </c>
      <c r="W420" s="13" t="e">
        <f t="shared" si="65"/>
        <v>#DIV/0!</v>
      </c>
    </row>
    <row r="421" spans="3:23" x14ac:dyDescent="0.25">
      <c r="C421" s="20">
        <f t="shared" si="69"/>
        <v>0</v>
      </c>
      <c r="F421" s="15">
        <f>CHOOSE(MATCH(MONTH(A421)*100+DAY(A421),{0;316;501;1001;1115},1),0.7,0.75,0.8,0.75,0.7)</f>
        <v>0.7</v>
      </c>
      <c r="M421" s="13">
        <f t="shared" si="63"/>
        <v>0</v>
      </c>
      <c r="N421" s="15" t="e">
        <f t="shared" si="64"/>
        <v>#DIV/0!</v>
      </c>
      <c r="O421" s="12" t="e">
        <f t="shared" si="66"/>
        <v>#DIV/0!</v>
      </c>
      <c r="P421" s="13">
        <f t="shared" si="61"/>
        <v>0</v>
      </c>
      <c r="Q421" s="11" t="e">
        <f t="shared" si="62"/>
        <v>#DIV/0!</v>
      </c>
      <c r="R421" s="11">
        <f t="shared" si="70"/>
        <v>0</v>
      </c>
      <c r="T421" s="13" t="e">
        <f t="shared" si="67"/>
        <v>#DIV/0!</v>
      </c>
      <c r="V421" s="21" t="e">
        <f t="shared" si="68"/>
        <v>#DIV/0!</v>
      </c>
      <c r="W421" s="13" t="e">
        <f t="shared" si="65"/>
        <v>#DIV/0!</v>
      </c>
    </row>
    <row r="422" spans="3:23" x14ac:dyDescent="0.25">
      <c r="C422" s="20">
        <f t="shared" si="69"/>
        <v>0</v>
      </c>
      <c r="F422" s="15">
        <f>CHOOSE(MATCH(MONTH(A422)*100+DAY(A422),{0;316;501;1001;1115},1),0.7,0.75,0.8,0.75,0.7)</f>
        <v>0.7</v>
      </c>
      <c r="M422" s="13">
        <f t="shared" si="63"/>
        <v>0</v>
      </c>
      <c r="N422" s="15" t="e">
        <f t="shared" si="64"/>
        <v>#DIV/0!</v>
      </c>
      <c r="O422" s="12" t="e">
        <f t="shared" si="66"/>
        <v>#DIV/0!</v>
      </c>
      <c r="P422" s="13">
        <f t="shared" si="61"/>
        <v>0</v>
      </c>
      <c r="Q422" s="11" t="e">
        <f t="shared" si="62"/>
        <v>#DIV/0!</v>
      </c>
      <c r="R422" s="11">
        <f t="shared" si="70"/>
        <v>0</v>
      </c>
      <c r="T422" s="13" t="e">
        <f t="shared" si="67"/>
        <v>#DIV/0!</v>
      </c>
      <c r="V422" s="21" t="e">
        <f t="shared" si="68"/>
        <v>#DIV/0!</v>
      </c>
      <c r="W422" s="13" t="e">
        <f t="shared" si="65"/>
        <v>#DIV/0!</v>
      </c>
    </row>
    <row r="423" spans="3:23" x14ac:dyDescent="0.25">
      <c r="C423" s="20">
        <f t="shared" si="69"/>
        <v>0</v>
      </c>
      <c r="F423" s="15">
        <f>CHOOSE(MATCH(MONTH(A423)*100+DAY(A423),{0;316;501;1001;1115},1),0.7,0.75,0.8,0.75,0.7)</f>
        <v>0.7</v>
      </c>
      <c r="M423" s="13">
        <f t="shared" si="63"/>
        <v>0</v>
      </c>
      <c r="N423" s="15" t="e">
        <f t="shared" si="64"/>
        <v>#DIV/0!</v>
      </c>
      <c r="O423" s="12" t="e">
        <f t="shared" si="66"/>
        <v>#DIV/0!</v>
      </c>
      <c r="P423" s="13">
        <f t="shared" si="61"/>
        <v>0</v>
      </c>
      <c r="Q423" s="11" t="e">
        <f t="shared" si="62"/>
        <v>#DIV/0!</v>
      </c>
      <c r="R423" s="11">
        <f t="shared" si="70"/>
        <v>0</v>
      </c>
      <c r="T423" s="13" t="e">
        <f t="shared" si="67"/>
        <v>#DIV/0!</v>
      </c>
      <c r="V423" s="21" t="e">
        <f t="shared" si="68"/>
        <v>#DIV/0!</v>
      </c>
      <c r="W423" s="13" t="e">
        <f t="shared" si="65"/>
        <v>#DIV/0!</v>
      </c>
    </row>
    <row r="424" spans="3:23" x14ac:dyDescent="0.25">
      <c r="C424" s="20">
        <f t="shared" si="69"/>
        <v>0</v>
      </c>
      <c r="F424" s="15">
        <f>CHOOSE(MATCH(MONTH(A424)*100+DAY(A424),{0;316;501;1001;1115},1),0.7,0.75,0.8,0.75,0.7)</f>
        <v>0.7</v>
      </c>
      <c r="M424" s="13">
        <f t="shared" si="63"/>
        <v>0</v>
      </c>
      <c r="N424" s="15" t="e">
        <f t="shared" si="64"/>
        <v>#DIV/0!</v>
      </c>
      <c r="O424" s="12" t="e">
        <f t="shared" si="66"/>
        <v>#DIV/0!</v>
      </c>
      <c r="P424" s="13">
        <f t="shared" si="61"/>
        <v>0</v>
      </c>
      <c r="Q424" s="11" t="e">
        <f t="shared" si="62"/>
        <v>#DIV/0!</v>
      </c>
      <c r="R424" s="11">
        <f t="shared" si="70"/>
        <v>0</v>
      </c>
      <c r="T424" s="13" t="e">
        <f t="shared" si="67"/>
        <v>#DIV/0!</v>
      </c>
      <c r="V424" s="21" t="e">
        <f t="shared" si="68"/>
        <v>#DIV/0!</v>
      </c>
      <c r="W424" s="13" t="e">
        <f t="shared" si="65"/>
        <v>#DIV/0!</v>
      </c>
    </row>
    <row r="425" spans="3:23" x14ac:dyDescent="0.25">
      <c r="C425" s="20">
        <f t="shared" si="69"/>
        <v>0</v>
      </c>
      <c r="F425" s="15">
        <f>CHOOSE(MATCH(MONTH(A425)*100+DAY(A425),{0;316;501;1001;1115},1),0.7,0.75,0.8,0.75,0.7)</f>
        <v>0.7</v>
      </c>
      <c r="M425" s="13">
        <f t="shared" si="63"/>
        <v>0</v>
      </c>
      <c r="N425" s="15" t="e">
        <f t="shared" si="64"/>
        <v>#DIV/0!</v>
      </c>
      <c r="O425" s="12" t="e">
        <f t="shared" si="66"/>
        <v>#DIV/0!</v>
      </c>
      <c r="P425" s="13">
        <f t="shared" si="61"/>
        <v>0</v>
      </c>
      <c r="Q425" s="11" t="e">
        <f t="shared" si="62"/>
        <v>#DIV/0!</v>
      </c>
      <c r="R425" s="11">
        <f t="shared" si="70"/>
        <v>0</v>
      </c>
      <c r="T425" s="13" t="e">
        <f t="shared" si="67"/>
        <v>#DIV/0!</v>
      </c>
      <c r="V425" s="21" t="e">
        <f t="shared" si="68"/>
        <v>#DIV/0!</v>
      </c>
      <c r="W425" s="13" t="e">
        <f t="shared" si="65"/>
        <v>#DIV/0!</v>
      </c>
    </row>
    <row r="426" spans="3:23" x14ac:dyDescent="0.25">
      <c r="C426" s="20">
        <f t="shared" si="69"/>
        <v>0</v>
      </c>
      <c r="F426" s="15">
        <f>CHOOSE(MATCH(MONTH(A426)*100+DAY(A426),{0;316;501;1001;1115},1),0.7,0.75,0.8,0.75,0.7)</f>
        <v>0.7</v>
      </c>
      <c r="M426" s="13">
        <f t="shared" si="63"/>
        <v>0</v>
      </c>
      <c r="N426" s="15" t="e">
        <f t="shared" si="64"/>
        <v>#DIV/0!</v>
      </c>
      <c r="O426" s="12" t="e">
        <f t="shared" si="66"/>
        <v>#DIV/0!</v>
      </c>
      <c r="P426" s="13">
        <f t="shared" si="61"/>
        <v>0</v>
      </c>
      <c r="Q426" s="11" t="e">
        <f t="shared" si="62"/>
        <v>#DIV/0!</v>
      </c>
      <c r="R426" s="11">
        <f t="shared" si="70"/>
        <v>0</v>
      </c>
      <c r="T426" s="13" t="e">
        <f t="shared" si="67"/>
        <v>#DIV/0!</v>
      </c>
      <c r="V426" s="21" t="e">
        <f t="shared" si="68"/>
        <v>#DIV/0!</v>
      </c>
      <c r="W426" s="13" t="e">
        <f t="shared" si="65"/>
        <v>#DIV/0!</v>
      </c>
    </row>
    <row r="427" spans="3:23" x14ac:dyDescent="0.25">
      <c r="C427" s="20">
        <f t="shared" si="69"/>
        <v>0</v>
      </c>
      <c r="F427" s="15">
        <f>CHOOSE(MATCH(MONTH(A427)*100+DAY(A427),{0;316;501;1001;1115},1),0.7,0.75,0.8,0.75,0.7)</f>
        <v>0.7</v>
      </c>
      <c r="M427" s="13">
        <f t="shared" si="63"/>
        <v>0</v>
      </c>
      <c r="N427" s="15" t="e">
        <f t="shared" si="64"/>
        <v>#DIV/0!</v>
      </c>
      <c r="O427" s="12" t="e">
        <f t="shared" si="66"/>
        <v>#DIV/0!</v>
      </c>
      <c r="P427" s="13">
        <f t="shared" si="61"/>
        <v>0</v>
      </c>
      <c r="Q427" s="11" t="e">
        <f t="shared" si="62"/>
        <v>#DIV/0!</v>
      </c>
      <c r="R427" s="11">
        <f t="shared" si="70"/>
        <v>0</v>
      </c>
      <c r="T427" s="13" t="e">
        <f t="shared" si="67"/>
        <v>#DIV/0!</v>
      </c>
      <c r="V427" s="21" t="e">
        <f t="shared" si="68"/>
        <v>#DIV/0!</v>
      </c>
      <c r="W427" s="13" t="e">
        <f t="shared" si="65"/>
        <v>#DIV/0!</v>
      </c>
    </row>
    <row r="428" spans="3:23" x14ac:dyDescent="0.25">
      <c r="C428" s="20">
        <f t="shared" si="69"/>
        <v>0</v>
      </c>
      <c r="F428" s="15">
        <f>CHOOSE(MATCH(MONTH(A428)*100+DAY(A428),{0;316;501;1001;1115},1),0.7,0.75,0.8,0.75,0.7)</f>
        <v>0.7</v>
      </c>
      <c r="M428" s="13">
        <f t="shared" si="63"/>
        <v>0</v>
      </c>
      <c r="N428" s="15" t="e">
        <f t="shared" si="64"/>
        <v>#DIV/0!</v>
      </c>
      <c r="O428" s="12" t="e">
        <f t="shared" si="66"/>
        <v>#DIV/0!</v>
      </c>
      <c r="P428" s="13">
        <f t="shared" si="61"/>
        <v>0</v>
      </c>
      <c r="Q428" s="11" t="e">
        <f t="shared" si="62"/>
        <v>#DIV/0!</v>
      </c>
      <c r="R428" s="11">
        <f t="shared" si="70"/>
        <v>0</v>
      </c>
      <c r="T428" s="13" t="e">
        <f t="shared" si="67"/>
        <v>#DIV/0!</v>
      </c>
      <c r="V428" s="21" t="e">
        <f t="shared" si="68"/>
        <v>#DIV/0!</v>
      </c>
      <c r="W428" s="13" t="e">
        <f t="shared" si="65"/>
        <v>#DIV/0!</v>
      </c>
    </row>
    <row r="429" spans="3:23" x14ac:dyDescent="0.25">
      <c r="C429" s="20">
        <f t="shared" si="69"/>
        <v>0</v>
      </c>
      <c r="F429" s="15">
        <f>CHOOSE(MATCH(MONTH(A429)*100+DAY(A429),{0;316;501;1001;1115},1),0.7,0.75,0.8,0.75,0.7)</f>
        <v>0.7</v>
      </c>
      <c r="M429" s="13">
        <f t="shared" si="63"/>
        <v>0</v>
      </c>
      <c r="N429" s="15" t="e">
        <f t="shared" si="64"/>
        <v>#DIV/0!</v>
      </c>
      <c r="O429" s="12" t="e">
        <f t="shared" si="66"/>
        <v>#DIV/0!</v>
      </c>
      <c r="P429" s="13">
        <f t="shared" si="61"/>
        <v>0</v>
      </c>
      <c r="Q429" s="11" t="e">
        <f t="shared" si="62"/>
        <v>#DIV/0!</v>
      </c>
      <c r="R429" s="11">
        <f t="shared" si="70"/>
        <v>0</v>
      </c>
      <c r="T429" s="13" t="e">
        <f t="shared" si="67"/>
        <v>#DIV/0!</v>
      </c>
      <c r="V429" s="21" t="e">
        <f t="shared" si="68"/>
        <v>#DIV/0!</v>
      </c>
      <c r="W429" s="13" t="e">
        <f t="shared" si="65"/>
        <v>#DIV/0!</v>
      </c>
    </row>
    <row r="430" spans="3:23" x14ac:dyDescent="0.25">
      <c r="C430" s="20">
        <f t="shared" si="69"/>
        <v>0</v>
      </c>
      <c r="F430" s="15">
        <f>CHOOSE(MATCH(MONTH(A430)*100+DAY(A430),{0;316;501;1001;1115},1),0.7,0.75,0.8,0.75,0.7)</f>
        <v>0.7</v>
      </c>
      <c r="M430" s="13">
        <f t="shared" si="63"/>
        <v>0</v>
      </c>
      <c r="N430" s="15" t="e">
        <f t="shared" si="64"/>
        <v>#DIV/0!</v>
      </c>
      <c r="O430" s="12" t="e">
        <f t="shared" si="66"/>
        <v>#DIV/0!</v>
      </c>
      <c r="P430" s="13">
        <f t="shared" si="61"/>
        <v>0</v>
      </c>
      <c r="Q430" s="11" t="e">
        <f t="shared" si="62"/>
        <v>#DIV/0!</v>
      </c>
      <c r="R430" s="11">
        <f t="shared" si="70"/>
        <v>0</v>
      </c>
      <c r="T430" s="13" t="e">
        <f t="shared" si="67"/>
        <v>#DIV/0!</v>
      </c>
      <c r="V430" s="21" t="e">
        <f t="shared" si="68"/>
        <v>#DIV/0!</v>
      </c>
      <c r="W430" s="13" t="e">
        <f t="shared" si="65"/>
        <v>#DIV/0!</v>
      </c>
    </row>
    <row r="431" spans="3:23" x14ac:dyDescent="0.25">
      <c r="C431" s="20">
        <f t="shared" si="69"/>
        <v>0</v>
      </c>
      <c r="F431" s="15">
        <f>CHOOSE(MATCH(MONTH(A431)*100+DAY(A431),{0;316;501;1001;1115},1),0.7,0.75,0.8,0.75,0.7)</f>
        <v>0.7</v>
      </c>
      <c r="M431" s="13">
        <f t="shared" si="63"/>
        <v>0</v>
      </c>
      <c r="N431" s="15" t="e">
        <f t="shared" si="64"/>
        <v>#DIV/0!</v>
      </c>
      <c r="O431" s="12" t="e">
        <f t="shared" si="66"/>
        <v>#DIV/0!</v>
      </c>
      <c r="P431" s="13">
        <f t="shared" si="61"/>
        <v>0</v>
      </c>
      <c r="Q431" s="11" t="e">
        <f t="shared" si="62"/>
        <v>#DIV/0!</v>
      </c>
      <c r="R431" s="11">
        <f t="shared" si="70"/>
        <v>0</v>
      </c>
      <c r="T431" s="13" t="e">
        <f t="shared" si="67"/>
        <v>#DIV/0!</v>
      </c>
      <c r="V431" s="21" t="e">
        <f t="shared" si="68"/>
        <v>#DIV/0!</v>
      </c>
      <c r="W431" s="13" t="e">
        <f t="shared" si="65"/>
        <v>#DIV/0!</v>
      </c>
    </row>
    <row r="432" spans="3:23" x14ac:dyDescent="0.25">
      <c r="C432" s="20">
        <f t="shared" si="69"/>
        <v>0</v>
      </c>
      <c r="F432" s="15">
        <f>CHOOSE(MATCH(MONTH(A432)*100+DAY(A432),{0;316;501;1001;1115},1),0.7,0.75,0.8,0.75,0.7)</f>
        <v>0.7</v>
      </c>
      <c r="M432" s="13">
        <f t="shared" si="63"/>
        <v>0</v>
      </c>
      <c r="N432" s="15" t="e">
        <f t="shared" si="64"/>
        <v>#DIV/0!</v>
      </c>
      <c r="O432" s="12" t="e">
        <f t="shared" si="66"/>
        <v>#DIV/0!</v>
      </c>
      <c r="P432" s="13">
        <f t="shared" si="61"/>
        <v>0</v>
      </c>
      <c r="Q432" s="11" t="e">
        <f t="shared" si="62"/>
        <v>#DIV/0!</v>
      </c>
      <c r="R432" s="11">
        <f t="shared" si="70"/>
        <v>0</v>
      </c>
      <c r="T432" s="13" t="e">
        <f t="shared" si="67"/>
        <v>#DIV/0!</v>
      </c>
      <c r="V432" s="21" t="e">
        <f t="shared" si="68"/>
        <v>#DIV/0!</v>
      </c>
      <c r="W432" s="13" t="e">
        <f t="shared" si="65"/>
        <v>#DIV/0!</v>
      </c>
    </row>
    <row r="433" spans="3:23" x14ac:dyDescent="0.25">
      <c r="C433" s="20">
        <f t="shared" si="69"/>
        <v>0</v>
      </c>
      <c r="F433" s="15">
        <f>CHOOSE(MATCH(MONTH(A433)*100+DAY(A433),{0;316;501;1001;1115},1),0.7,0.75,0.8,0.75,0.7)</f>
        <v>0.7</v>
      </c>
      <c r="M433" s="13">
        <f t="shared" si="63"/>
        <v>0</v>
      </c>
      <c r="N433" s="15" t="e">
        <f t="shared" si="64"/>
        <v>#DIV/0!</v>
      </c>
      <c r="O433" s="12" t="e">
        <f t="shared" si="66"/>
        <v>#DIV/0!</v>
      </c>
      <c r="P433" s="13">
        <f t="shared" si="61"/>
        <v>0</v>
      </c>
      <c r="Q433" s="11" t="e">
        <f t="shared" si="62"/>
        <v>#DIV/0!</v>
      </c>
      <c r="R433" s="11">
        <f t="shared" si="70"/>
        <v>0</v>
      </c>
      <c r="T433" s="13" t="e">
        <f t="shared" si="67"/>
        <v>#DIV/0!</v>
      </c>
      <c r="V433" s="21" t="e">
        <f t="shared" si="68"/>
        <v>#DIV/0!</v>
      </c>
      <c r="W433" s="13" t="e">
        <f t="shared" si="65"/>
        <v>#DIV/0!</v>
      </c>
    </row>
    <row r="434" spans="3:23" x14ac:dyDescent="0.25">
      <c r="C434" s="20">
        <f t="shared" si="69"/>
        <v>0</v>
      </c>
      <c r="F434" s="15">
        <f>CHOOSE(MATCH(MONTH(A434)*100+DAY(A434),{0;316;501;1001;1115},1),0.7,0.75,0.8,0.75,0.7)</f>
        <v>0.7</v>
      </c>
      <c r="M434" s="13">
        <f t="shared" si="63"/>
        <v>0</v>
      </c>
      <c r="N434" s="15" t="e">
        <f t="shared" si="64"/>
        <v>#DIV/0!</v>
      </c>
      <c r="O434" s="12" t="e">
        <f t="shared" si="66"/>
        <v>#DIV/0!</v>
      </c>
      <c r="P434" s="13">
        <f t="shared" si="61"/>
        <v>0</v>
      </c>
      <c r="Q434" s="11" t="e">
        <f t="shared" si="62"/>
        <v>#DIV/0!</v>
      </c>
      <c r="R434" s="11">
        <f t="shared" si="70"/>
        <v>0</v>
      </c>
      <c r="T434" s="13" t="e">
        <f t="shared" si="67"/>
        <v>#DIV/0!</v>
      </c>
      <c r="V434" s="21" t="e">
        <f t="shared" si="68"/>
        <v>#DIV/0!</v>
      </c>
      <c r="W434" s="13" t="e">
        <f t="shared" si="65"/>
        <v>#DIV/0!</v>
      </c>
    </row>
    <row r="435" spans="3:23" x14ac:dyDescent="0.25">
      <c r="C435" s="20">
        <f t="shared" si="69"/>
        <v>0</v>
      </c>
      <c r="F435" s="15">
        <f>CHOOSE(MATCH(MONTH(A435)*100+DAY(A435),{0;316;501;1001;1115},1),0.7,0.75,0.8,0.75,0.7)</f>
        <v>0.7</v>
      </c>
      <c r="M435" s="13">
        <f t="shared" si="63"/>
        <v>0</v>
      </c>
      <c r="N435" s="15" t="e">
        <f t="shared" si="64"/>
        <v>#DIV/0!</v>
      </c>
      <c r="O435" s="12" t="e">
        <f t="shared" si="66"/>
        <v>#DIV/0!</v>
      </c>
      <c r="P435" s="13">
        <f t="shared" si="61"/>
        <v>0</v>
      </c>
      <c r="Q435" s="11" t="e">
        <f t="shared" si="62"/>
        <v>#DIV/0!</v>
      </c>
      <c r="R435" s="11">
        <f t="shared" si="70"/>
        <v>0</v>
      </c>
      <c r="T435" s="13" t="e">
        <f t="shared" si="67"/>
        <v>#DIV/0!</v>
      </c>
      <c r="V435" s="21" t="e">
        <f t="shared" si="68"/>
        <v>#DIV/0!</v>
      </c>
      <c r="W435" s="13" t="e">
        <f t="shared" si="65"/>
        <v>#DIV/0!</v>
      </c>
    </row>
    <row r="436" spans="3:23" x14ac:dyDescent="0.25">
      <c r="C436" s="20">
        <f t="shared" si="69"/>
        <v>0</v>
      </c>
      <c r="F436" s="15">
        <f>CHOOSE(MATCH(MONTH(A436)*100+DAY(A436),{0;316;501;1001;1115},1),0.7,0.75,0.8,0.75,0.7)</f>
        <v>0.7</v>
      </c>
      <c r="M436" s="13">
        <f t="shared" si="63"/>
        <v>0</v>
      </c>
      <c r="N436" s="15" t="e">
        <f t="shared" si="64"/>
        <v>#DIV/0!</v>
      </c>
      <c r="O436" s="12" t="e">
        <f t="shared" si="66"/>
        <v>#DIV/0!</v>
      </c>
      <c r="P436" s="13">
        <f t="shared" si="61"/>
        <v>0</v>
      </c>
      <c r="Q436" s="11" t="e">
        <f t="shared" si="62"/>
        <v>#DIV/0!</v>
      </c>
      <c r="R436" s="11">
        <f t="shared" si="70"/>
        <v>0</v>
      </c>
      <c r="T436" s="13" t="e">
        <f t="shared" si="67"/>
        <v>#DIV/0!</v>
      </c>
      <c r="V436" s="21" t="e">
        <f t="shared" si="68"/>
        <v>#DIV/0!</v>
      </c>
      <c r="W436" s="13" t="e">
        <f t="shared" si="65"/>
        <v>#DIV/0!</v>
      </c>
    </row>
    <row r="437" spans="3:23" x14ac:dyDescent="0.25">
      <c r="C437" s="20">
        <f t="shared" si="69"/>
        <v>0</v>
      </c>
      <c r="F437" s="15">
        <f>CHOOSE(MATCH(MONTH(A437)*100+DAY(A437),{0;316;501;1001;1115},1),0.7,0.75,0.8,0.75,0.7)</f>
        <v>0.7</v>
      </c>
      <c r="M437" s="13">
        <f t="shared" si="63"/>
        <v>0</v>
      </c>
      <c r="N437" s="15" t="e">
        <f t="shared" si="64"/>
        <v>#DIV/0!</v>
      </c>
      <c r="O437" s="12" t="e">
        <f t="shared" si="66"/>
        <v>#DIV/0!</v>
      </c>
      <c r="P437" s="13">
        <f t="shared" si="61"/>
        <v>0</v>
      </c>
      <c r="Q437" s="11" t="e">
        <f t="shared" si="62"/>
        <v>#DIV/0!</v>
      </c>
      <c r="R437" s="11">
        <f t="shared" si="70"/>
        <v>0</v>
      </c>
      <c r="T437" s="13" t="e">
        <f t="shared" si="67"/>
        <v>#DIV/0!</v>
      </c>
      <c r="V437" s="21" t="e">
        <f t="shared" si="68"/>
        <v>#DIV/0!</v>
      </c>
      <c r="W437" s="13" t="e">
        <f t="shared" si="65"/>
        <v>#DIV/0!</v>
      </c>
    </row>
    <row r="438" spans="3:23" x14ac:dyDescent="0.25">
      <c r="C438" s="20">
        <f t="shared" si="69"/>
        <v>0</v>
      </c>
      <c r="F438" s="15">
        <f>CHOOSE(MATCH(MONTH(A438)*100+DAY(A438),{0;316;501;1001;1115},1),0.7,0.75,0.8,0.75,0.7)</f>
        <v>0.7</v>
      </c>
      <c r="M438" s="13">
        <f t="shared" si="63"/>
        <v>0</v>
      </c>
      <c r="N438" s="15" t="e">
        <f t="shared" si="64"/>
        <v>#DIV/0!</v>
      </c>
      <c r="O438" s="12" t="e">
        <f t="shared" si="66"/>
        <v>#DIV/0!</v>
      </c>
      <c r="P438" s="13">
        <f t="shared" si="61"/>
        <v>0</v>
      </c>
      <c r="Q438" s="11" t="e">
        <f t="shared" si="62"/>
        <v>#DIV/0!</v>
      </c>
      <c r="R438" s="11">
        <f t="shared" si="70"/>
        <v>0</v>
      </c>
      <c r="T438" s="13" t="e">
        <f t="shared" si="67"/>
        <v>#DIV/0!</v>
      </c>
      <c r="V438" s="21" t="e">
        <f t="shared" si="68"/>
        <v>#DIV/0!</v>
      </c>
      <c r="W438" s="13" t="e">
        <f t="shared" si="65"/>
        <v>#DIV/0!</v>
      </c>
    </row>
    <row r="439" spans="3:23" x14ac:dyDescent="0.25">
      <c r="C439" s="20">
        <f t="shared" si="69"/>
        <v>0</v>
      </c>
      <c r="F439" s="15">
        <f>CHOOSE(MATCH(MONTH(A439)*100+DAY(A439),{0;316;501;1001;1115},1),0.7,0.75,0.8,0.75,0.7)</f>
        <v>0.7</v>
      </c>
      <c r="M439" s="13">
        <f t="shared" si="63"/>
        <v>0</v>
      </c>
      <c r="N439" s="15" t="e">
        <f t="shared" si="64"/>
        <v>#DIV/0!</v>
      </c>
      <c r="O439" s="12" t="e">
        <f t="shared" si="66"/>
        <v>#DIV/0!</v>
      </c>
      <c r="P439" s="13">
        <f t="shared" si="61"/>
        <v>0</v>
      </c>
      <c r="Q439" s="11" t="e">
        <f t="shared" si="62"/>
        <v>#DIV/0!</v>
      </c>
      <c r="R439" s="11">
        <f t="shared" si="70"/>
        <v>0</v>
      </c>
      <c r="T439" s="13" t="e">
        <f t="shared" si="67"/>
        <v>#DIV/0!</v>
      </c>
      <c r="V439" s="21" t="e">
        <f t="shared" si="68"/>
        <v>#DIV/0!</v>
      </c>
      <c r="W439" s="13" t="e">
        <f t="shared" si="65"/>
        <v>#DIV/0!</v>
      </c>
    </row>
    <row r="440" spans="3:23" x14ac:dyDescent="0.25">
      <c r="C440" s="20">
        <f t="shared" si="69"/>
        <v>0</v>
      </c>
      <c r="F440" s="15">
        <f>CHOOSE(MATCH(MONTH(A440)*100+DAY(A440),{0;316;501;1001;1115},1),0.7,0.75,0.8,0.75,0.7)</f>
        <v>0.7</v>
      </c>
      <c r="M440" s="13">
        <f t="shared" si="63"/>
        <v>0</v>
      </c>
      <c r="N440" s="15" t="e">
        <f t="shared" si="64"/>
        <v>#DIV/0!</v>
      </c>
      <c r="O440" s="12" t="e">
        <f t="shared" si="66"/>
        <v>#DIV/0!</v>
      </c>
      <c r="P440" s="13">
        <f t="shared" si="61"/>
        <v>0</v>
      </c>
      <c r="Q440" s="11" t="e">
        <f t="shared" si="62"/>
        <v>#DIV/0!</v>
      </c>
      <c r="R440" s="11">
        <f t="shared" si="70"/>
        <v>0</v>
      </c>
      <c r="T440" s="13" t="e">
        <f t="shared" si="67"/>
        <v>#DIV/0!</v>
      </c>
      <c r="V440" s="21" t="e">
        <f t="shared" si="68"/>
        <v>#DIV/0!</v>
      </c>
      <c r="W440" s="13" t="e">
        <f t="shared" si="65"/>
        <v>#DIV/0!</v>
      </c>
    </row>
    <row r="441" spans="3:23" x14ac:dyDescent="0.25">
      <c r="C441" s="20">
        <f t="shared" si="69"/>
        <v>0</v>
      </c>
      <c r="F441" s="15">
        <f>CHOOSE(MATCH(MONTH(A441)*100+DAY(A441),{0;316;501;1001;1115},1),0.7,0.75,0.8,0.75,0.7)</f>
        <v>0.7</v>
      </c>
      <c r="M441" s="13">
        <f t="shared" si="63"/>
        <v>0</v>
      </c>
      <c r="N441" s="15" t="e">
        <f t="shared" si="64"/>
        <v>#DIV/0!</v>
      </c>
      <c r="O441" s="12" t="e">
        <f t="shared" si="66"/>
        <v>#DIV/0!</v>
      </c>
      <c r="P441" s="13">
        <f t="shared" si="61"/>
        <v>0</v>
      </c>
      <c r="Q441" s="11" t="e">
        <f t="shared" si="62"/>
        <v>#DIV/0!</v>
      </c>
      <c r="R441" s="11">
        <f t="shared" si="70"/>
        <v>0</v>
      </c>
      <c r="T441" s="13" t="e">
        <f t="shared" si="67"/>
        <v>#DIV/0!</v>
      </c>
      <c r="V441" s="21" t="e">
        <f t="shared" si="68"/>
        <v>#DIV/0!</v>
      </c>
      <c r="W441" s="13" t="e">
        <f t="shared" si="65"/>
        <v>#DIV/0!</v>
      </c>
    </row>
    <row r="442" spans="3:23" x14ac:dyDescent="0.25">
      <c r="C442" s="20">
        <f t="shared" si="69"/>
        <v>0</v>
      </c>
      <c r="F442" s="15">
        <f>CHOOSE(MATCH(MONTH(A442)*100+DAY(A442),{0;316;501;1001;1115},1),0.7,0.75,0.8,0.75,0.7)</f>
        <v>0.7</v>
      </c>
      <c r="M442" s="13">
        <f t="shared" si="63"/>
        <v>0</v>
      </c>
      <c r="N442" s="15" t="e">
        <f t="shared" si="64"/>
        <v>#DIV/0!</v>
      </c>
      <c r="O442" s="12" t="e">
        <f t="shared" si="66"/>
        <v>#DIV/0!</v>
      </c>
      <c r="P442" s="13">
        <f t="shared" si="61"/>
        <v>0</v>
      </c>
      <c r="Q442" s="11" t="e">
        <f t="shared" si="62"/>
        <v>#DIV/0!</v>
      </c>
      <c r="R442" s="11">
        <f t="shared" si="70"/>
        <v>0</v>
      </c>
      <c r="T442" s="13" t="e">
        <f t="shared" si="67"/>
        <v>#DIV/0!</v>
      </c>
      <c r="V442" s="21" t="e">
        <f t="shared" si="68"/>
        <v>#DIV/0!</v>
      </c>
      <c r="W442" s="13" t="e">
        <f t="shared" si="65"/>
        <v>#DIV/0!</v>
      </c>
    </row>
    <row r="443" spans="3:23" x14ac:dyDescent="0.25">
      <c r="C443" s="20">
        <f t="shared" si="69"/>
        <v>0</v>
      </c>
      <c r="F443" s="15">
        <f>CHOOSE(MATCH(MONTH(A443)*100+DAY(A443),{0;316;501;1001;1115},1),0.7,0.75,0.8,0.75,0.7)</f>
        <v>0.7</v>
      </c>
      <c r="M443" s="13">
        <f t="shared" si="63"/>
        <v>0</v>
      </c>
      <c r="N443" s="15" t="e">
        <f t="shared" si="64"/>
        <v>#DIV/0!</v>
      </c>
      <c r="O443" s="12" t="e">
        <f t="shared" si="66"/>
        <v>#DIV/0!</v>
      </c>
      <c r="P443" s="13">
        <f t="shared" si="61"/>
        <v>0</v>
      </c>
      <c r="Q443" s="11" t="e">
        <f t="shared" si="62"/>
        <v>#DIV/0!</v>
      </c>
      <c r="R443" s="11">
        <f t="shared" si="70"/>
        <v>0</v>
      </c>
      <c r="T443" s="13" t="e">
        <f t="shared" si="67"/>
        <v>#DIV/0!</v>
      </c>
      <c r="V443" s="21" t="e">
        <f t="shared" si="68"/>
        <v>#DIV/0!</v>
      </c>
      <c r="W443" s="13" t="e">
        <f t="shared" si="65"/>
        <v>#DIV/0!</v>
      </c>
    </row>
    <row r="444" spans="3:23" x14ac:dyDescent="0.25">
      <c r="C444" s="20">
        <f t="shared" si="69"/>
        <v>0</v>
      </c>
      <c r="F444" s="15">
        <f>CHOOSE(MATCH(MONTH(A444)*100+DAY(A444),{0;316;501;1001;1115},1),0.7,0.75,0.8,0.75,0.7)</f>
        <v>0.7</v>
      </c>
      <c r="M444" s="13">
        <f t="shared" si="63"/>
        <v>0</v>
      </c>
      <c r="N444" s="15" t="e">
        <f t="shared" si="64"/>
        <v>#DIV/0!</v>
      </c>
      <c r="O444" s="12" t="e">
        <f t="shared" si="66"/>
        <v>#DIV/0!</v>
      </c>
      <c r="P444" s="13">
        <f t="shared" si="61"/>
        <v>0</v>
      </c>
      <c r="Q444" s="11" t="e">
        <f t="shared" si="62"/>
        <v>#DIV/0!</v>
      </c>
      <c r="R444" s="11">
        <f t="shared" si="70"/>
        <v>0</v>
      </c>
      <c r="T444" s="13" t="e">
        <f t="shared" si="67"/>
        <v>#DIV/0!</v>
      </c>
      <c r="V444" s="21" t="e">
        <f t="shared" si="68"/>
        <v>#DIV/0!</v>
      </c>
      <c r="W444" s="13" t="e">
        <f t="shared" si="65"/>
        <v>#DIV/0!</v>
      </c>
    </row>
    <row r="445" spans="3:23" x14ac:dyDescent="0.25">
      <c r="C445" s="20">
        <f t="shared" si="69"/>
        <v>0</v>
      </c>
      <c r="F445" s="15">
        <f>CHOOSE(MATCH(MONTH(A445)*100+DAY(A445),{0;316;501;1001;1115},1),0.7,0.75,0.8,0.75,0.7)</f>
        <v>0.7</v>
      </c>
      <c r="M445" s="13">
        <f t="shared" si="63"/>
        <v>0</v>
      </c>
      <c r="N445" s="15" t="e">
        <f t="shared" si="64"/>
        <v>#DIV/0!</v>
      </c>
      <c r="O445" s="12" t="e">
        <f t="shared" si="66"/>
        <v>#DIV/0!</v>
      </c>
      <c r="P445" s="13">
        <f t="shared" si="61"/>
        <v>0</v>
      </c>
      <c r="Q445" s="11" t="e">
        <f t="shared" si="62"/>
        <v>#DIV/0!</v>
      </c>
      <c r="R445" s="11">
        <f t="shared" si="70"/>
        <v>0</v>
      </c>
      <c r="T445" s="13" t="e">
        <f t="shared" si="67"/>
        <v>#DIV/0!</v>
      </c>
      <c r="V445" s="21" t="e">
        <f t="shared" si="68"/>
        <v>#DIV/0!</v>
      </c>
      <c r="W445" s="13" t="e">
        <f t="shared" si="65"/>
        <v>#DIV/0!</v>
      </c>
    </row>
    <row r="446" spans="3:23" x14ac:dyDescent="0.25">
      <c r="C446" s="20">
        <f t="shared" si="69"/>
        <v>0</v>
      </c>
      <c r="F446" s="15">
        <f>CHOOSE(MATCH(MONTH(A446)*100+DAY(A446),{0;316;501;1001;1115},1),0.7,0.75,0.8,0.75,0.7)</f>
        <v>0.7</v>
      </c>
      <c r="M446" s="13">
        <f t="shared" si="63"/>
        <v>0</v>
      </c>
      <c r="N446" s="15" t="e">
        <f t="shared" si="64"/>
        <v>#DIV/0!</v>
      </c>
      <c r="O446" s="12" t="e">
        <f t="shared" si="66"/>
        <v>#DIV/0!</v>
      </c>
      <c r="P446" s="13">
        <f t="shared" si="61"/>
        <v>0</v>
      </c>
      <c r="Q446" s="11" t="e">
        <f t="shared" si="62"/>
        <v>#DIV/0!</v>
      </c>
      <c r="R446" s="11">
        <f t="shared" si="70"/>
        <v>0</v>
      </c>
      <c r="T446" s="13" t="e">
        <f t="shared" si="67"/>
        <v>#DIV/0!</v>
      </c>
      <c r="V446" s="21" t="e">
        <f t="shared" si="68"/>
        <v>#DIV/0!</v>
      </c>
      <c r="W446" s="13" t="e">
        <f t="shared" si="65"/>
        <v>#DIV/0!</v>
      </c>
    </row>
    <row r="447" spans="3:23" x14ac:dyDescent="0.25">
      <c r="C447" s="20">
        <f t="shared" si="69"/>
        <v>0</v>
      </c>
      <c r="F447" s="15">
        <f>CHOOSE(MATCH(MONTH(A447)*100+DAY(A447),{0;316;501;1001;1115},1),0.7,0.75,0.8,0.75,0.7)</f>
        <v>0.7</v>
      </c>
      <c r="M447" s="13">
        <f t="shared" si="63"/>
        <v>0</v>
      </c>
      <c r="N447" s="15" t="e">
        <f t="shared" si="64"/>
        <v>#DIV/0!</v>
      </c>
      <c r="O447" s="12" t="e">
        <f t="shared" si="66"/>
        <v>#DIV/0!</v>
      </c>
      <c r="P447" s="13">
        <f t="shared" si="61"/>
        <v>0</v>
      </c>
      <c r="Q447" s="11" t="e">
        <f t="shared" si="62"/>
        <v>#DIV/0!</v>
      </c>
      <c r="R447" s="11">
        <f t="shared" si="70"/>
        <v>0</v>
      </c>
      <c r="T447" s="13" t="e">
        <f t="shared" si="67"/>
        <v>#DIV/0!</v>
      </c>
      <c r="V447" s="21" t="e">
        <f t="shared" si="68"/>
        <v>#DIV/0!</v>
      </c>
      <c r="W447" s="13" t="e">
        <f t="shared" si="65"/>
        <v>#DIV/0!</v>
      </c>
    </row>
    <row r="448" spans="3:23" x14ac:dyDescent="0.25">
      <c r="C448" s="20">
        <f t="shared" si="69"/>
        <v>0</v>
      </c>
      <c r="F448" s="15">
        <f>CHOOSE(MATCH(MONTH(A448)*100+DAY(A448),{0;316;501;1001;1115},1),0.7,0.75,0.8,0.75,0.7)</f>
        <v>0.7</v>
      </c>
      <c r="M448" s="13">
        <f t="shared" si="63"/>
        <v>0</v>
      </c>
      <c r="N448" s="15" t="e">
        <f t="shared" si="64"/>
        <v>#DIV/0!</v>
      </c>
      <c r="O448" s="12" t="e">
        <f t="shared" si="66"/>
        <v>#DIV/0!</v>
      </c>
      <c r="P448" s="13">
        <f t="shared" si="61"/>
        <v>0</v>
      </c>
      <c r="Q448" s="11" t="e">
        <f t="shared" si="62"/>
        <v>#DIV/0!</v>
      </c>
      <c r="R448" s="11">
        <f t="shared" si="70"/>
        <v>0</v>
      </c>
      <c r="T448" s="13" t="e">
        <f t="shared" si="67"/>
        <v>#DIV/0!</v>
      </c>
      <c r="V448" s="21" t="e">
        <f t="shared" si="68"/>
        <v>#DIV/0!</v>
      </c>
      <c r="W448" s="13" t="e">
        <f t="shared" si="65"/>
        <v>#DIV/0!</v>
      </c>
    </row>
    <row r="449" spans="3:23" x14ac:dyDescent="0.25">
      <c r="C449" s="20">
        <f t="shared" si="69"/>
        <v>0</v>
      </c>
      <c r="F449" s="15">
        <f>CHOOSE(MATCH(MONTH(A449)*100+DAY(A449),{0;316;501;1001;1115},1),0.7,0.75,0.8,0.75,0.7)</f>
        <v>0.7</v>
      </c>
      <c r="M449" s="13">
        <f t="shared" si="63"/>
        <v>0</v>
      </c>
      <c r="N449" s="15" t="e">
        <f t="shared" si="64"/>
        <v>#DIV/0!</v>
      </c>
      <c r="O449" s="12" t="e">
        <f t="shared" si="66"/>
        <v>#DIV/0!</v>
      </c>
      <c r="P449" s="13">
        <f t="shared" si="61"/>
        <v>0</v>
      </c>
      <c r="Q449" s="11" t="e">
        <f t="shared" si="62"/>
        <v>#DIV/0!</v>
      </c>
      <c r="R449" s="11">
        <f t="shared" si="70"/>
        <v>0</v>
      </c>
      <c r="T449" s="13" t="e">
        <f t="shared" si="67"/>
        <v>#DIV/0!</v>
      </c>
      <c r="V449" s="21" t="e">
        <f t="shared" si="68"/>
        <v>#DIV/0!</v>
      </c>
      <c r="W449" s="13" t="e">
        <f t="shared" si="65"/>
        <v>#DIV/0!</v>
      </c>
    </row>
    <row r="450" spans="3:23" x14ac:dyDescent="0.25">
      <c r="C450" s="20">
        <f t="shared" si="69"/>
        <v>0</v>
      </c>
      <c r="F450" s="15">
        <f>CHOOSE(MATCH(MONTH(A450)*100+DAY(A450),{0;316;501;1001;1115},1),0.7,0.75,0.8,0.75,0.7)</f>
        <v>0.7</v>
      </c>
      <c r="M450" s="13">
        <f t="shared" si="63"/>
        <v>0</v>
      </c>
      <c r="N450" s="15" t="e">
        <f t="shared" si="64"/>
        <v>#DIV/0!</v>
      </c>
      <c r="O450" s="12" t="e">
        <f t="shared" si="66"/>
        <v>#DIV/0!</v>
      </c>
      <c r="P450" s="13">
        <f t="shared" si="61"/>
        <v>0</v>
      </c>
      <c r="Q450" s="11" t="e">
        <f t="shared" si="62"/>
        <v>#DIV/0!</v>
      </c>
      <c r="R450" s="11">
        <f t="shared" si="70"/>
        <v>0</v>
      </c>
      <c r="T450" s="13" t="e">
        <f t="shared" si="67"/>
        <v>#DIV/0!</v>
      </c>
      <c r="V450" s="21" t="e">
        <f t="shared" si="68"/>
        <v>#DIV/0!</v>
      </c>
      <c r="W450" s="13" t="e">
        <f t="shared" si="65"/>
        <v>#DIV/0!</v>
      </c>
    </row>
    <row r="451" spans="3:23" x14ac:dyDescent="0.25">
      <c r="C451" s="20">
        <f t="shared" si="69"/>
        <v>0</v>
      </c>
      <c r="F451" s="15">
        <f>CHOOSE(MATCH(MONTH(A451)*100+DAY(A451),{0;316;501;1001;1115},1),0.7,0.75,0.8,0.75,0.7)</f>
        <v>0.7</v>
      </c>
      <c r="M451" s="13">
        <f t="shared" si="63"/>
        <v>0</v>
      </c>
      <c r="N451" s="15" t="e">
        <f t="shared" si="64"/>
        <v>#DIV/0!</v>
      </c>
      <c r="O451" s="12" t="e">
        <f t="shared" si="66"/>
        <v>#DIV/0!</v>
      </c>
      <c r="P451" s="13">
        <f t="shared" si="61"/>
        <v>0</v>
      </c>
      <c r="Q451" s="11" t="e">
        <f t="shared" si="62"/>
        <v>#DIV/0!</v>
      </c>
      <c r="R451" s="11">
        <f t="shared" si="70"/>
        <v>0</v>
      </c>
      <c r="T451" s="13" t="e">
        <f t="shared" si="67"/>
        <v>#DIV/0!</v>
      </c>
      <c r="V451" s="21" t="e">
        <f t="shared" si="68"/>
        <v>#DIV/0!</v>
      </c>
      <c r="W451" s="13" t="e">
        <f t="shared" si="65"/>
        <v>#DIV/0!</v>
      </c>
    </row>
    <row r="452" spans="3:23" x14ac:dyDescent="0.25">
      <c r="C452" s="20">
        <f t="shared" si="69"/>
        <v>0</v>
      </c>
      <c r="F452" s="15">
        <f>CHOOSE(MATCH(MONTH(A452)*100+DAY(A452),{0;316;501;1001;1115},1),0.7,0.75,0.8,0.75,0.7)</f>
        <v>0.7</v>
      </c>
      <c r="M452" s="13">
        <f t="shared" si="63"/>
        <v>0</v>
      </c>
      <c r="N452" s="15" t="e">
        <f t="shared" si="64"/>
        <v>#DIV/0!</v>
      </c>
      <c r="O452" s="12" t="e">
        <f t="shared" si="66"/>
        <v>#DIV/0!</v>
      </c>
      <c r="P452" s="13">
        <f t="shared" si="61"/>
        <v>0</v>
      </c>
      <c r="Q452" s="11" t="e">
        <f t="shared" si="62"/>
        <v>#DIV/0!</v>
      </c>
      <c r="R452" s="11">
        <f t="shared" si="70"/>
        <v>0</v>
      </c>
      <c r="T452" s="13" t="e">
        <f t="shared" si="67"/>
        <v>#DIV/0!</v>
      </c>
      <c r="V452" s="21" t="e">
        <f t="shared" si="68"/>
        <v>#DIV/0!</v>
      </c>
      <c r="W452" s="13" t="e">
        <f t="shared" si="65"/>
        <v>#DIV/0!</v>
      </c>
    </row>
    <row r="453" spans="3:23" x14ac:dyDescent="0.25">
      <c r="C453" s="20">
        <f t="shared" si="69"/>
        <v>0</v>
      </c>
      <c r="F453" s="15">
        <f>CHOOSE(MATCH(MONTH(A453)*100+DAY(A453),{0;316;501;1001;1115},1),0.7,0.75,0.8,0.75,0.7)</f>
        <v>0.7</v>
      </c>
      <c r="M453" s="13">
        <f t="shared" si="63"/>
        <v>0</v>
      </c>
      <c r="N453" s="15" t="e">
        <f t="shared" si="64"/>
        <v>#DIV/0!</v>
      </c>
      <c r="O453" s="12" t="e">
        <f t="shared" si="66"/>
        <v>#DIV/0!</v>
      </c>
      <c r="P453" s="13">
        <f t="shared" si="61"/>
        <v>0</v>
      </c>
      <c r="Q453" s="11" t="e">
        <f t="shared" si="62"/>
        <v>#DIV/0!</v>
      </c>
      <c r="R453" s="11">
        <f t="shared" si="70"/>
        <v>0</v>
      </c>
      <c r="T453" s="13" t="e">
        <f t="shared" si="67"/>
        <v>#DIV/0!</v>
      </c>
      <c r="V453" s="21" t="e">
        <f t="shared" si="68"/>
        <v>#DIV/0!</v>
      </c>
      <c r="W453" s="13" t="e">
        <f t="shared" si="65"/>
        <v>#DIV/0!</v>
      </c>
    </row>
    <row r="454" spans="3:23" x14ac:dyDescent="0.25">
      <c r="C454" s="20">
        <f t="shared" si="69"/>
        <v>0</v>
      </c>
      <c r="F454" s="15">
        <f>CHOOSE(MATCH(MONTH(A454)*100+DAY(A454),{0;316;501;1001;1115},1),0.7,0.75,0.8,0.75,0.7)</f>
        <v>0.7</v>
      </c>
      <c r="M454" s="13">
        <f t="shared" si="63"/>
        <v>0</v>
      </c>
      <c r="N454" s="15" t="e">
        <f t="shared" si="64"/>
        <v>#DIV/0!</v>
      </c>
      <c r="O454" s="12" t="e">
        <f t="shared" si="66"/>
        <v>#DIV/0!</v>
      </c>
      <c r="P454" s="13">
        <f t="shared" ref="P454:P517" si="71">D454*E454+K454*L454+G454*H454+I454*J454</f>
        <v>0</v>
      </c>
      <c r="Q454" s="11" t="e">
        <f t="shared" ref="Q454:Q517" si="72">((D454*F454)+(G454*0.1)+(I454*0.05))/(D454+G454+I454+K454)</f>
        <v>#DIV/0!</v>
      </c>
      <c r="R454" s="11">
        <f t="shared" si="70"/>
        <v>0</v>
      </c>
      <c r="T454" s="13" t="e">
        <f t="shared" si="67"/>
        <v>#DIV/0!</v>
      </c>
      <c r="V454" s="21" t="e">
        <f t="shared" si="68"/>
        <v>#DIV/0!</v>
      </c>
      <c r="W454" s="13" t="e">
        <f t="shared" si="65"/>
        <v>#DIV/0!</v>
      </c>
    </row>
    <row r="455" spans="3:23" x14ac:dyDescent="0.25">
      <c r="C455" s="20">
        <f t="shared" si="69"/>
        <v>0</v>
      </c>
      <c r="F455" s="15">
        <f>CHOOSE(MATCH(MONTH(A455)*100+DAY(A455),{0;316;501;1001;1115},1),0.7,0.75,0.8,0.75,0.7)</f>
        <v>0.7</v>
      </c>
      <c r="M455" s="13">
        <f t="shared" ref="M455:M518" si="73">D455+G455+I455+K455</f>
        <v>0</v>
      </c>
      <c r="N455" s="15" t="e">
        <f t="shared" ref="N455:N518" si="74">D455/(D455+G455+I455+K455)</f>
        <v>#DIV/0!</v>
      </c>
      <c r="O455" s="12" t="e">
        <f t="shared" si="66"/>
        <v>#DIV/0!</v>
      </c>
      <c r="P455" s="13">
        <f t="shared" si="71"/>
        <v>0</v>
      </c>
      <c r="Q455" s="11" t="e">
        <f t="shared" si="72"/>
        <v>#DIV/0!</v>
      </c>
      <c r="R455" s="11">
        <f t="shared" si="70"/>
        <v>0</v>
      </c>
      <c r="T455" s="13" t="e">
        <f t="shared" si="67"/>
        <v>#DIV/0!</v>
      </c>
      <c r="V455" s="21" t="e">
        <f t="shared" si="68"/>
        <v>#DIV/0!</v>
      </c>
      <c r="W455" s="13" t="e">
        <f t="shared" ref="W455:W518" si="75">O454*T455</f>
        <v>#DIV/0!</v>
      </c>
    </row>
    <row r="456" spans="3:23" x14ac:dyDescent="0.25">
      <c r="C456" s="20">
        <f t="shared" si="69"/>
        <v>0</v>
      </c>
      <c r="F456" s="15">
        <f>CHOOSE(MATCH(MONTH(A456)*100+DAY(A456),{0;316;501;1001;1115},1),0.7,0.75,0.8,0.75,0.7)</f>
        <v>0.7</v>
      </c>
      <c r="M456" s="13">
        <f t="shared" si="73"/>
        <v>0</v>
      </c>
      <c r="N456" s="15" t="e">
        <f t="shared" si="74"/>
        <v>#DIV/0!</v>
      </c>
      <c r="O456" s="12" t="e">
        <f t="shared" ref="O456:O519" si="76">(D456*E456+G456*H456+I456*J456+K456*L456)/(D456+G456+I456+K456)</f>
        <v>#DIV/0!</v>
      </c>
      <c r="P456" s="13">
        <f t="shared" si="71"/>
        <v>0</v>
      </c>
      <c r="Q456" s="11" t="e">
        <f t="shared" si="72"/>
        <v>#DIV/0!</v>
      </c>
      <c r="R456" s="11">
        <f t="shared" si="70"/>
        <v>0</v>
      </c>
      <c r="T456" s="13" t="e">
        <f t="shared" ref="T456:T519" si="77">(D456+G456+I456+K456)/((B456-B455)/100)</f>
        <v>#DIV/0!</v>
      </c>
      <c r="V456" s="21" t="e">
        <f t="shared" ref="V456:V519" si="78">(T456-U456)/U456</f>
        <v>#DIV/0!</v>
      </c>
      <c r="W456" s="13" t="e">
        <f t="shared" si="75"/>
        <v>#DIV/0!</v>
      </c>
    </row>
    <row r="457" spans="3:23" x14ac:dyDescent="0.25">
      <c r="C457" s="20">
        <f t="shared" ref="C457:C520" si="79">B457-B456</f>
        <v>0</v>
      </c>
      <c r="F457" s="15">
        <f>CHOOSE(MATCH(MONTH(A457)*100+DAY(A457),{0;316;501;1001;1115},1),0.7,0.75,0.8,0.75,0.7)</f>
        <v>0.7</v>
      </c>
      <c r="M457" s="13">
        <f t="shared" si="73"/>
        <v>0</v>
      </c>
      <c r="N457" s="15" t="e">
        <f t="shared" si="74"/>
        <v>#DIV/0!</v>
      </c>
      <c r="O457" s="12" t="e">
        <f t="shared" si="76"/>
        <v>#DIV/0!</v>
      </c>
      <c r="P457" s="13">
        <f t="shared" si="71"/>
        <v>0</v>
      </c>
      <c r="Q457" s="11" t="e">
        <f t="shared" si="72"/>
        <v>#DIV/0!</v>
      </c>
      <c r="R457" s="11">
        <f t="shared" si="70"/>
        <v>0</v>
      </c>
      <c r="T457" s="13" t="e">
        <f t="shared" si="77"/>
        <v>#DIV/0!</v>
      </c>
      <c r="V457" s="21" t="e">
        <f t="shared" si="78"/>
        <v>#DIV/0!</v>
      </c>
      <c r="W457" s="13" t="e">
        <f t="shared" si="75"/>
        <v>#DIV/0!</v>
      </c>
    </row>
    <row r="458" spans="3:23" x14ac:dyDescent="0.25">
      <c r="C458" s="20">
        <f t="shared" si="79"/>
        <v>0</v>
      </c>
      <c r="F458" s="15">
        <f>CHOOSE(MATCH(MONTH(A458)*100+DAY(A458),{0;316;501;1001;1115},1),0.7,0.75,0.8,0.75,0.7)</f>
        <v>0.7</v>
      </c>
      <c r="M458" s="13">
        <f t="shared" si="73"/>
        <v>0</v>
      </c>
      <c r="N458" s="15" t="e">
        <f t="shared" si="74"/>
        <v>#DIV/0!</v>
      </c>
      <c r="O458" s="12" t="e">
        <f t="shared" si="76"/>
        <v>#DIV/0!</v>
      </c>
      <c r="P458" s="13">
        <f t="shared" si="71"/>
        <v>0</v>
      </c>
      <c r="Q458" s="11" t="e">
        <f t="shared" si="72"/>
        <v>#DIV/0!</v>
      </c>
      <c r="R458" s="11">
        <f t="shared" si="70"/>
        <v>0</v>
      </c>
      <c r="T458" s="13" t="e">
        <f t="shared" si="77"/>
        <v>#DIV/0!</v>
      </c>
      <c r="V458" s="21" t="e">
        <f t="shared" si="78"/>
        <v>#DIV/0!</v>
      </c>
      <c r="W458" s="13" t="e">
        <f t="shared" si="75"/>
        <v>#DIV/0!</v>
      </c>
    </row>
    <row r="459" spans="3:23" x14ac:dyDescent="0.25">
      <c r="C459" s="20">
        <f t="shared" si="79"/>
        <v>0</v>
      </c>
      <c r="F459" s="15">
        <f>CHOOSE(MATCH(MONTH(A459)*100+DAY(A459),{0;316;501;1001;1115},1),0.7,0.75,0.8,0.75,0.7)</f>
        <v>0.7</v>
      </c>
      <c r="M459" s="13">
        <f t="shared" si="73"/>
        <v>0</v>
      </c>
      <c r="N459" s="15" t="e">
        <f t="shared" si="74"/>
        <v>#DIV/0!</v>
      </c>
      <c r="O459" s="12" t="e">
        <f t="shared" si="76"/>
        <v>#DIV/0!</v>
      </c>
      <c r="P459" s="13">
        <f t="shared" si="71"/>
        <v>0</v>
      </c>
      <c r="Q459" s="11" t="e">
        <f t="shared" si="72"/>
        <v>#DIV/0!</v>
      </c>
      <c r="R459" s="11">
        <f t="shared" si="70"/>
        <v>0</v>
      </c>
      <c r="T459" s="13" t="e">
        <f t="shared" si="77"/>
        <v>#DIV/0!</v>
      </c>
      <c r="V459" s="21" t="e">
        <f t="shared" si="78"/>
        <v>#DIV/0!</v>
      </c>
      <c r="W459" s="13" t="e">
        <f t="shared" si="75"/>
        <v>#DIV/0!</v>
      </c>
    </row>
    <row r="460" spans="3:23" x14ac:dyDescent="0.25">
      <c r="C460" s="20">
        <f t="shared" si="79"/>
        <v>0</v>
      </c>
      <c r="F460" s="15">
        <f>CHOOSE(MATCH(MONTH(A460)*100+DAY(A460),{0;316;501;1001;1115},1),0.7,0.75,0.8,0.75,0.7)</f>
        <v>0.7</v>
      </c>
      <c r="M460" s="13">
        <f t="shared" si="73"/>
        <v>0</v>
      </c>
      <c r="N460" s="15" t="e">
        <f t="shared" si="74"/>
        <v>#DIV/0!</v>
      </c>
      <c r="O460" s="12" t="e">
        <f t="shared" si="76"/>
        <v>#DIV/0!</v>
      </c>
      <c r="P460" s="13">
        <f t="shared" si="71"/>
        <v>0</v>
      </c>
      <c r="Q460" s="11" t="e">
        <f t="shared" si="72"/>
        <v>#DIV/0!</v>
      </c>
      <c r="R460" s="11">
        <f t="shared" si="70"/>
        <v>0</v>
      </c>
      <c r="T460" s="13" t="e">
        <f t="shared" si="77"/>
        <v>#DIV/0!</v>
      </c>
      <c r="V460" s="21" t="e">
        <f t="shared" si="78"/>
        <v>#DIV/0!</v>
      </c>
      <c r="W460" s="13" t="e">
        <f t="shared" si="75"/>
        <v>#DIV/0!</v>
      </c>
    </row>
    <row r="461" spans="3:23" x14ac:dyDescent="0.25">
      <c r="C461" s="20">
        <f t="shared" si="79"/>
        <v>0</v>
      </c>
      <c r="F461" s="15">
        <f>CHOOSE(MATCH(MONTH(A461)*100+DAY(A461),{0;316;501;1001;1115},1),0.7,0.75,0.8,0.75,0.7)</f>
        <v>0.7</v>
      </c>
      <c r="M461" s="13">
        <f t="shared" si="73"/>
        <v>0</v>
      </c>
      <c r="N461" s="15" t="e">
        <f t="shared" si="74"/>
        <v>#DIV/0!</v>
      </c>
      <c r="O461" s="12" t="e">
        <f t="shared" si="76"/>
        <v>#DIV/0!</v>
      </c>
      <c r="P461" s="13">
        <f t="shared" si="71"/>
        <v>0</v>
      </c>
      <c r="Q461" s="11" t="e">
        <f t="shared" si="72"/>
        <v>#DIV/0!</v>
      </c>
      <c r="R461" s="11">
        <f t="shared" si="70"/>
        <v>0</v>
      </c>
      <c r="T461" s="13" t="e">
        <f t="shared" si="77"/>
        <v>#DIV/0!</v>
      </c>
      <c r="V461" s="21" t="e">
        <f t="shared" si="78"/>
        <v>#DIV/0!</v>
      </c>
      <c r="W461" s="13" t="e">
        <f t="shared" si="75"/>
        <v>#DIV/0!</v>
      </c>
    </row>
    <row r="462" spans="3:23" x14ac:dyDescent="0.25">
      <c r="C462" s="20">
        <f t="shared" si="79"/>
        <v>0</v>
      </c>
      <c r="F462" s="15">
        <f>CHOOSE(MATCH(MONTH(A462)*100+DAY(A462),{0;316;501;1001;1115},1),0.7,0.75,0.8,0.75,0.7)</f>
        <v>0.7</v>
      </c>
      <c r="M462" s="13">
        <f t="shared" si="73"/>
        <v>0</v>
      </c>
      <c r="N462" s="15" t="e">
        <f t="shared" si="74"/>
        <v>#DIV/0!</v>
      </c>
      <c r="O462" s="12" t="e">
        <f t="shared" si="76"/>
        <v>#DIV/0!</v>
      </c>
      <c r="P462" s="13">
        <f t="shared" si="71"/>
        <v>0</v>
      </c>
      <c r="Q462" s="11" t="e">
        <f t="shared" si="72"/>
        <v>#DIV/0!</v>
      </c>
      <c r="R462" s="11">
        <f t="shared" si="70"/>
        <v>0</v>
      </c>
      <c r="T462" s="13" t="e">
        <f t="shared" si="77"/>
        <v>#DIV/0!</v>
      </c>
      <c r="V462" s="21" t="e">
        <f t="shared" si="78"/>
        <v>#DIV/0!</v>
      </c>
      <c r="W462" s="13" t="e">
        <f t="shared" si="75"/>
        <v>#DIV/0!</v>
      </c>
    </row>
    <row r="463" spans="3:23" x14ac:dyDescent="0.25">
      <c r="C463" s="20">
        <f t="shared" si="79"/>
        <v>0</v>
      </c>
      <c r="F463" s="15">
        <f>CHOOSE(MATCH(MONTH(A463)*100+DAY(A463),{0;316;501;1001;1115},1),0.7,0.75,0.8,0.75,0.7)</f>
        <v>0.7</v>
      </c>
      <c r="M463" s="13">
        <f t="shared" si="73"/>
        <v>0</v>
      </c>
      <c r="N463" s="15" t="e">
        <f t="shared" si="74"/>
        <v>#DIV/0!</v>
      </c>
      <c r="O463" s="12" t="e">
        <f t="shared" si="76"/>
        <v>#DIV/0!</v>
      </c>
      <c r="P463" s="13">
        <f t="shared" si="71"/>
        <v>0</v>
      </c>
      <c r="Q463" s="11" t="e">
        <f t="shared" si="72"/>
        <v>#DIV/0!</v>
      </c>
      <c r="R463" s="11">
        <f t="shared" si="70"/>
        <v>0</v>
      </c>
      <c r="T463" s="13" t="e">
        <f t="shared" si="77"/>
        <v>#DIV/0!</v>
      </c>
      <c r="V463" s="21" t="e">
        <f t="shared" si="78"/>
        <v>#DIV/0!</v>
      </c>
      <c r="W463" s="13" t="e">
        <f t="shared" si="75"/>
        <v>#DIV/0!</v>
      </c>
    </row>
    <row r="464" spans="3:23" x14ac:dyDescent="0.25">
      <c r="C464" s="20">
        <f t="shared" si="79"/>
        <v>0</v>
      </c>
      <c r="F464" s="15">
        <f>CHOOSE(MATCH(MONTH(A464)*100+DAY(A464),{0;316;501;1001;1115},1),0.7,0.75,0.8,0.75,0.7)</f>
        <v>0.7</v>
      </c>
      <c r="M464" s="13">
        <f t="shared" si="73"/>
        <v>0</v>
      </c>
      <c r="N464" s="15" t="e">
        <f t="shared" si="74"/>
        <v>#DIV/0!</v>
      </c>
      <c r="O464" s="12" t="e">
        <f t="shared" si="76"/>
        <v>#DIV/0!</v>
      </c>
      <c r="P464" s="13">
        <f t="shared" si="71"/>
        <v>0</v>
      </c>
      <c r="Q464" s="11" t="e">
        <f t="shared" si="72"/>
        <v>#DIV/0!</v>
      </c>
      <c r="R464" s="11">
        <f t="shared" si="70"/>
        <v>0</v>
      </c>
      <c r="T464" s="13" t="e">
        <f t="shared" si="77"/>
        <v>#DIV/0!</v>
      </c>
      <c r="V464" s="21" t="e">
        <f t="shared" si="78"/>
        <v>#DIV/0!</v>
      </c>
      <c r="W464" s="13" t="e">
        <f t="shared" si="75"/>
        <v>#DIV/0!</v>
      </c>
    </row>
    <row r="465" spans="3:23" x14ac:dyDescent="0.25">
      <c r="C465" s="20">
        <f t="shared" si="79"/>
        <v>0</v>
      </c>
      <c r="F465" s="15">
        <f>CHOOSE(MATCH(MONTH(A465)*100+DAY(A465),{0;316;501;1001;1115},1),0.7,0.75,0.8,0.75,0.7)</f>
        <v>0.7</v>
      </c>
      <c r="M465" s="13">
        <f t="shared" si="73"/>
        <v>0</v>
      </c>
      <c r="N465" s="15" t="e">
        <f t="shared" si="74"/>
        <v>#DIV/0!</v>
      </c>
      <c r="O465" s="12" t="e">
        <f t="shared" si="76"/>
        <v>#DIV/0!</v>
      </c>
      <c r="P465" s="13">
        <f t="shared" si="71"/>
        <v>0</v>
      </c>
      <c r="Q465" s="11" t="e">
        <f t="shared" si="72"/>
        <v>#DIV/0!</v>
      </c>
      <c r="R465" s="11">
        <f t="shared" si="70"/>
        <v>0</v>
      </c>
      <c r="T465" s="13" t="e">
        <f t="shared" si="77"/>
        <v>#DIV/0!</v>
      </c>
      <c r="V465" s="21" t="e">
        <f t="shared" si="78"/>
        <v>#DIV/0!</v>
      </c>
      <c r="W465" s="13" t="e">
        <f t="shared" si="75"/>
        <v>#DIV/0!</v>
      </c>
    </row>
    <row r="466" spans="3:23" x14ac:dyDescent="0.25">
      <c r="C466" s="20">
        <f t="shared" si="79"/>
        <v>0</v>
      </c>
      <c r="F466" s="15">
        <f>CHOOSE(MATCH(MONTH(A466)*100+DAY(A466),{0;316;501;1001;1115},1),0.7,0.75,0.8,0.75,0.7)</f>
        <v>0.7</v>
      </c>
      <c r="M466" s="13">
        <f t="shared" si="73"/>
        <v>0</v>
      </c>
      <c r="N466" s="15" t="e">
        <f t="shared" si="74"/>
        <v>#DIV/0!</v>
      </c>
      <c r="O466" s="12" t="e">
        <f t="shared" si="76"/>
        <v>#DIV/0!</v>
      </c>
      <c r="P466" s="13">
        <f t="shared" si="71"/>
        <v>0</v>
      </c>
      <c r="Q466" s="11" t="e">
        <f t="shared" si="72"/>
        <v>#DIV/0!</v>
      </c>
      <c r="R466" s="11">
        <f t="shared" si="70"/>
        <v>0</v>
      </c>
      <c r="T466" s="13" t="e">
        <f t="shared" si="77"/>
        <v>#DIV/0!</v>
      </c>
      <c r="V466" s="21" t="e">
        <f t="shared" si="78"/>
        <v>#DIV/0!</v>
      </c>
      <c r="W466" s="13" t="e">
        <f t="shared" si="75"/>
        <v>#DIV/0!</v>
      </c>
    </row>
    <row r="467" spans="3:23" x14ac:dyDescent="0.25">
      <c r="C467" s="20">
        <f t="shared" si="79"/>
        <v>0</v>
      </c>
      <c r="F467" s="15">
        <f>CHOOSE(MATCH(MONTH(A467)*100+DAY(A467),{0;316;501;1001;1115},1),0.7,0.75,0.8,0.75,0.7)</f>
        <v>0.7</v>
      </c>
      <c r="M467" s="13">
        <f t="shared" si="73"/>
        <v>0</v>
      </c>
      <c r="N467" s="15" t="e">
        <f t="shared" si="74"/>
        <v>#DIV/0!</v>
      </c>
      <c r="O467" s="12" t="e">
        <f t="shared" si="76"/>
        <v>#DIV/0!</v>
      </c>
      <c r="P467" s="13">
        <f t="shared" si="71"/>
        <v>0</v>
      </c>
      <c r="Q467" s="11" t="e">
        <f t="shared" si="72"/>
        <v>#DIV/0!</v>
      </c>
      <c r="R467" s="11">
        <f t="shared" si="70"/>
        <v>0</v>
      </c>
      <c r="T467" s="13" t="e">
        <f t="shared" si="77"/>
        <v>#DIV/0!</v>
      </c>
      <c r="V467" s="21" t="e">
        <f t="shared" si="78"/>
        <v>#DIV/0!</v>
      </c>
      <c r="W467" s="13" t="e">
        <f t="shared" si="75"/>
        <v>#DIV/0!</v>
      </c>
    </row>
    <row r="468" spans="3:23" x14ac:dyDescent="0.25">
      <c r="C468" s="20">
        <f t="shared" si="79"/>
        <v>0</v>
      </c>
      <c r="F468" s="15">
        <f>CHOOSE(MATCH(MONTH(A468)*100+DAY(A468),{0;316;501;1001;1115},1),0.7,0.75,0.8,0.75,0.7)</f>
        <v>0.7</v>
      </c>
      <c r="M468" s="13">
        <f t="shared" si="73"/>
        <v>0</v>
      </c>
      <c r="N468" s="15" t="e">
        <f t="shared" si="74"/>
        <v>#DIV/0!</v>
      </c>
      <c r="O468" s="12" t="e">
        <f t="shared" si="76"/>
        <v>#DIV/0!</v>
      </c>
      <c r="P468" s="13">
        <f t="shared" si="71"/>
        <v>0</v>
      </c>
      <c r="Q468" s="11" t="e">
        <f t="shared" si="72"/>
        <v>#DIV/0!</v>
      </c>
      <c r="R468" s="11">
        <f t="shared" si="70"/>
        <v>0</v>
      </c>
      <c r="T468" s="13" t="e">
        <f t="shared" si="77"/>
        <v>#DIV/0!</v>
      </c>
      <c r="V468" s="21" t="e">
        <f t="shared" si="78"/>
        <v>#DIV/0!</v>
      </c>
      <c r="W468" s="13" t="e">
        <f t="shared" si="75"/>
        <v>#DIV/0!</v>
      </c>
    </row>
    <row r="469" spans="3:23" x14ac:dyDescent="0.25">
      <c r="C469" s="20">
        <f t="shared" si="79"/>
        <v>0</v>
      </c>
      <c r="F469" s="15">
        <f>CHOOSE(MATCH(MONTH(A469)*100+DAY(A469),{0;316;501;1001;1115},1),0.7,0.75,0.8,0.75,0.7)</f>
        <v>0.7</v>
      </c>
      <c r="M469" s="13">
        <f t="shared" si="73"/>
        <v>0</v>
      </c>
      <c r="N469" s="15" t="e">
        <f t="shared" si="74"/>
        <v>#DIV/0!</v>
      </c>
      <c r="O469" s="12" t="e">
        <f t="shared" si="76"/>
        <v>#DIV/0!</v>
      </c>
      <c r="P469" s="13">
        <f t="shared" si="71"/>
        <v>0</v>
      </c>
      <c r="Q469" s="11" t="e">
        <f t="shared" si="72"/>
        <v>#DIV/0!</v>
      </c>
      <c r="R469" s="11">
        <f t="shared" si="70"/>
        <v>0</v>
      </c>
      <c r="T469" s="13" t="e">
        <f t="shared" si="77"/>
        <v>#DIV/0!</v>
      </c>
      <c r="V469" s="21" t="e">
        <f t="shared" si="78"/>
        <v>#DIV/0!</v>
      </c>
      <c r="W469" s="13" t="e">
        <f t="shared" si="75"/>
        <v>#DIV/0!</v>
      </c>
    </row>
    <row r="470" spans="3:23" x14ac:dyDescent="0.25">
      <c r="C470" s="20">
        <f t="shared" si="79"/>
        <v>0</v>
      </c>
      <c r="F470" s="15">
        <f>CHOOSE(MATCH(MONTH(A470)*100+DAY(A470),{0;316;501;1001;1115},1),0.7,0.75,0.8,0.75,0.7)</f>
        <v>0.7</v>
      </c>
      <c r="M470" s="13">
        <f t="shared" si="73"/>
        <v>0</v>
      </c>
      <c r="N470" s="15" t="e">
        <f t="shared" si="74"/>
        <v>#DIV/0!</v>
      </c>
      <c r="O470" s="12" t="e">
        <f t="shared" si="76"/>
        <v>#DIV/0!</v>
      </c>
      <c r="P470" s="13">
        <f t="shared" si="71"/>
        <v>0</v>
      </c>
      <c r="Q470" s="11" t="e">
        <f t="shared" si="72"/>
        <v>#DIV/0!</v>
      </c>
      <c r="R470" s="11">
        <f t="shared" si="70"/>
        <v>0</v>
      </c>
      <c r="T470" s="13" t="e">
        <f t="shared" si="77"/>
        <v>#DIV/0!</v>
      </c>
      <c r="V470" s="21" t="e">
        <f t="shared" si="78"/>
        <v>#DIV/0!</v>
      </c>
      <c r="W470" s="13" t="e">
        <f t="shared" si="75"/>
        <v>#DIV/0!</v>
      </c>
    </row>
    <row r="471" spans="3:23" x14ac:dyDescent="0.25">
      <c r="C471" s="20">
        <f t="shared" si="79"/>
        <v>0</v>
      </c>
      <c r="F471" s="15">
        <f>CHOOSE(MATCH(MONTH(A471)*100+DAY(A471),{0;316;501;1001;1115},1),0.7,0.75,0.8,0.75,0.7)</f>
        <v>0.7</v>
      </c>
      <c r="M471" s="13">
        <f t="shared" si="73"/>
        <v>0</v>
      </c>
      <c r="N471" s="15" t="e">
        <f t="shared" si="74"/>
        <v>#DIV/0!</v>
      </c>
      <c r="O471" s="12" t="e">
        <f t="shared" si="76"/>
        <v>#DIV/0!</v>
      </c>
      <c r="P471" s="13">
        <f t="shared" si="71"/>
        <v>0</v>
      </c>
      <c r="Q471" s="11" t="e">
        <f t="shared" si="72"/>
        <v>#DIV/0!</v>
      </c>
      <c r="R471" s="11">
        <f t="shared" si="70"/>
        <v>0</v>
      </c>
      <c r="T471" s="13" t="e">
        <f t="shared" si="77"/>
        <v>#DIV/0!</v>
      </c>
      <c r="V471" s="21" t="e">
        <f t="shared" si="78"/>
        <v>#DIV/0!</v>
      </c>
      <c r="W471" s="13" t="e">
        <f t="shared" si="75"/>
        <v>#DIV/0!</v>
      </c>
    </row>
    <row r="472" spans="3:23" x14ac:dyDescent="0.25">
      <c r="C472" s="20">
        <f t="shared" si="79"/>
        <v>0</v>
      </c>
      <c r="F472" s="15">
        <f>CHOOSE(MATCH(MONTH(A472)*100+DAY(A472),{0;316;501;1001;1115},1),0.7,0.75,0.8,0.75,0.7)</f>
        <v>0.7</v>
      </c>
      <c r="M472" s="13">
        <f t="shared" si="73"/>
        <v>0</v>
      </c>
      <c r="N472" s="15" t="e">
        <f t="shared" si="74"/>
        <v>#DIV/0!</v>
      </c>
      <c r="O472" s="12" t="e">
        <f t="shared" si="76"/>
        <v>#DIV/0!</v>
      </c>
      <c r="P472" s="13">
        <f t="shared" si="71"/>
        <v>0</v>
      </c>
      <c r="Q472" s="11" t="e">
        <f t="shared" si="72"/>
        <v>#DIV/0!</v>
      </c>
      <c r="R472" s="11">
        <f t="shared" si="70"/>
        <v>0</v>
      </c>
      <c r="T472" s="13" t="e">
        <f t="shared" si="77"/>
        <v>#DIV/0!</v>
      </c>
      <c r="V472" s="21" t="e">
        <f t="shared" si="78"/>
        <v>#DIV/0!</v>
      </c>
      <c r="W472" s="13" t="e">
        <f t="shared" si="75"/>
        <v>#DIV/0!</v>
      </c>
    </row>
    <row r="473" spans="3:23" x14ac:dyDescent="0.25">
      <c r="C473" s="20">
        <f t="shared" si="79"/>
        <v>0</v>
      </c>
      <c r="F473" s="15">
        <f>CHOOSE(MATCH(MONTH(A473)*100+DAY(A473),{0;316;501;1001;1115},1),0.7,0.75,0.8,0.75,0.7)</f>
        <v>0.7</v>
      </c>
      <c r="M473" s="13">
        <f t="shared" si="73"/>
        <v>0</v>
      </c>
      <c r="N473" s="15" t="e">
        <f t="shared" si="74"/>
        <v>#DIV/0!</v>
      </c>
      <c r="O473" s="12" t="e">
        <f t="shared" si="76"/>
        <v>#DIV/0!</v>
      </c>
      <c r="P473" s="13">
        <f t="shared" si="71"/>
        <v>0</v>
      </c>
      <c r="Q473" s="11" t="e">
        <f t="shared" si="72"/>
        <v>#DIV/0!</v>
      </c>
      <c r="R473" s="11">
        <f t="shared" si="70"/>
        <v>0</v>
      </c>
      <c r="T473" s="13" t="e">
        <f t="shared" si="77"/>
        <v>#DIV/0!</v>
      </c>
      <c r="V473" s="21" t="e">
        <f t="shared" si="78"/>
        <v>#DIV/0!</v>
      </c>
      <c r="W473" s="13" t="e">
        <f t="shared" si="75"/>
        <v>#DIV/0!</v>
      </c>
    </row>
    <row r="474" spans="3:23" x14ac:dyDescent="0.25">
      <c r="C474" s="20">
        <f t="shared" si="79"/>
        <v>0</v>
      </c>
      <c r="F474" s="15">
        <f>CHOOSE(MATCH(MONTH(A474)*100+DAY(A474),{0;316;501;1001;1115},1),0.7,0.75,0.8,0.75,0.7)</f>
        <v>0.7</v>
      </c>
      <c r="M474" s="13">
        <f t="shared" si="73"/>
        <v>0</v>
      </c>
      <c r="N474" s="15" t="e">
        <f t="shared" si="74"/>
        <v>#DIV/0!</v>
      </c>
      <c r="O474" s="12" t="e">
        <f t="shared" si="76"/>
        <v>#DIV/0!</v>
      </c>
      <c r="P474" s="13">
        <f t="shared" si="71"/>
        <v>0</v>
      </c>
      <c r="Q474" s="11" t="e">
        <f t="shared" si="72"/>
        <v>#DIV/0!</v>
      </c>
      <c r="R474" s="11">
        <f t="shared" ref="R474:R537" si="80">IF(D474&lt;&gt;0,((D474*F474)+(G474*0.1)+(I474*0.05)+(($AC$2-D474-G474-I474-K474)*R473))/$AC$2,0)</f>
        <v>0</v>
      </c>
      <c r="T474" s="13" t="e">
        <f t="shared" si="77"/>
        <v>#DIV/0!</v>
      </c>
      <c r="V474" s="21" t="e">
        <f t="shared" si="78"/>
        <v>#DIV/0!</v>
      </c>
      <c r="W474" s="13" t="e">
        <f t="shared" si="75"/>
        <v>#DIV/0!</v>
      </c>
    </row>
    <row r="475" spans="3:23" x14ac:dyDescent="0.25">
      <c r="C475" s="20">
        <f t="shared" si="79"/>
        <v>0</v>
      </c>
      <c r="F475" s="15">
        <f>CHOOSE(MATCH(MONTH(A475)*100+DAY(A475),{0;316;501;1001;1115},1),0.7,0.75,0.8,0.75,0.7)</f>
        <v>0.7</v>
      </c>
      <c r="M475" s="13">
        <f t="shared" si="73"/>
        <v>0</v>
      </c>
      <c r="N475" s="15" t="e">
        <f t="shared" si="74"/>
        <v>#DIV/0!</v>
      </c>
      <c r="O475" s="12" t="e">
        <f t="shared" si="76"/>
        <v>#DIV/0!</v>
      </c>
      <c r="P475" s="13">
        <f t="shared" si="71"/>
        <v>0</v>
      </c>
      <c r="Q475" s="11" t="e">
        <f t="shared" si="72"/>
        <v>#DIV/0!</v>
      </c>
      <c r="R475" s="11">
        <f t="shared" si="80"/>
        <v>0</v>
      </c>
      <c r="T475" s="13" t="e">
        <f t="shared" si="77"/>
        <v>#DIV/0!</v>
      </c>
      <c r="V475" s="21" t="e">
        <f t="shared" si="78"/>
        <v>#DIV/0!</v>
      </c>
      <c r="W475" s="13" t="e">
        <f t="shared" si="75"/>
        <v>#DIV/0!</v>
      </c>
    </row>
    <row r="476" spans="3:23" x14ac:dyDescent="0.25">
      <c r="C476" s="20">
        <f t="shared" si="79"/>
        <v>0</v>
      </c>
      <c r="F476" s="15">
        <f>CHOOSE(MATCH(MONTH(A476)*100+DAY(A476),{0;316;501;1001;1115},1),0.7,0.75,0.8,0.75,0.7)</f>
        <v>0.7</v>
      </c>
      <c r="M476" s="13">
        <f t="shared" si="73"/>
        <v>0</v>
      </c>
      <c r="N476" s="15" t="e">
        <f t="shared" si="74"/>
        <v>#DIV/0!</v>
      </c>
      <c r="O476" s="12" t="e">
        <f t="shared" si="76"/>
        <v>#DIV/0!</v>
      </c>
      <c r="P476" s="13">
        <f t="shared" si="71"/>
        <v>0</v>
      </c>
      <c r="Q476" s="11" t="e">
        <f t="shared" si="72"/>
        <v>#DIV/0!</v>
      </c>
      <c r="R476" s="11">
        <f t="shared" si="80"/>
        <v>0</v>
      </c>
      <c r="T476" s="13" t="e">
        <f t="shared" si="77"/>
        <v>#DIV/0!</v>
      </c>
      <c r="V476" s="21" t="e">
        <f t="shared" si="78"/>
        <v>#DIV/0!</v>
      </c>
      <c r="W476" s="13" t="e">
        <f t="shared" si="75"/>
        <v>#DIV/0!</v>
      </c>
    </row>
    <row r="477" spans="3:23" x14ac:dyDescent="0.25">
      <c r="C477" s="20">
        <f t="shared" si="79"/>
        <v>0</v>
      </c>
      <c r="F477" s="15">
        <f>CHOOSE(MATCH(MONTH(A477)*100+DAY(A477),{0;316;501;1001;1115},1),0.7,0.75,0.8,0.75,0.7)</f>
        <v>0.7</v>
      </c>
      <c r="M477" s="13">
        <f t="shared" si="73"/>
        <v>0</v>
      </c>
      <c r="N477" s="15" t="e">
        <f t="shared" si="74"/>
        <v>#DIV/0!</v>
      </c>
      <c r="O477" s="12" t="e">
        <f t="shared" si="76"/>
        <v>#DIV/0!</v>
      </c>
      <c r="P477" s="13">
        <f t="shared" si="71"/>
        <v>0</v>
      </c>
      <c r="Q477" s="11" t="e">
        <f t="shared" si="72"/>
        <v>#DIV/0!</v>
      </c>
      <c r="R477" s="11">
        <f t="shared" si="80"/>
        <v>0</v>
      </c>
      <c r="T477" s="13" t="e">
        <f t="shared" si="77"/>
        <v>#DIV/0!</v>
      </c>
      <c r="V477" s="21" t="e">
        <f t="shared" si="78"/>
        <v>#DIV/0!</v>
      </c>
      <c r="W477" s="13" t="e">
        <f t="shared" si="75"/>
        <v>#DIV/0!</v>
      </c>
    </row>
    <row r="478" spans="3:23" x14ac:dyDescent="0.25">
      <c r="C478" s="20">
        <f t="shared" si="79"/>
        <v>0</v>
      </c>
      <c r="F478" s="15">
        <f>CHOOSE(MATCH(MONTH(A478)*100+DAY(A478),{0;316;501;1001;1115},1),0.7,0.75,0.8,0.75,0.7)</f>
        <v>0.7</v>
      </c>
      <c r="M478" s="13">
        <f t="shared" si="73"/>
        <v>0</v>
      </c>
      <c r="N478" s="15" t="e">
        <f t="shared" si="74"/>
        <v>#DIV/0!</v>
      </c>
      <c r="O478" s="12" t="e">
        <f t="shared" si="76"/>
        <v>#DIV/0!</v>
      </c>
      <c r="P478" s="13">
        <f t="shared" si="71"/>
        <v>0</v>
      </c>
      <c r="Q478" s="11" t="e">
        <f t="shared" si="72"/>
        <v>#DIV/0!</v>
      </c>
      <c r="R478" s="11">
        <f t="shared" si="80"/>
        <v>0</v>
      </c>
      <c r="T478" s="13" t="e">
        <f t="shared" si="77"/>
        <v>#DIV/0!</v>
      </c>
      <c r="V478" s="21" t="e">
        <f t="shared" si="78"/>
        <v>#DIV/0!</v>
      </c>
      <c r="W478" s="13" t="e">
        <f t="shared" si="75"/>
        <v>#DIV/0!</v>
      </c>
    </row>
    <row r="479" spans="3:23" x14ac:dyDescent="0.25">
      <c r="C479" s="20">
        <f t="shared" si="79"/>
        <v>0</v>
      </c>
      <c r="F479" s="15">
        <f>CHOOSE(MATCH(MONTH(A479)*100+DAY(A479),{0;316;501;1001;1115},1),0.7,0.75,0.8,0.75,0.7)</f>
        <v>0.7</v>
      </c>
      <c r="M479" s="13">
        <f t="shared" si="73"/>
        <v>0</v>
      </c>
      <c r="N479" s="15" t="e">
        <f t="shared" si="74"/>
        <v>#DIV/0!</v>
      </c>
      <c r="O479" s="12" t="e">
        <f t="shared" si="76"/>
        <v>#DIV/0!</v>
      </c>
      <c r="P479" s="13">
        <f t="shared" si="71"/>
        <v>0</v>
      </c>
      <c r="Q479" s="11" t="e">
        <f t="shared" si="72"/>
        <v>#DIV/0!</v>
      </c>
      <c r="R479" s="11">
        <f t="shared" si="80"/>
        <v>0</v>
      </c>
      <c r="T479" s="13" t="e">
        <f t="shared" si="77"/>
        <v>#DIV/0!</v>
      </c>
      <c r="V479" s="21" t="e">
        <f t="shared" si="78"/>
        <v>#DIV/0!</v>
      </c>
      <c r="W479" s="13" t="e">
        <f t="shared" si="75"/>
        <v>#DIV/0!</v>
      </c>
    </row>
    <row r="480" spans="3:23" x14ac:dyDescent="0.25">
      <c r="C480" s="20">
        <f t="shared" si="79"/>
        <v>0</v>
      </c>
      <c r="F480" s="15">
        <f>CHOOSE(MATCH(MONTH(A480)*100+DAY(A480),{0;316;501;1001;1115},1),0.7,0.75,0.8,0.75,0.7)</f>
        <v>0.7</v>
      </c>
      <c r="M480" s="13">
        <f t="shared" si="73"/>
        <v>0</v>
      </c>
      <c r="N480" s="15" t="e">
        <f t="shared" si="74"/>
        <v>#DIV/0!</v>
      </c>
      <c r="O480" s="12" t="e">
        <f t="shared" si="76"/>
        <v>#DIV/0!</v>
      </c>
      <c r="P480" s="13">
        <f t="shared" si="71"/>
        <v>0</v>
      </c>
      <c r="Q480" s="11" t="e">
        <f t="shared" si="72"/>
        <v>#DIV/0!</v>
      </c>
      <c r="R480" s="11">
        <f t="shared" si="80"/>
        <v>0</v>
      </c>
      <c r="T480" s="13" t="e">
        <f t="shared" si="77"/>
        <v>#DIV/0!</v>
      </c>
      <c r="V480" s="21" t="e">
        <f t="shared" si="78"/>
        <v>#DIV/0!</v>
      </c>
      <c r="W480" s="13" t="e">
        <f t="shared" si="75"/>
        <v>#DIV/0!</v>
      </c>
    </row>
    <row r="481" spans="3:23" x14ac:dyDescent="0.25">
      <c r="C481" s="20">
        <f t="shared" si="79"/>
        <v>0</v>
      </c>
      <c r="F481" s="15">
        <f>CHOOSE(MATCH(MONTH(A481)*100+DAY(A481),{0;316;501;1001;1115},1),0.7,0.75,0.8,0.75,0.7)</f>
        <v>0.7</v>
      </c>
      <c r="M481" s="13">
        <f t="shared" si="73"/>
        <v>0</v>
      </c>
      <c r="N481" s="15" t="e">
        <f t="shared" si="74"/>
        <v>#DIV/0!</v>
      </c>
      <c r="O481" s="12" t="e">
        <f t="shared" si="76"/>
        <v>#DIV/0!</v>
      </c>
      <c r="P481" s="13">
        <f t="shared" si="71"/>
        <v>0</v>
      </c>
      <c r="Q481" s="11" t="e">
        <f t="shared" si="72"/>
        <v>#DIV/0!</v>
      </c>
      <c r="R481" s="11">
        <f t="shared" si="80"/>
        <v>0</v>
      </c>
      <c r="T481" s="13" t="e">
        <f t="shared" si="77"/>
        <v>#DIV/0!</v>
      </c>
      <c r="V481" s="21" t="e">
        <f t="shared" si="78"/>
        <v>#DIV/0!</v>
      </c>
      <c r="W481" s="13" t="e">
        <f t="shared" si="75"/>
        <v>#DIV/0!</v>
      </c>
    </row>
    <row r="482" spans="3:23" x14ac:dyDescent="0.25">
      <c r="C482" s="20">
        <f t="shared" si="79"/>
        <v>0</v>
      </c>
      <c r="F482" s="15">
        <f>CHOOSE(MATCH(MONTH(A482)*100+DAY(A482),{0;316;501;1001;1115},1),0.7,0.75,0.8,0.75,0.7)</f>
        <v>0.7</v>
      </c>
      <c r="M482" s="13">
        <f t="shared" si="73"/>
        <v>0</v>
      </c>
      <c r="N482" s="15" t="e">
        <f t="shared" si="74"/>
        <v>#DIV/0!</v>
      </c>
      <c r="O482" s="12" t="e">
        <f t="shared" si="76"/>
        <v>#DIV/0!</v>
      </c>
      <c r="P482" s="13">
        <f t="shared" si="71"/>
        <v>0</v>
      </c>
      <c r="Q482" s="11" t="e">
        <f t="shared" si="72"/>
        <v>#DIV/0!</v>
      </c>
      <c r="R482" s="11">
        <f t="shared" si="80"/>
        <v>0</v>
      </c>
      <c r="T482" s="13" t="e">
        <f t="shared" si="77"/>
        <v>#DIV/0!</v>
      </c>
      <c r="V482" s="21" t="e">
        <f t="shared" si="78"/>
        <v>#DIV/0!</v>
      </c>
      <c r="W482" s="13" t="e">
        <f t="shared" si="75"/>
        <v>#DIV/0!</v>
      </c>
    </row>
    <row r="483" spans="3:23" x14ac:dyDescent="0.25">
      <c r="C483" s="20">
        <f t="shared" si="79"/>
        <v>0</v>
      </c>
      <c r="F483" s="15">
        <f>CHOOSE(MATCH(MONTH(A483)*100+DAY(A483),{0;316;501;1001;1115},1),0.7,0.75,0.8,0.75,0.7)</f>
        <v>0.7</v>
      </c>
      <c r="M483" s="13">
        <f t="shared" si="73"/>
        <v>0</v>
      </c>
      <c r="N483" s="15" t="e">
        <f t="shared" si="74"/>
        <v>#DIV/0!</v>
      </c>
      <c r="O483" s="12" t="e">
        <f t="shared" si="76"/>
        <v>#DIV/0!</v>
      </c>
      <c r="P483" s="13">
        <f t="shared" si="71"/>
        <v>0</v>
      </c>
      <c r="Q483" s="11" t="e">
        <f t="shared" si="72"/>
        <v>#DIV/0!</v>
      </c>
      <c r="R483" s="11">
        <f t="shared" si="80"/>
        <v>0</v>
      </c>
      <c r="T483" s="13" t="e">
        <f t="shared" si="77"/>
        <v>#DIV/0!</v>
      </c>
      <c r="V483" s="21" t="e">
        <f t="shared" si="78"/>
        <v>#DIV/0!</v>
      </c>
      <c r="W483" s="13" t="e">
        <f t="shared" si="75"/>
        <v>#DIV/0!</v>
      </c>
    </row>
    <row r="484" spans="3:23" x14ac:dyDescent="0.25">
      <c r="C484" s="20">
        <f t="shared" si="79"/>
        <v>0</v>
      </c>
      <c r="F484" s="15">
        <f>CHOOSE(MATCH(MONTH(A484)*100+DAY(A484),{0;316;501;1001;1115},1),0.7,0.75,0.8,0.75,0.7)</f>
        <v>0.7</v>
      </c>
      <c r="M484" s="13">
        <f t="shared" si="73"/>
        <v>0</v>
      </c>
      <c r="N484" s="15" t="e">
        <f t="shared" si="74"/>
        <v>#DIV/0!</v>
      </c>
      <c r="O484" s="12" t="e">
        <f t="shared" si="76"/>
        <v>#DIV/0!</v>
      </c>
      <c r="P484" s="13">
        <f t="shared" si="71"/>
        <v>0</v>
      </c>
      <c r="Q484" s="11" t="e">
        <f t="shared" si="72"/>
        <v>#DIV/0!</v>
      </c>
      <c r="R484" s="11">
        <f t="shared" si="80"/>
        <v>0</v>
      </c>
      <c r="T484" s="13" t="e">
        <f t="shared" si="77"/>
        <v>#DIV/0!</v>
      </c>
      <c r="V484" s="21" t="e">
        <f t="shared" si="78"/>
        <v>#DIV/0!</v>
      </c>
      <c r="W484" s="13" t="e">
        <f t="shared" si="75"/>
        <v>#DIV/0!</v>
      </c>
    </row>
    <row r="485" spans="3:23" x14ac:dyDescent="0.25">
      <c r="C485" s="20">
        <f t="shared" si="79"/>
        <v>0</v>
      </c>
      <c r="F485" s="15">
        <f>CHOOSE(MATCH(MONTH(A485)*100+DAY(A485),{0;316;501;1001;1115},1),0.7,0.75,0.8,0.75,0.7)</f>
        <v>0.7</v>
      </c>
      <c r="M485" s="13">
        <f t="shared" si="73"/>
        <v>0</v>
      </c>
      <c r="N485" s="15" t="e">
        <f t="shared" si="74"/>
        <v>#DIV/0!</v>
      </c>
      <c r="O485" s="12" t="e">
        <f t="shared" si="76"/>
        <v>#DIV/0!</v>
      </c>
      <c r="P485" s="13">
        <f t="shared" si="71"/>
        <v>0</v>
      </c>
      <c r="Q485" s="11" t="e">
        <f t="shared" si="72"/>
        <v>#DIV/0!</v>
      </c>
      <c r="R485" s="11">
        <f t="shared" si="80"/>
        <v>0</v>
      </c>
      <c r="T485" s="13" t="e">
        <f t="shared" si="77"/>
        <v>#DIV/0!</v>
      </c>
      <c r="V485" s="21" t="e">
        <f t="shared" si="78"/>
        <v>#DIV/0!</v>
      </c>
      <c r="W485" s="13" t="e">
        <f t="shared" si="75"/>
        <v>#DIV/0!</v>
      </c>
    </row>
    <row r="486" spans="3:23" x14ac:dyDescent="0.25">
      <c r="C486" s="20">
        <f t="shared" si="79"/>
        <v>0</v>
      </c>
      <c r="F486" s="15">
        <f>CHOOSE(MATCH(MONTH(A486)*100+DAY(A486),{0;316;501;1001;1115},1),0.7,0.75,0.8,0.75,0.7)</f>
        <v>0.7</v>
      </c>
      <c r="M486" s="13">
        <f t="shared" si="73"/>
        <v>0</v>
      </c>
      <c r="N486" s="15" t="e">
        <f t="shared" si="74"/>
        <v>#DIV/0!</v>
      </c>
      <c r="O486" s="12" t="e">
        <f t="shared" si="76"/>
        <v>#DIV/0!</v>
      </c>
      <c r="P486" s="13">
        <f t="shared" si="71"/>
        <v>0</v>
      </c>
      <c r="Q486" s="11" t="e">
        <f t="shared" si="72"/>
        <v>#DIV/0!</v>
      </c>
      <c r="R486" s="11">
        <f t="shared" si="80"/>
        <v>0</v>
      </c>
      <c r="T486" s="13" t="e">
        <f t="shared" si="77"/>
        <v>#DIV/0!</v>
      </c>
      <c r="V486" s="21" t="e">
        <f t="shared" si="78"/>
        <v>#DIV/0!</v>
      </c>
      <c r="W486" s="13" t="e">
        <f t="shared" si="75"/>
        <v>#DIV/0!</v>
      </c>
    </row>
    <row r="487" spans="3:23" x14ac:dyDescent="0.25">
      <c r="C487" s="20">
        <f t="shared" si="79"/>
        <v>0</v>
      </c>
      <c r="F487" s="15">
        <f>CHOOSE(MATCH(MONTH(A487)*100+DAY(A487),{0;316;501;1001;1115},1),0.7,0.75,0.8,0.75,0.7)</f>
        <v>0.7</v>
      </c>
      <c r="M487" s="13">
        <f t="shared" si="73"/>
        <v>0</v>
      </c>
      <c r="N487" s="15" t="e">
        <f t="shared" si="74"/>
        <v>#DIV/0!</v>
      </c>
      <c r="O487" s="12" t="e">
        <f t="shared" si="76"/>
        <v>#DIV/0!</v>
      </c>
      <c r="P487" s="13">
        <f t="shared" si="71"/>
        <v>0</v>
      </c>
      <c r="Q487" s="11" t="e">
        <f t="shared" si="72"/>
        <v>#DIV/0!</v>
      </c>
      <c r="R487" s="11">
        <f t="shared" si="80"/>
        <v>0</v>
      </c>
      <c r="T487" s="13" t="e">
        <f t="shared" si="77"/>
        <v>#DIV/0!</v>
      </c>
      <c r="V487" s="21" t="e">
        <f t="shared" si="78"/>
        <v>#DIV/0!</v>
      </c>
      <c r="W487" s="13" t="e">
        <f t="shared" si="75"/>
        <v>#DIV/0!</v>
      </c>
    </row>
    <row r="488" spans="3:23" x14ac:dyDescent="0.25">
      <c r="C488" s="20">
        <f t="shared" si="79"/>
        <v>0</v>
      </c>
      <c r="F488" s="15">
        <f>CHOOSE(MATCH(MONTH(A488)*100+DAY(A488),{0;316;501;1001;1115},1),0.7,0.75,0.8,0.75,0.7)</f>
        <v>0.7</v>
      </c>
      <c r="M488" s="13">
        <f t="shared" si="73"/>
        <v>0</v>
      </c>
      <c r="N488" s="15" t="e">
        <f t="shared" si="74"/>
        <v>#DIV/0!</v>
      </c>
      <c r="O488" s="12" t="e">
        <f t="shared" si="76"/>
        <v>#DIV/0!</v>
      </c>
      <c r="P488" s="13">
        <f t="shared" si="71"/>
        <v>0</v>
      </c>
      <c r="Q488" s="11" t="e">
        <f t="shared" si="72"/>
        <v>#DIV/0!</v>
      </c>
      <c r="R488" s="11">
        <f t="shared" si="80"/>
        <v>0</v>
      </c>
      <c r="T488" s="13" t="e">
        <f t="shared" si="77"/>
        <v>#DIV/0!</v>
      </c>
      <c r="V488" s="21" t="e">
        <f t="shared" si="78"/>
        <v>#DIV/0!</v>
      </c>
      <c r="W488" s="13" t="e">
        <f t="shared" si="75"/>
        <v>#DIV/0!</v>
      </c>
    </row>
    <row r="489" spans="3:23" x14ac:dyDescent="0.25">
      <c r="C489" s="20">
        <f t="shared" si="79"/>
        <v>0</v>
      </c>
      <c r="F489" s="15">
        <f>CHOOSE(MATCH(MONTH(A489)*100+DAY(A489),{0;316;501;1001;1115},1),0.7,0.75,0.8,0.75,0.7)</f>
        <v>0.7</v>
      </c>
      <c r="M489" s="13">
        <f t="shared" si="73"/>
        <v>0</v>
      </c>
      <c r="N489" s="15" t="e">
        <f t="shared" si="74"/>
        <v>#DIV/0!</v>
      </c>
      <c r="O489" s="12" t="e">
        <f t="shared" si="76"/>
        <v>#DIV/0!</v>
      </c>
      <c r="P489" s="13">
        <f t="shared" si="71"/>
        <v>0</v>
      </c>
      <c r="Q489" s="11" t="e">
        <f t="shared" si="72"/>
        <v>#DIV/0!</v>
      </c>
      <c r="R489" s="11">
        <f t="shared" si="80"/>
        <v>0</v>
      </c>
      <c r="T489" s="13" t="e">
        <f t="shared" si="77"/>
        <v>#DIV/0!</v>
      </c>
      <c r="V489" s="21" t="e">
        <f t="shared" si="78"/>
        <v>#DIV/0!</v>
      </c>
      <c r="W489" s="13" t="e">
        <f t="shared" si="75"/>
        <v>#DIV/0!</v>
      </c>
    </row>
    <row r="490" spans="3:23" x14ac:dyDescent="0.25">
      <c r="C490" s="20">
        <f t="shared" si="79"/>
        <v>0</v>
      </c>
      <c r="F490" s="15">
        <f>CHOOSE(MATCH(MONTH(A490)*100+DAY(A490),{0;316;501;1001;1115},1),0.7,0.75,0.8,0.75,0.7)</f>
        <v>0.7</v>
      </c>
      <c r="M490" s="13">
        <f t="shared" si="73"/>
        <v>0</v>
      </c>
      <c r="N490" s="15" t="e">
        <f t="shared" si="74"/>
        <v>#DIV/0!</v>
      </c>
      <c r="O490" s="12" t="e">
        <f t="shared" si="76"/>
        <v>#DIV/0!</v>
      </c>
      <c r="P490" s="13">
        <f t="shared" si="71"/>
        <v>0</v>
      </c>
      <c r="Q490" s="11" t="e">
        <f t="shared" si="72"/>
        <v>#DIV/0!</v>
      </c>
      <c r="R490" s="11">
        <f t="shared" si="80"/>
        <v>0</v>
      </c>
      <c r="T490" s="13" t="e">
        <f t="shared" si="77"/>
        <v>#DIV/0!</v>
      </c>
      <c r="V490" s="21" t="e">
        <f t="shared" si="78"/>
        <v>#DIV/0!</v>
      </c>
      <c r="W490" s="13" t="e">
        <f t="shared" si="75"/>
        <v>#DIV/0!</v>
      </c>
    </row>
    <row r="491" spans="3:23" x14ac:dyDescent="0.25">
      <c r="C491" s="20">
        <f t="shared" si="79"/>
        <v>0</v>
      </c>
      <c r="F491" s="15">
        <f>CHOOSE(MATCH(MONTH(A491)*100+DAY(A491),{0;316;501;1001;1115},1),0.7,0.75,0.8,0.75,0.7)</f>
        <v>0.7</v>
      </c>
      <c r="M491" s="13">
        <f t="shared" si="73"/>
        <v>0</v>
      </c>
      <c r="N491" s="15" t="e">
        <f t="shared" si="74"/>
        <v>#DIV/0!</v>
      </c>
      <c r="O491" s="12" t="e">
        <f t="shared" si="76"/>
        <v>#DIV/0!</v>
      </c>
      <c r="P491" s="13">
        <f t="shared" si="71"/>
        <v>0</v>
      </c>
      <c r="Q491" s="11" t="e">
        <f t="shared" si="72"/>
        <v>#DIV/0!</v>
      </c>
      <c r="R491" s="11">
        <f t="shared" si="80"/>
        <v>0</v>
      </c>
      <c r="T491" s="13" t="e">
        <f t="shared" si="77"/>
        <v>#DIV/0!</v>
      </c>
      <c r="V491" s="21" t="e">
        <f t="shared" si="78"/>
        <v>#DIV/0!</v>
      </c>
      <c r="W491" s="13" t="e">
        <f t="shared" si="75"/>
        <v>#DIV/0!</v>
      </c>
    </row>
    <row r="492" spans="3:23" x14ac:dyDescent="0.25">
      <c r="C492" s="20">
        <f t="shared" si="79"/>
        <v>0</v>
      </c>
      <c r="F492" s="15">
        <f>CHOOSE(MATCH(MONTH(A492)*100+DAY(A492),{0;316;501;1001;1115},1),0.7,0.75,0.8,0.75,0.7)</f>
        <v>0.7</v>
      </c>
      <c r="M492" s="13">
        <f t="shared" si="73"/>
        <v>0</v>
      </c>
      <c r="N492" s="15" t="e">
        <f t="shared" si="74"/>
        <v>#DIV/0!</v>
      </c>
      <c r="O492" s="12" t="e">
        <f t="shared" si="76"/>
        <v>#DIV/0!</v>
      </c>
      <c r="P492" s="13">
        <f t="shared" si="71"/>
        <v>0</v>
      </c>
      <c r="Q492" s="11" t="e">
        <f t="shared" si="72"/>
        <v>#DIV/0!</v>
      </c>
      <c r="R492" s="11">
        <f t="shared" si="80"/>
        <v>0</v>
      </c>
      <c r="T492" s="13" t="e">
        <f t="shared" si="77"/>
        <v>#DIV/0!</v>
      </c>
      <c r="V492" s="21" t="e">
        <f t="shared" si="78"/>
        <v>#DIV/0!</v>
      </c>
      <c r="W492" s="13" t="e">
        <f t="shared" si="75"/>
        <v>#DIV/0!</v>
      </c>
    </row>
    <row r="493" spans="3:23" x14ac:dyDescent="0.25">
      <c r="C493" s="20">
        <f t="shared" si="79"/>
        <v>0</v>
      </c>
      <c r="F493" s="15">
        <f>CHOOSE(MATCH(MONTH(A493)*100+DAY(A493),{0;316;501;1001;1115},1),0.7,0.75,0.8,0.75,0.7)</f>
        <v>0.7</v>
      </c>
      <c r="M493" s="13">
        <f t="shared" si="73"/>
        <v>0</v>
      </c>
      <c r="N493" s="15" t="e">
        <f t="shared" si="74"/>
        <v>#DIV/0!</v>
      </c>
      <c r="O493" s="12" t="e">
        <f t="shared" si="76"/>
        <v>#DIV/0!</v>
      </c>
      <c r="P493" s="13">
        <f t="shared" si="71"/>
        <v>0</v>
      </c>
      <c r="Q493" s="11" t="e">
        <f t="shared" si="72"/>
        <v>#DIV/0!</v>
      </c>
      <c r="R493" s="11">
        <f t="shared" si="80"/>
        <v>0</v>
      </c>
      <c r="T493" s="13" t="e">
        <f t="shared" si="77"/>
        <v>#DIV/0!</v>
      </c>
      <c r="V493" s="21" t="e">
        <f t="shared" si="78"/>
        <v>#DIV/0!</v>
      </c>
      <c r="W493" s="13" t="e">
        <f t="shared" si="75"/>
        <v>#DIV/0!</v>
      </c>
    </row>
    <row r="494" spans="3:23" x14ac:dyDescent="0.25">
      <c r="C494" s="20">
        <f t="shared" si="79"/>
        <v>0</v>
      </c>
      <c r="F494" s="15">
        <f>CHOOSE(MATCH(MONTH(A494)*100+DAY(A494),{0;316;501;1001;1115},1),0.7,0.75,0.8,0.75,0.7)</f>
        <v>0.7</v>
      </c>
      <c r="M494" s="13">
        <f t="shared" si="73"/>
        <v>0</v>
      </c>
      <c r="N494" s="15" t="e">
        <f t="shared" si="74"/>
        <v>#DIV/0!</v>
      </c>
      <c r="O494" s="12" t="e">
        <f t="shared" si="76"/>
        <v>#DIV/0!</v>
      </c>
      <c r="P494" s="13">
        <f t="shared" si="71"/>
        <v>0</v>
      </c>
      <c r="Q494" s="11" t="e">
        <f t="shared" si="72"/>
        <v>#DIV/0!</v>
      </c>
      <c r="R494" s="11">
        <f t="shared" si="80"/>
        <v>0</v>
      </c>
      <c r="T494" s="13" t="e">
        <f t="shared" si="77"/>
        <v>#DIV/0!</v>
      </c>
      <c r="V494" s="21" t="e">
        <f t="shared" si="78"/>
        <v>#DIV/0!</v>
      </c>
      <c r="W494" s="13" t="e">
        <f t="shared" si="75"/>
        <v>#DIV/0!</v>
      </c>
    </row>
    <row r="495" spans="3:23" x14ac:dyDescent="0.25">
      <c r="C495" s="20">
        <f t="shared" si="79"/>
        <v>0</v>
      </c>
      <c r="F495" s="15">
        <f>CHOOSE(MATCH(MONTH(A495)*100+DAY(A495),{0;316;501;1001;1115},1),0.7,0.75,0.8,0.75,0.7)</f>
        <v>0.7</v>
      </c>
      <c r="M495" s="13">
        <f t="shared" si="73"/>
        <v>0</v>
      </c>
      <c r="N495" s="15" t="e">
        <f t="shared" si="74"/>
        <v>#DIV/0!</v>
      </c>
      <c r="O495" s="12" t="e">
        <f t="shared" si="76"/>
        <v>#DIV/0!</v>
      </c>
      <c r="P495" s="13">
        <f t="shared" si="71"/>
        <v>0</v>
      </c>
      <c r="Q495" s="11" t="e">
        <f t="shared" si="72"/>
        <v>#DIV/0!</v>
      </c>
      <c r="R495" s="11">
        <f t="shared" si="80"/>
        <v>0</v>
      </c>
      <c r="T495" s="13" t="e">
        <f t="shared" si="77"/>
        <v>#DIV/0!</v>
      </c>
      <c r="V495" s="21" t="e">
        <f t="shared" si="78"/>
        <v>#DIV/0!</v>
      </c>
      <c r="W495" s="13" t="e">
        <f t="shared" si="75"/>
        <v>#DIV/0!</v>
      </c>
    </row>
    <row r="496" spans="3:23" x14ac:dyDescent="0.25">
      <c r="C496" s="20">
        <f t="shared" si="79"/>
        <v>0</v>
      </c>
      <c r="F496" s="15">
        <f>CHOOSE(MATCH(MONTH(A496)*100+DAY(A496),{0;316;501;1001;1115},1),0.7,0.75,0.8,0.75,0.7)</f>
        <v>0.7</v>
      </c>
      <c r="M496" s="13">
        <f t="shared" si="73"/>
        <v>0</v>
      </c>
      <c r="N496" s="15" t="e">
        <f t="shared" si="74"/>
        <v>#DIV/0!</v>
      </c>
      <c r="O496" s="12" t="e">
        <f t="shared" si="76"/>
        <v>#DIV/0!</v>
      </c>
      <c r="P496" s="13">
        <f t="shared" si="71"/>
        <v>0</v>
      </c>
      <c r="Q496" s="11" t="e">
        <f t="shared" si="72"/>
        <v>#DIV/0!</v>
      </c>
      <c r="R496" s="11">
        <f t="shared" si="80"/>
        <v>0</v>
      </c>
      <c r="T496" s="13" t="e">
        <f t="shared" si="77"/>
        <v>#DIV/0!</v>
      </c>
      <c r="V496" s="21" t="e">
        <f t="shared" si="78"/>
        <v>#DIV/0!</v>
      </c>
      <c r="W496" s="13" t="e">
        <f t="shared" si="75"/>
        <v>#DIV/0!</v>
      </c>
    </row>
    <row r="497" spans="3:23" x14ac:dyDescent="0.25">
      <c r="C497" s="20">
        <f t="shared" si="79"/>
        <v>0</v>
      </c>
      <c r="F497" s="15">
        <f>CHOOSE(MATCH(MONTH(A497)*100+DAY(A497),{0;316;501;1001;1115},1),0.7,0.75,0.8,0.75,0.7)</f>
        <v>0.7</v>
      </c>
      <c r="M497" s="13">
        <f t="shared" si="73"/>
        <v>0</v>
      </c>
      <c r="N497" s="15" t="e">
        <f t="shared" si="74"/>
        <v>#DIV/0!</v>
      </c>
      <c r="O497" s="12" t="e">
        <f t="shared" si="76"/>
        <v>#DIV/0!</v>
      </c>
      <c r="P497" s="13">
        <f t="shared" si="71"/>
        <v>0</v>
      </c>
      <c r="Q497" s="11" t="e">
        <f t="shared" si="72"/>
        <v>#DIV/0!</v>
      </c>
      <c r="R497" s="11">
        <f t="shared" si="80"/>
        <v>0</v>
      </c>
      <c r="T497" s="13" t="e">
        <f t="shared" si="77"/>
        <v>#DIV/0!</v>
      </c>
      <c r="V497" s="21" t="e">
        <f t="shared" si="78"/>
        <v>#DIV/0!</v>
      </c>
      <c r="W497" s="13" t="e">
        <f t="shared" si="75"/>
        <v>#DIV/0!</v>
      </c>
    </row>
    <row r="498" spans="3:23" x14ac:dyDescent="0.25">
      <c r="C498" s="20">
        <f t="shared" si="79"/>
        <v>0</v>
      </c>
      <c r="F498" s="15">
        <f>CHOOSE(MATCH(MONTH(A498)*100+DAY(A498),{0;316;501;1001;1115},1),0.7,0.75,0.8,0.75,0.7)</f>
        <v>0.7</v>
      </c>
      <c r="M498" s="13">
        <f t="shared" si="73"/>
        <v>0</v>
      </c>
      <c r="N498" s="15" t="e">
        <f t="shared" si="74"/>
        <v>#DIV/0!</v>
      </c>
      <c r="O498" s="12" t="e">
        <f t="shared" si="76"/>
        <v>#DIV/0!</v>
      </c>
      <c r="P498" s="13">
        <f t="shared" si="71"/>
        <v>0</v>
      </c>
      <c r="Q498" s="11" t="e">
        <f t="shared" si="72"/>
        <v>#DIV/0!</v>
      </c>
      <c r="R498" s="11">
        <f t="shared" si="80"/>
        <v>0</v>
      </c>
      <c r="T498" s="13" t="e">
        <f t="shared" si="77"/>
        <v>#DIV/0!</v>
      </c>
      <c r="V498" s="21" t="e">
        <f t="shared" si="78"/>
        <v>#DIV/0!</v>
      </c>
      <c r="W498" s="13" t="e">
        <f t="shared" si="75"/>
        <v>#DIV/0!</v>
      </c>
    </row>
    <row r="499" spans="3:23" x14ac:dyDescent="0.25">
      <c r="C499" s="20">
        <f t="shared" si="79"/>
        <v>0</v>
      </c>
      <c r="F499" s="15">
        <f>CHOOSE(MATCH(MONTH(A499)*100+DAY(A499),{0;316;501;1001;1115},1),0.7,0.75,0.8,0.75,0.7)</f>
        <v>0.7</v>
      </c>
      <c r="M499" s="13">
        <f t="shared" si="73"/>
        <v>0</v>
      </c>
      <c r="N499" s="15" t="e">
        <f t="shared" si="74"/>
        <v>#DIV/0!</v>
      </c>
      <c r="O499" s="12" t="e">
        <f t="shared" si="76"/>
        <v>#DIV/0!</v>
      </c>
      <c r="P499" s="13">
        <f t="shared" si="71"/>
        <v>0</v>
      </c>
      <c r="Q499" s="11" t="e">
        <f t="shared" si="72"/>
        <v>#DIV/0!</v>
      </c>
      <c r="R499" s="11">
        <f t="shared" si="80"/>
        <v>0</v>
      </c>
      <c r="T499" s="13" t="e">
        <f t="shared" si="77"/>
        <v>#DIV/0!</v>
      </c>
      <c r="V499" s="21" t="e">
        <f t="shared" si="78"/>
        <v>#DIV/0!</v>
      </c>
      <c r="W499" s="13" t="e">
        <f t="shared" si="75"/>
        <v>#DIV/0!</v>
      </c>
    </row>
    <row r="500" spans="3:23" x14ac:dyDescent="0.25">
      <c r="C500" s="20">
        <f t="shared" si="79"/>
        <v>0</v>
      </c>
      <c r="F500" s="15">
        <f>CHOOSE(MATCH(MONTH(A500)*100+DAY(A500),{0;316;501;1001;1115},1),0.7,0.75,0.8,0.75,0.7)</f>
        <v>0.7</v>
      </c>
      <c r="M500" s="13">
        <f t="shared" si="73"/>
        <v>0</v>
      </c>
      <c r="N500" s="15" t="e">
        <f t="shared" si="74"/>
        <v>#DIV/0!</v>
      </c>
      <c r="O500" s="12" t="e">
        <f t="shared" si="76"/>
        <v>#DIV/0!</v>
      </c>
      <c r="P500" s="13">
        <f t="shared" si="71"/>
        <v>0</v>
      </c>
      <c r="Q500" s="11" t="e">
        <f t="shared" si="72"/>
        <v>#DIV/0!</v>
      </c>
      <c r="R500" s="11">
        <f t="shared" si="80"/>
        <v>0</v>
      </c>
      <c r="T500" s="13" t="e">
        <f t="shared" si="77"/>
        <v>#DIV/0!</v>
      </c>
      <c r="V500" s="21" t="e">
        <f t="shared" si="78"/>
        <v>#DIV/0!</v>
      </c>
      <c r="W500" s="13" t="e">
        <f t="shared" si="75"/>
        <v>#DIV/0!</v>
      </c>
    </row>
    <row r="501" spans="3:23" x14ac:dyDescent="0.25">
      <c r="C501" s="20">
        <f t="shared" si="79"/>
        <v>0</v>
      </c>
      <c r="F501" s="15">
        <f>CHOOSE(MATCH(MONTH(A501)*100+DAY(A501),{0;316;501;1001;1115},1),0.7,0.75,0.8,0.75,0.7)</f>
        <v>0.7</v>
      </c>
      <c r="M501" s="13">
        <f t="shared" si="73"/>
        <v>0</v>
      </c>
      <c r="N501" s="15" t="e">
        <f t="shared" si="74"/>
        <v>#DIV/0!</v>
      </c>
      <c r="O501" s="12" t="e">
        <f t="shared" si="76"/>
        <v>#DIV/0!</v>
      </c>
      <c r="P501" s="13">
        <f t="shared" si="71"/>
        <v>0</v>
      </c>
      <c r="Q501" s="11" t="e">
        <f t="shared" si="72"/>
        <v>#DIV/0!</v>
      </c>
      <c r="R501" s="11">
        <f t="shared" si="80"/>
        <v>0</v>
      </c>
      <c r="T501" s="13" t="e">
        <f t="shared" si="77"/>
        <v>#DIV/0!</v>
      </c>
      <c r="V501" s="21" t="e">
        <f t="shared" si="78"/>
        <v>#DIV/0!</v>
      </c>
      <c r="W501" s="13" t="e">
        <f t="shared" si="75"/>
        <v>#DIV/0!</v>
      </c>
    </row>
    <row r="502" spans="3:23" x14ac:dyDescent="0.25">
      <c r="C502" s="20">
        <f t="shared" si="79"/>
        <v>0</v>
      </c>
      <c r="F502" s="15">
        <f>CHOOSE(MATCH(MONTH(A502)*100+DAY(A502),{0;316;501;1001;1115},1),0.7,0.75,0.8,0.75,0.7)</f>
        <v>0.7</v>
      </c>
      <c r="M502" s="13">
        <f t="shared" si="73"/>
        <v>0</v>
      </c>
      <c r="N502" s="15" t="e">
        <f t="shared" si="74"/>
        <v>#DIV/0!</v>
      </c>
      <c r="O502" s="12" t="e">
        <f t="shared" si="76"/>
        <v>#DIV/0!</v>
      </c>
      <c r="P502" s="13">
        <f t="shared" si="71"/>
        <v>0</v>
      </c>
      <c r="Q502" s="11" t="e">
        <f t="shared" si="72"/>
        <v>#DIV/0!</v>
      </c>
      <c r="R502" s="11">
        <f t="shared" si="80"/>
        <v>0</v>
      </c>
      <c r="T502" s="13" t="e">
        <f t="shared" si="77"/>
        <v>#DIV/0!</v>
      </c>
      <c r="V502" s="21" t="e">
        <f t="shared" si="78"/>
        <v>#DIV/0!</v>
      </c>
      <c r="W502" s="13" t="e">
        <f t="shared" si="75"/>
        <v>#DIV/0!</v>
      </c>
    </row>
    <row r="503" spans="3:23" x14ac:dyDescent="0.25">
      <c r="C503" s="20">
        <f t="shared" si="79"/>
        <v>0</v>
      </c>
      <c r="F503" s="15">
        <f>CHOOSE(MATCH(MONTH(A503)*100+DAY(A503),{0;316;501;1001;1115},1),0.7,0.75,0.8,0.75,0.7)</f>
        <v>0.7</v>
      </c>
      <c r="M503" s="13">
        <f t="shared" si="73"/>
        <v>0</v>
      </c>
      <c r="N503" s="15" t="e">
        <f t="shared" si="74"/>
        <v>#DIV/0!</v>
      </c>
      <c r="O503" s="12" t="e">
        <f t="shared" si="76"/>
        <v>#DIV/0!</v>
      </c>
      <c r="P503" s="13">
        <f t="shared" si="71"/>
        <v>0</v>
      </c>
      <c r="Q503" s="11" t="e">
        <f t="shared" si="72"/>
        <v>#DIV/0!</v>
      </c>
      <c r="R503" s="11">
        <f t="shared" si="80"/>
        <v>0</v>
      </c>
      <c r="T503" s="13" t="e">
        <f t="shared" si="77"/>
        <v>#DIV/0!</v>
      </c>
      <c r="V503" s="21" t="e">
        <f t="shared" si="78"/>
        <v>#DIV/0!</v>
      </c>
      <c r="W503" s="13" t="e">
        <f t="shared" si="75"/>
        <v>#DIV/0!</v>
      </c>
    </row>
    <row r="504" spans="3:23" x14ac:dyDescent="0.25">
      <c r="C504" s="20">
        <f t="shared" si="79"/>
        <v>0</v>
      </c>
      <c r="F504" s="15">
        <f>CHOOSE(MATCH(MONTH(A504)*100+DAY(A504),{0;316;501;1001;1115},1),0.7,0.75,0.8,0.75,0.7)</f>
        <v>0.7</v>
      </c>
      <c r="M504" s="13">
        <f t="shared" si="73"/>
        <v>0</v>
      </c>
      <c r="N504" s="15" t="e">
        <f t="shared" si="74"/>
        <v>#DIV/0!</v>
      </c>
      <c r="O504" s="12" t="e">
        <f t="shared" si="76"/>
        <v>#DIV/0!</v>
      </c>
      <c r="P504" s="13">
        <f t="shared" si="71"/>
        <v>0</v>
      </c>
      <c r="Q504" s="11" t="e">
        <f t="shared" si="72"/>
        <v>#DIV/0!</v>
      </c>
      <c r="R504" s="11">
        <f t="shared" si="80"/>
        <v>0</v>
      </c>
      <c r="T504" s="13" t="e">
        <f t="shared" si="77"/>
        <v>#DIV/0!</v>
      </c>
      <c r="V504" s="21" t="e">
        <f t="shared" si="78"/>
        <v>#DIV/0!</v>
      </c>
      <c r="W504" s="13" t="e">
        <f t="shared" si="75"/>
        <v>#DIV/0!</v>
      </c>
    </row>
    <row r="505" spans="3:23" x14ac:dyDescent="0.25">
      <c r="C505" s="20">
        <f t="shared" si="79"/>
        <v>0</v>
      </c>
      <c r="F505" s="15">
        <f>CHOOSE(MATCH(MONTH(A505)*100+DAY(A505),{0;316;501;1001;1115},1),0.7,0.75,0.8,0.75,0.7)</f>
        <v>0.7</v>
      </c>
      <c r="M505" s="13">
        <f t="shared" si="73"/>
        <v>0</v>
      </c>
      <c r="N505" s="15" t="e">
        <f t="shared" si="74"/>
        <v>#DIV/0!</v>
      </c>
      <c r="O505" s="12" t="e">
        <f t="shared" si="76"/>
        <v>#DIV/0!</v>
      </c>
      <c r="P505" s="13">
        <f t="shared" si="71"/>
        <v>0</v>
      </c>
      <c r="Q505" s="11" t="e">
        <f t="shared" si="72"/>
        <v>#DIV/0!</v>
      </c>
      <c r="R505" s="11">
        <f t="shared" si="80"/>
        <v>0</v>
      </c>
      <c r="T505" s="13" t="e">
        <f t="shared" si="77"/>
        <v>#DIV/0!</v>
      </c>
      <c r="V505" s="21" t="e">
        <f t="shared" si="78"/>
        <v>#DIV/0!</v>
      </c>
      <c r="W505" s="13" t="e">
        <f t="shared" si="75"/>
        <v>#DIV/0!</v>
      </c>
    </row>
    <row r="506" spans="3:23" x14ac:dyDescent="0.25">
      <c r="C506" s="20">
        <f t="shared" si="79"/>
        <v>0</v>
      </c>
      <c r="F506" s="15">
        <f>CHOOSE(MATCH(MONTH(A506)*100+DAY(A506),{0;316;501;1001;1115},1),0.7,0.75,0.8,0.75,0.7)</f>
        <v>0.7</v>
      </c>
      <c r="M506" s="13">
        <f t="shared" si="73"/>
        <v>0</v>
      </c>
      <c r="N506" s="15" t="e">
        <f t="shared" si="74"/>
        <v>#DIV/0!</v>
      </c>
      <c r="O506" s="12" t="e">
        <f t="shared" si="76"/>
        <v>#DIV/0!</v>
      </c>
      <c r="P506" s="13">
        <f t="shared" si="71"/>
        <v>0</v>
      </c>
      <c r="Q506" s="11" t="e">
        <f t="shared" si="72"/>
        <v>#DIV/0!</v>
      </c>
      <c r="R506" s="11">
        <f t="shared" si="80"/>
        <v>0</v>
      </c>
      <c r="T506" s="13" t="e">
        <f t="shared" si="77"/>
        <v>#DIV/0!</v>
      </c>
      <c r="V506" s="21" t="e">
        <f t="shared" si="78"/>
        <v>#DIV/0!</v>
      </c>
      <c r="W506" s="13" t="e">
        <f t="shared" si="75"/>
        <v>#DIV/0!</v>
      </c>
    </row>
    <row r="507" spans="3:23" x14ac:dyDescent="0.25">
      <c r="C507" s="20">
        <f t="shared" si="79"/>
        <v>0</v>
      </c>
      <c r="F507" s="15">
        <f>CHOOSE(MATCH(MONTH(A507)*100+DAY(A507),{0;316;501;1001;1115},1),0.7,0.75,0.8,0.75,0.7)</f>
        <v>0.7</v>
      </c>
      <c r="M507" s="13">
        <f t="shared" si="73"/>
        <v>0</v>
      </c>
      <c r="N507" s="15" t="e">
        <f t="shared" si="74"/>
        <v>#DIV/0!</v>
      </c>
      <c r="O507" s="12" t="e">
        <f t="shared" si="76"/>
        <v>#DIV/0!</v>
      </c>
      <c r="P507" s="13">
        <f t="shared" si="71"/>
        <v>0</v>
      </c>
      <c r="Q507" s="11" t="e">
        <f t="shared" si="72"/>
        <v>#DIV/0!</v>
      </c>
      <c r="R507" s="11">
        <f t="shared" si="80"/>
        <v>0</v>
      </c>
      <c r="T507" s="13" t="e">
        <f t="shared" si="77"/>
        <v>#DIV/0!</v>
      </c>
      <c r="V507" s="21" t="e">
        <f t="shared" si="78"/>
        <v>#DIV/0!</v>
      </c>
      <c r="W507" s="13" t="e">
        <f t="shared" si="75"/>
        <v>#DIV/0!</v>
      </c>
    </row>
    <row r="508" spans="3:23" x14ac:dyDescent="0.25">
      <c r="C508" s="20">
        <f t="shared" si="79"/>
        <v>0</v>
      </c>
      <c r="F508" s="15">
        <f>CHOOSE(MATCH(MONTH(A508)*100+DAY(A508),{0;316;501;1001;1115},1),0.7,0.75,0.8,0.75,0.7)</f>
        <v>0.7</v>
      </c>
      <c r="M508" s="13">
        <f t="shared" si="73"/>
        <v>0</v>
      </c>
      <c r="N508" s="15" t="e">
        <f t="shared" si="74"/>
        <v>#DIV/0!</v>
      </c>
      <c r="O508" s="12" t="e">
        <f t="shared" si="76"/>
        <v>#DIV/0!</v>
      </c>
      <c r="P508" s="13">
        <f t="shared" si="71"/>
        <v>0</v>
      </c>
      <c r="Q508" s="11" t="e">
        <f t="shared" si="72"/>
        <v>#DIV/0!</v>
      </c>
      <c r="R508" s="11">
        <f t="shared" si="80"/>
        <v>0</v>
      </c>
      <c r="T508" s="13" t="e">
        <f t="shared" si="77"/>
        <v>#DIV/0!</v>
      </c>
      <c r="V508" s="21" t="e">
        <f t="shared" si="78"/>
        <v>#DIV/0!</v>
      </c>
      <c r="W508" s="13" t="e">
        <f t="shared" si="75"/>
        <v>#DIV/0!</v>
      </c>
    </row>
    <row r="509" spans="3:23" x14ac:dyDescent="0.25">
      <c r="C509" s="20">
        <f t="shared" si="79"/>
        <v>0</v>
      </c>
      <c r="F509" s="15">
        <f>CHOOSE(MATCH(MONTH(A509)*100+DAY(A509),{0;316;501;1001;1115},1),0.7,0.75,0.8,0.75,0.7)</f>
        <v>0.7</v>
      </c>
      <c r="M509" s="13">
        <f t="shared" si="73"/>
        <v>0</v>
      </c>
      <c r="N509" s="15" t="e">
        <f t="shared" si="74"/>
        <v>#DIV/0!</v>
      </c>
      <c r="O509" s="12" t="e">
        <f t="shared" si="76"/>
        <v>#DIV/0!</v>
      </c>
      <c r="P509" s="13">
        <f t="shared" si="71"/>
        <v>0</v>
      </c>
      <c r="Q509" s="11" t="e">
        <f t="shared" si="72"/>
        <v>#DIV/0!</v>
      </c>
      <c r="R509" s="11">
        <f t="shared" si="80"/>
        <v>0</v>
      </c>
      <c r="T509" s="13" t="e">
        <f t="shared" si="77"/>
        <v>#DIV/0!</v>
      </c>
      <c r="V509" s="21" t="e">
        <f t="shared" si="78"/>
        <v>#DIV/0!</v>
      </c>
      <c r="W509" s="13" t="e">
        <f t="shared" si="75"/>
        <v>#DIV/0!</v>
      </c>
    </row>
    <row r="510" spans="3:23" x14ac:dyDescent="0.25">
      <c r="C510" s="20">
        <f t="shared" si="79"/>
        <v>0</v>
      </c>
      <c r="F510" s="15">
        <f>CHOOSE(MATCH(MONTH(A510)*100+DAY(A510),{0;316;501;1001;1115},1),0.7,0.75,0.8,0.75,0.7)</f>
        <v>0.7</v>
      </c>
      <c r="M510" s="13">
        <f t="shared" si="73"/>
        <v>0</v>
      </c>
      <c r="N510" s="15" t="e">
        <f t="shared" si="74"/>
        <v>#DIV/0!</v>
      </c>
      <c r="O510" s="12" t="e">
        <f t="shared" si="76"/>
        <v>#DIV/0!</v>
      </c>
      <c r="P510" s="13">
        <f t="shared" si="71"/>
        <v>0</v>
      </c>
      <c r="Q510" s="11" t="e">
        <f t="shared" si="72"/>
        <v>#DIV/0!</v>
      </c>
      <c r="R510" s="11">
        <f t="shared" si="80"/>
        <v>0</v>
      </c>
      <c r="T510" s="13" t="e">
        <f t="shared" si="77"/>
        <v>#DIV/0!</v>
      </c>
      <c r="V510" s="21" t="e">
        <f t="shared" si="78"/>
        <v>#DIV/0!</v>
      </c>
      <c r="W510" s="13" t="e">
        <f t="shared" si="75"/>
        <v>#DIV/0!</v>
      </c>
    </row>
    <row r="511" spans="3:23" x14ac:dyDescent="0.25">
      <c r="C511" s="20">
        <f t="shared" si="79"/>
        <v>0</v>
      </c>
      <c r="F511" s="15">
        <f>CHOOSE(MATCH(MONTH(A511)*100+DAY(A511),{0;316;501;1001;1115},1),0.7,0.75,0.8,0.75,0.7)</f>
        <v>0.7</v>
      </c>
      <c r="M511" s="13">
        <f t="shared" si="73"/>
        <v>0</v>
      </c>
      <c r="N511" s="15" t="e">
        <f t="shared" si="74"/>
        <v>#DIV/0!</v>
      </c>
      <c r="O511" s="12" t="e">
        <f t="shared" si="76"/>
        <v>#DIV/0!</v>
      </c>
      <c r="P511" s="13">
        <f t="shared" si="71"/>
        <v>0</v>
      </c>
      <c r="Q511" s="11" t="e">
        <f t="shared" si="72"/>
        <v>#DIV/0!</v>
      </c>
      <c r="R511" s="11">
        <f t="shared" si="80"/>
        <v>0</v>
      </c>
      <c r="T511" s="13" t="e">
        <f t="shared" si="77"/>
        <v>#DIV/0!</v>
      </c>
      <c r="V511" s="21" t="e">
        <f t="shared" si="78"/>
        <v>#DIV/0!</v>
      </c>
      <c r="W511" s="13" t="e">
        <f t="shared" si="75"/>
        <v>#DIV/0!</v>
      </c>
    </row>
    <row r="512" spans="3:23" x14ac:dyDescent="0.25">
      <c r="C512" s="20">
        <f t="shared" si="79"/>
        <v>0</v>
      </c>
      <c r="F512" s="15">
        <f>CHOOSE(MATCH(MONTH(A512)*100+DAY(A512),{0;316;501;1001;1115},1),0.7,0.75,0.8,0.75,0.7)</f>
        <v>0.7</v>
      </c>
      <c r="M512" s="13">
        <f t="shared" si="73"/>
        <v>0</v>
      </c>
      <c r="N512" s="15" t="e">
        <f t="shared" si="74"/>
        <v>#DIV/0!</v>
      </c>
      <c r="O512" s="12" t="e">
        <f t="shared" si="76"/>
        <v>#DIV/0!</v>
      </c>
      <c r="P512" s="13">
        <f t="shared" si="71"/>
        <v>0</v>
      </c>
      <c r="Q512" s="11" t="e">
        <f t="shared" si="72"/>
        <v>#DIV/0!</v>
      </c>
      <c r="R512" s="11">
        <f t="shared" si="80"/>
        <v>0</v>
      </c>
      <c r="T512" s="13" t="e">
        <f t="shared" si="77"/>
        <v>#DIV/0!</v>
      </c>
      <c r="V512" s="21" t="e">
        <f t="shared" si="78"/>
        <v>#DIV/0!</v>
      </c>
      <c r="W512" s="13" t="e">
        <f t="shared" si="75"/>
        <v>#DIV/0!</v>
      </c>
    </row>
    <row r="513" spans="3:23" x14ac:dyDescent="0.25">
      <c r="C513" s="20">
        <f t="shared" si="79"/>
        <v>0</v>
      </c>
      <c r="F513" s="15">
        <f>CHOOSE(MATCH(MONTH(A513)*100+DAY(A513),{0;316;501;1001;1115},1),0.7,0.75,0.8,0.75,0.7)</f>
        <v>0.7</v>
      </c>
      <c r="M513" s="13">
        <f t="shared" si="73"/>
        <v>0</v>
      </c>
      <c r="N513" s="15" t="e">
        <f t="shared" si="74"/>
        <v>#DIV/0!</v>
      </c>
      <c r="O513" s="12" t="e">
        <f t="shared" si="76"/>
        <v>#DIV/0!</v>
      </c>
      <c r="P513" s="13">
        <f t="shared" si="71"/>
        <v>0</v>
      </c>
      <c r="Q513" s="11" t="e">
        <f t="shared" si="72"/>
        <v>#DIV/0!</v>
      </c>
      <c r="R513" s="11">
        <f t="shared" si="80"/>
        <v>0</v>
      </c>
      <c r="T513" s="13" t="e">
        <f t="shared" si="77"/>
        <v>#DIV/0!</v>
      </c>
      <c r="V513" s="21" t="e">
        <f t="shared" si="78"/>
        <v>#DIV/0!</v>
      </c>
      <c r="W513" s="13" t="e">
        <f t="shared" si="75"/>
        <v>#DIV/0!</v>
      </c>
    </row>
    <row r="514" spans="3:23" x14ac:dyDescent="0.25">
      <c r="C514" s="20">
        <f t="shared" si="79"/>
        <v>0</v>
      </c>
      <c r="F514" s="15">
        <f>CHOOSE(MATCH(MONTH(A514)*100+DAY(A514),{0;316;501;1001;1115},1),0.7,0.75,0.8,0.75,0.7)</f>
        <v>0.7</v>
      </c>
      <c r="M514" s="13">
        <f t="shared" si="73"/>
        <v>0</v>
      </c>
      <c r="N514" s="15" t="e">
        <f t="shared" si="74"/>
        <v>#DIV/0!</v>
      </c>
      <c r="O514" s="12" t="e">
        <f t="shared" si="76"/>
        <v>#DIV/0!</v>
      </c>
      <c r="P514" s="13">
        <f t="shared" si="71"/>
        <v>0</v>
      </c>
      <c r="Q514" s="11" t="e">
        <f t="shared" si="72"/>
        <v>#DIV/0!</v>
      </c>
      <c r="R514" s="11">
        <f t="shared" si="80"/>
        <v>0</v>
      </c>
      <c r="T514" s="13" t="e">
        <f t="shared" si="77"/>
        <v>#DIV/0!</v>
      </c>
      <c r="V514" s="21" t="e">
        <f t="shared" si="78"/>
        <v>#DIV/0!</v>
      </c>
      <c r="W514" s="13" t="e">
        <f t="shared" si="75"/>
        <v>#DIV/0!</v>
      </c>
    </row>
    <row r="515" spans="3:23" x14ac:dyDescent="0.25">
      <c r="C515" s="20">
        <f t="shared" si="79"/>
        <v>0</v>
      </c>
      <c r="F515" s="15">
        <f>CHOOSE(MATCH(MONTH(A515)*100+DAY(A515),{0;316;501;1001;1115},1),0.7,0.75,0.8,0.75,0.7)</f>
        <v>0.7</v>
      </c>
      <c r="M515" s="13">
        <f t="shared" si="73"/>
        <v>0</v>
      </c>
      <c r="N515" s="15" t="e">
        <f t="shared" si="74"/>
        <v>#DIV/0!</v>
      </c>
      <c r="O515" s="12" t="e">
        <f t="shared" si="76"/>
        <v>#DIV/0!</v>
      </c>
      <c r="P515" s="13">
        <f t="shared" si="71"/>
        <v>0</v>
      </c>
      <c r="Q515" s="11" t="e">
        <f t="shared" si="72"/>
        <v>#DIV/0!</v>
      </c>
      <c r="R515" s="11">
        <f t="shared" si="80"/>
        <v>0</v>
      </c>
      <c r="T515" s="13" t="e">
        <f t="shared" si="77"/>
        <v>#DIV/0!</v>
      </c>
      <c r="V515" s="21" t="e">
        <f t="shared" si="78"/>
        <v>#DIV/0!</v>
      </c>
      <c r="W515" s="13" t="e">
        <f t="shared" si="75"/>
        <v>#DIV/0!</v>
      </c>
    </row>
    <row r="516" spans="3:23" x14ac:dyDescent="0.25">
      <c r="C516" s="20">
        <f t="shared" si="79"/>
        <v>0</v>
      </c>
      <c r="F516" s="15">
        <f>CHOOSE(MATCH(MONTH(A516)*100+DAY(A516),{0;316;501;1001;1115},1),0.7,0.75,0.8,0.75,0.7)</f>
        <v>0.7</v>
      </c>
      <c r="M516" s="13">
        <f t="shared" si="73"/>
        <v>0</v>
      </c>
      <c r="N516" s="15" t="e">
        <f t="shared" si="74"/>
        <v>#DIV/0!</v>
      </c>
      <c r="O516" s="12" t="e">
        <f t="shared" si="76"/>
        <v>#DIV/0!</v>
      </c>
      <c r="P516" s="13">
        <f t="shared" si="71"/>
        <v>0</v>
      </c>
      <c r="Q516" s="11" t="e">
        <f t="shared" si="72"/>
        <v>#DIV/0!</v>
      </c>
      <c r="R516" s="11">
        <f t="shared" si="80"/>
        <v>0</v>
      </c>
      <c r="T516" s="13" t="e">
        <f t="shared" si="77"/>
        <v>#DIV/0!</v>
      </c>
      <c r="V516" s="21" t="e">
        <f t="shared" si="78"/>
        <v>#DIV/0!</v>
      </c>
      <c r="W516" s="13" t="e">
        <f t="shared" si="75"/>
        <v>#DIV/0!</v>
      </c>
    </row>
    <row r="517" spans="3:23" x14ac:dyDescent="0.25">
      <c r="C517" s="20">
        <f t="shared" si="79"/>
        <v>0</v>
      </c>
      <c r="F517" s="15">
        <f>CHOOSE(MATCH(MONTH(A517)*100+DAY(A517),{0;316;501;1001;1115},1),0.7,0.75,0.8,0.75,0.7)</f>
        <v>0.7</v>
      </c>
      <c r="M517" s="13">
        <f t="shared" si="73"/>
        <v>0</v>
      </c>
      <c r="N517" s="15" t="e">
        <f t="shared" si="74"/>
        <v>#DIV/0!</v>
      </c>
      <c r="O517" s="12" t="e">
        <f t="shared" si="76"/>
        <v>#DIV/0!</v>
      </c>
      <c r="P517" s="13">
        <f t="shared" si="71"/>
        <v>0</v>
      </c>
      <c r="Q517" s="11" t="e">
        <f t="shared" si="72"/>
        <v>#DIV/0!</v>
      </c>
      <c r="R517" s="11">
        <f t="shared" si="80"/>
        <v>0</v>
      </c>
      <c r="T517" s="13" t="e">
        <f t="shared" si="77"/>
        <v>#DIV/0!</v>
      </c>
      <c r="V517" s="21" t="e">
        <f t="shared" si="78"/>
        <v>#DIV/0!</v>
      </c>
      <c r="W517" s="13" t="e">
        <f t="shared" si="75"/>
        <v>#DIV/0!</v>
      </c>
    </row>
    <row r="518" spans="3:23" x14ac:dyDescent="0.25">
      <c r="C518" s="20">
        <f t="shared" si="79"/>
        <v>0</v>
      </c>
      <c r="F518" s="15">
        <f>CHOOSE(MATCH(MONTH(A518)*100+DAY(A518),{0;316;501;1001;1115},1),0.7,0.75,0.8,0.75,0.7)</f>
        <v>0.7</v>
      </c>
      <c r="M518" s="13">
        <f t="shared" si="73"/>
        <v>0</v>
      </c>
      <c r="N518" s="15" t="e">
        <f t="shared" si="74"/>
        <v>#DIV/0!</v>
      </c>
      <c r="O518" s="12" t="e">
        <f t="shared" si="76"/>
        <v>#DIV/0!</v>
      </c>
      <c r="P518" s="13">
        <f t="shared" ref="P518:P581" si="81">D518*E518+K518*L518+G518*H518+I518*J518</f>
        <v>0</v>
      </c>
      <c r="Q518" s="11" t="e">
        <f t="shared" ref="Q518:Q581" si="82">((D518*F518)+(G518*0.1)+(I518*0.05))/(D518+G518+I518+K518)</f>
        <v>#DIV/0!</v>
      </c>
      <c r="R518" s="11">
        <f t="shared" si="80"/>
        <v>0</v>
      </c>
      <c r="T518" s="13" t="e">
        <f t="shared" si="77"/>
        <v>#DIV/0!</v>
      </c>
      <c r="V518" s="21" t="e">
        <f t="shared" si="78"/>
        <v>#DIV/0!</v>
      </c>
      <c r="W518" s="13" t="e">
        <f t="shared" si="75"/>
        <v>#DIV/0!</v>
      </c>
    </row>
    <row r="519" spans="3:23" x14ac:dyDescent="0.25">
      <c r="C519" s="20">
        <f t="shared" si="79"/>
        <v>0</v>
      </c>
      <c r="F519" s="15">
        <f>CHOOSE(MATCH(MONTH(A519)*100+DAY(A519),{0;316;501;1001;1115},1),0.7,0.75,0.8,0.75,0.7)</f>
        <v>0.7</v>
      </c>
      <c r="M519" s="13">
        <f t="shared" ref="M519:M582" si="83">D519+G519+I519+K519</f>
        <v>0</v>
      </c>
      <c r="N519" s="15" t="e">
        <f t="shared" ref="N519:N582" si="84">D519/(D519+G519+I519+K519)</f>
        <v>#DIV/0!</v>
      </c>
      <c r="O519" s="12" t="e">
        <f t="shared" si="76"/>
        <v>#DIV/0!</v>
      </c>
      <c r="P519" s="13">
        <f t="shared" si="81"/>
        <v>0</v>
      </c>
      <c r="Q519" s="11" t="e">
        <f t="shared" si="82"/>
        <v>#DIV/0!</v>
      </c>
      <c r="R519" s="11">
        <f t="shared" si="80"/>
        <v>0</v>
      </c>
      <c r="T519" s="13" t="e">
        <f t="shared" si="77"/>
        <v>#DIV/0!</v>
      </c>
      <c r="V519" s="21" t="e">
        <f t="shared" si="78"/>
        <v>#DIV/0!</v>
      </c>
      <c r="W519" s="13" t="e">
        <f t="shared" ref="W519:W582" si="85">O518*T519</f>
        <v>#DIV/0!</v>
      </c>
    </row>
    <row r="520" spans="3:23" x14ac:dyDescent="0.25">
      <c r="C520" s="20">
        <f t="shared" si="79"/>
        <v>0</v>
      </c>
      <c r="F520" s="15">
        <f>CHOOSE(MATCH(MONTH(A520)*100+DAY(A520),{0;316;501;1001;1115},1),0.7,0.75,0.8,0.75,0.7)</f>
        <v>0.7</v>
      </c>
      <c r="M520" s="13">
        <f t="shared" si="83"/>
        <v>0</v>
      </c>
      <c r="N520" s="15" t="e">
        <f t="shared" si="84"/>
        <v>#DIV/0!</v>
      </c>
      <c r="O520" s="12" t="e">
        <f t="shared" ref="O520:O583" si="86">(D520*E520+G520*H520+I520*J520+K520*L520)/(D520+G520+I520+K520)</f>
        <v>#DIV/0!</v>
      </c>
      <c r="P520" s="13">
        <f t="shared" si="81"/>
        <v>0</v>
      </c>
      <c r="Q520" s="11" t="e">
        <f t="shared" si="82"/>
        <v>#DIV/0!</v>
      </c>
      <c r="R520" s="11">
        <f t="shared" si="80"/>
        <v>0</v>
      </c>
      <c r="T520" s="13" t="e">
        <f t="shared" ref="T520:T583" si="87">(D520+G520+I520+K520)/((B520-B519)/100)</f>
        <v>#DIV/0!</v>
      </c>
      <c r="V520" s="21" t="e">
        <f t="shared" ref="V520:V583" si="88">(T520-U520)/U520</f>
        <v>#DIV/0!</v>
      </c>
      <c r="W520" s="13" t="e">
        <f t="shared" si="85"/>
        <v>#DIV/0!</v>
      </c>
    </row>
    <row r="521" spans="3:23" x14ac:dyDescent="0.25">
      <c r="C521" s="20">
        <f t="shared" ref="C521:C584" si="89">B521-B520</f>
        <v>0</v>
      </c>
      <c r="F521" s="15">
        <f>CHOOSE(MATCH(MONTH(A521)*100+DAY(A521),{0;316;501;1001;1115},1),0.7,0.75,0.8,0.75,0.7)</f>
        <v>0.7</v>
      </c>
      <c r="M521" s="13">
        <f t="shared" si="83"/>
        <v>0</v>
      </c>
      <c r="N521" s="15" t="e">
        <f t="shared" si="84"/>
        <v>#DIV/0!</v>
      </c>
      <c r="O521" s="12" t="e">
        <f t="shared" si="86"/>
        <v>#DIV/0!</v>
      </c>
      <c r="P521" s="13">
        <f t="shared" si="81"/>
        <v>0</v>
      </c>
      <c r="Q521" s="11" t="e">
        <f t="shared" si="82"/>
        <v>#DIV/0!</v>
      </c>
      <c r="R521" s="11">
        <f t="shared" si="80"/>
        <v>0</v>
      </c>
      <c r="T521" s="13" t="e">
        <f t="shared" si="87"/>
        <v>#DIV/0!</v>
      </c>
      <c r="V521" s="21" t="e">
        <f t="shared" si="88"/>
        <v>#DIV/0!</v>
      </c>
      <c r="W521" s="13" t="e">
        <f t="shared" si="85"/>
        <v>#DIV/0!</v>
      </c>
    </row>
    <row r="522" spans="3:23" x14ac:dyDescent="0.25">
      <c r="C522" s="20">
        <f t="shared" si="89"/>
        <v>0</v>
      </c>
      <c r="F522" s="15">
        <f>CHOOSE(MATCH(MONTH(A522)*100+DAY(A522),{0;316;501;1001;1115},1),0.7,0.75,0.8,0.75,0.7)</f>
        <v>0.7</v>
      </c>
      <c r="M522" s="13">
        <f t="shared" si="83"/>
        <v>0</v>
      </c>
      <c r="N522" s="15" t="e">
        <f t="shared" si="84"/>
        <v>#DIV/0!</v>
      </c>
      <c r="O522" s="12" t="e">
        <f t="shared" si="86"/>
        <v>#DIV/0!</v>
      </c>
      <c r="P522" s="13">
        <f t="shared" si="81"/>
        <v>0</v>
      </c>
      <c r="Q522" s="11" t="e">
        <f t="shared" si="82"/>
        <v>#DIV/0!</v>
      </c>
      <c r="R522" s="11">
        <f t="shared" si="80"/>
        <v>0</v>
      </c>
      <c r="T522" s="13" t="e">
        <f t="shared" si="87"/>
        <v>#DIV/0!</v>
      </c>
      <c r="V522" s="21" t="e">
        <f t="shared" si="88"/>
        <v>#DIV/0!</v>
      </c>
      <c r="W522" s="13" t="e">
        <f t="shared" si="85"/>
        <v>#DIV/0!</v>
      </c>
    </row>
    <row r="523" spans="3:23" x14ac:dyDescent="0.25">
      <c r="C523" s="20">
        <f t="shared" si="89"/>
        <v>0</v>
      </c>
      <c r="F523" s="15">
        <f>CHOOSE(MATCH(MONTH(A523)*100+DAY(A523),{0;316;501;1001;1115},1),0.7,0.75,0.8,0.75,0.7)</f>
        <v>0.7</v>
      </c>
      <c r="M523" s="13">
        <f t="shared" si="83"/>
        <v>0</v>
      </c>
      <c r="N523" s="15" t="e">
        <f t="shared" si="84"/>
        <v>#DIV/0!</v>
      </c>
      <c r="O523" s="12" t="e">
        <f t="shared" si="86"/>
        <v>#DIV/0!</v>
      </c>
      <c r="P523" s="13">
        <f t="shared" si="81"/>
        <v>0</v>
      </c>
      <c r="Q523" s="11" t="e">
        <f t="shared" si="82"/>
        <v>#DIV/0!</v>
      </c>
      <c r="R523" s="11">
        <f t="shared" si="80"/>
        <v>0</v>
      </c>
      <c r="T523" s="13" t="e">
        <f t="shared" si="87"/>
        <v>#DIV/0!</v>
      </c>
      <c r="V523" s="21" t="e">
        <f t="shared" si="88"/>
        <v>#DIV/0!</v>
      </c>
      <c r="W523" s="13" t="e">
        <f t="shared" si="85"/>
        <v>#DIV/0!</v>
      </c>
    </row>
    <row r="524" spans="3:23" x14ac:dyDescent="0.25">
      <c r="C524" s="20">
        <f t="shared" si="89"/>
        <v>0</v>
      </c>
      <c r="F524" s="15">
        <f>CHOOSE(MATCH(MONTH(A524)*100+DAY(A524),{0;316;501;1001;1115},1),0.7,0.75,0.8,0.75,0.7)</f>
        <v>0.7</v>
      </c>
      <c r="M524" s="13">
        <f t="shared" si="83"/>
        <v>0</v>
      </c>
      <c r="N524" s="15" t="e">
        <f t="shared" si="84"/>
        <v>#DIV/0!</v>
      </c>
      <c r="O524" s="12" t="e">
        <f t="shared" si="86"/>
        <v>#DIV/0!</v>
      </c>
      <c r="P524" s="13">
        <f t="shared" si="81"/>
        <v>0</v>
      </c>
      <c r="Q524" s="11" t="e">
        <f t="shared" si="82"/>
        <v>#DIV/0!</v>
      </c>
      <c r="R524" s="11">
        <f t="shared" si="80"/>
        <v>0</v>
      </c>
      <c r="T524" s="13" t="e">
        <f t="shared" si="87"/>
        <v>#DIV/0!</v>
      </c>
      <c r="V524" s="21" t="e">
        <f t="shared" si="88"/>
        <v>#DIV/0!</v>
      </c>
      <c r="W524" s="13" t="e">
        <f t="shared" si="85"/>
        <v>#DIV/0!</v>
      </c>
    </row>
    <row r="525" spans="3:23" x14ac:dyDescent="0.25">
      <c r="C525" s="20">
        <f t="shared" si="89"/>
        <v>0</v>
      </c>
      <c r="F525" s="15">
        <f>CHOOSE(MATCH(MONTH(A525)*100+DAY(A525),{0;316;501;1001;1115},1),0.7,0.75,0.8,0.75,0.7)</f>
        <v>0.7</v>
      </c>
      <c r="M525" s="13">
        <f t="shared" si="83"/>
        <v>0</v>
      </c>
      <c r="N525" s="15" t="e">
        <f t="shared" si="84"/>
        <v>#DIV/0!</v>
      </c>
      <c r="O525" s="12" t="e">
        <f t="shared" si="86"/>
        <v>#DIV/0!</v>
      </c>
      <c r="P525" s="13">
        <f t="shared" si="81"/>
        <v>0</v>
      </c>
      <c r="Q525" s="11" t="e">
        <f t="shared" si="82"/>
        <v>#DIV/0!</v>
      </c>
      <c r="R525" s="11">
        <f t="shared" si="80"/>
        <v>0</v>
      </c>
      <c r="T525" s="13" t="e">
        <f t="shared" si="87"/>
        <v>#DIV/0!</v>
      </c>
      <c r="V525" s="21" t="e">
        <f t="shared" si="88"/>
        <v>#DIV/0!</v>
      </c>
      <c r="W525" s="13" t="e">
        <f t="shared" si="85"/>
        <v>#DIV/0!</v>
      </c>
    </row>
    <row r="526" spans="3:23" x14ac:dyDescent="0.25">
      <c r="C526" s="20">
        <f t="shared" si="89"/>
        <v>0</v>
      </c>
      <c r="F526" s="15">
        <f>CHOOSE(MATCH(MONTH(A526)*100+DAY(A526),{0;316;501;1001;1115},1),0.7,0.75,0.8,0.75,0.7)</f>
        <v>0.7</v>
      </c>
      <c r="M526" s="13">
        <f t="shared" si="83"/>
        <v>0</v>
      </c>
      <c r="N526" s="15" t="e">
        <f t="shared" si="84"/>
        <v>#DIV/0!</v>
      </c>
      <c r="O526" s="12" t="e">
        <f t="shared" si="86"/>
        <v>#DIV/0!</v>
      </c>
      <c r="P526" s="13">
        <f t="shared" si="81"/>
        <v>0</v>
      </c>
      <c r="Q526" s="11" t="e">
        <f t="shared" si="82"/>
        <v>#DIV/0!</v>
      </c>
      <c r="R526" s="11">
        <f t="shared" si="80"/>
        <v>0</v>
      </c>
      <c r="T526" s="13" t="e">
        <f t="shared" si="87"/>
        <v>#DIV/0!</v>
      </c>
      <c r="V526" s="21" t="e">
        <f t="shared" si="88"/>
        <v>#DIV/0!</v>
      </c>
      <c r="W526" s="13" t="e">
        <f t="shared" si="85"/>
        <v>#DIV/0!</v>
      </c>
    </row>
    <row r="527" spans="3:23" x14ac:dyDescent="0.25">
      <c r="C527" s="20">
        <f t="shared" si="89"/>
        <v>0</v>
      </c>
      <c r="F527" s="15">
        <f>CHOOSE(MATCH(MONTH(A527)*100+DAY(A527),{0;316;501;1001;1115},1),0.7,0.75,0.8,0.75,0.7)</f>
        <v>0.7</v>
      </c>
      <c r="M527" s="13">
        <f t="shared" si="83"/>
        <v>0</v>
      </c>
      <c r="N527" s="15" t="e">
        <f t="shared" si="84"/>
        <v>#DIV/0!</v>
      </c>
      <c r="O527" s="12" t="e">
        <f t="shared" si="86"/>
        <v>#DIV/0!</v>
      </c>
      <c r="P527" s="13">
        <f t="shared" si="81"/>
        <v>0</v>
      </c>
      <c r="Q527" s="11" t="e">
        <f t="shared" si="82"/>
        <v>#DIV/0!</v>
      </c>
      <c r="R527" s="11">
        <f t="shared" si="80"/>
        <v>0</v>
      </c>
      <c r="T527" s="13" t="e">
        <f t="shared" si="87"/>
        <v>#DIV/0!</v>
      </c>
      <c r="V527" s="21" t="e">
        <f t="shared" si="88"/>
        <v>#DIV/0!</v>
      </c>
      <c r="W527" s="13" t="e">
        <f t="shared" si="85"/>
        <v>#DIV/0!</v>
      </c>
    </row>
    <row r="528" spans="3:23" x14ac:dyDescent="0.25">
      <c r="C528" s="20">
        <f t="shared" si="89"/>
        <v>0</v>
      </c>
      <c r="F528" s="15">
        <f>CHOOSE(MATCH(MONTH(A528)*100+DAY(A528),{0;316;501;1001;1115},1),0.7,0.75,0.8,0.75,0.7)</f>
        <v>0.7</v>
      </c>
      <c r="M528" s="13">
        <f t="shared" si="83"/>
        <v>0</v>
      </c>
      <c r="N528" s="15" t="e">
        <f t="shared" si="84"/>
        <v>#DIV/0!</v>
      </c>
      <c r="O528" s="12" t="e">
        <f t="shared" si="86"/>
        <v>#DIV/0!</v>
      </c>
      <c r="P528" s="13">
        <f t="shared" si="81"/>
        <v>0</v>
      </c>
      <c r="Q528" s="11" t="e">
        <f t="shared" si="82"/>
        <v>#DIV/0!</v>
      </c>
      <c r="R528" s="11">
        <f t="shared" si="80"/>
        <v>0</v>
      </c>
      <c r="T528" s="13" t="e">
        <f t="shared" si="87"/>
        <v>#DIV/0!</v>
      </c>
      <c r="V528" s="21" t="e">
        <f t="shared" si="88"/>
        <v>#DIV/0!</v>
      </c>
      <c r="W528" s="13" t="e">
        <f t="shared" si="85"/>
        <v>#DIV/0!</v>
      </c>
    </row>
    <row r="529" spans="3:23" x14ac:dyDescent="0.25">
      <c r="C529" s="20">
        <f t="shared" si="89"/>
        <v>0</v>
      </c>
      <c r="F529" s="15">
        <f>CHOOSE(MATCH(MONTH(A529)*100+DAY(A529),{0;316;501;1001;1115},1),0.7,0.75,0.8,0.75,0.7)</f>
        <v>0.7</v>
      </c>
      <c r="M529" s="13">
        <f t="shared" si="83"/>
        <v>0</v>
      </c>
      <c r="N529" s="15" t="e">
        <f t="shared" si="84"/>
        <v>#DIV/0!</v>
      </c>
      <c r="O529" s="12" t="e">
        <f t="shared" si="86"/>
        <v>#DIV/0!</v>
      </c>
      <c r="P529" s="13">
        <f t="shared" si="81"/>
        <v>0</v>
      </c>
      <c r="Q529" s="11" t="e">
        <f t="shared" si="82"/>
        <v>#DIV/0!</v>
      </c>
      <c r="R529" s="11">
        <f t="shared" si="80"/>
        <v>0</v>
      </c>
      <c r="T529" s="13" t="e">
        <f t="shared" si="87"/>
        <v>#DIV/0!</v>
      </c>
      <c r="V529" s="21" t="e">
        <f t="shared" si="88"/>
        <v>#DIV/0!</v>
      </c>
      <c r="W529" s="13" t="e">
        <f t="shared" si="85"/>
        <v>#DIV/0!</v>
      </c>
    </row>
    <row r="530" spans="3:23" x14ac:dyDescent="0.25">
      <c r="C530" s="20">
        <f t="shared" si="89"/>
        <v>0</v>
      </c>
      <c r="F530" s="15">
        <f>CHOOSE(MATCH(MONTH(A530)*100+DAY(A530),{0;316;501;1001;1115},1),0.7,0.75,0.8,0.75,0.7)</f>
        <v>0.7</v>
      </c>
      <c r="M530" s="13">
        <f t="shared" si="83"/>
        <v>0</v>
      </c>
      <c r="N530" s="15" t="e">
        <f t="shared" si="84"/>
        <v>#DIV/0!</v>
      </c>
      <c r="O530" s="12" t="e">
        <f t="shared" si="86"/>
        <v>#DIV/0!</v>
      </c>
      <c r="P530" s="13">
        <f t="shared" si="81"/>
        <v>0</v>
      </c>
      <c r="Q530" s="11" t="e">
        <f t="shared" si="82"/>
        <v>#DIV/0!</v>
      </c>
      <c r="R530" s="11">
        <f t="shared" si="80"/>
        <v>0</v>
      </c>
      <c r="T530" s="13" t="e">
        <f t="shared" si="87"/>
        <v>#DIV/0!</v>
      </c>
      <c r="V530" s="21" t="e">
        <f t="shared" si="88"/>
        <v>#DIV/0!</v>
      </c>
      <c r="W530" s="13" t="e">
        <f t="shared" si="85"/>
        <v>#DIV/0!</v>
      </c>
    </row>
    <row r="531" spans="3:23" x14ac:dyDescent="0.25">
      <c r="C531" s="20">
        <f t="shared" si="89"/>
        <v>0</v>
      </c>
      <c r="F531" s="15">
        <f>CHOOSE(MATCH(MONTH(A531)*100+DAY(A531),{0;316;501;1001;1115},1),0.7,0.75,0.8,0.75,0.7)</f>
        <v>0.7</v>
      </c>
      <c r="M531" s="13">
        <f t="shared" si="83"/>
        <v>0</v>
      </c>
      <c r="N531" s="15" t="e">
        <f t="shared" si="84"/>
        <v>#DIV/0!</v>
      </c>
      <c r="O531" s="12" t="e">
        <f t="shared" si="86"/>
        <v>#DIV/0!</v>
      </c>
      <c r="P531" s="13">
        <f t="shared" si="81"/>
        <v>0</v>
      </c>
      <c r="Q531" s="11" t="e">
        <f t="shared" si="82"/>
        <v>#DIV/0!</v>
      </c>
      <c r="R531" s="11">
        <f t="shared" si="80"/>
        <v>0</v>
      </c>
      <c r="T531" s="13" t="e">
        <f t="shared" si="87"/>
        <v>#DIV/0!</v>
      </c>
      <c r="V531" s="21" t="e">
        <f t="shared" si="88"/>
        <v>#DIV/0!</v>
      </c>
      <c r="W531" s="13" t="e">
        <f t="shared" si="85"/>
        <v>#DIV/0!</v>
      </c>
    </row>
    <row r="532" spans="3:23" x14ac:dyDescent="0.25">
      <c r="C532" s="20">
        <f t="shared" si="89"/>
        <v>0</v>
      </c>
      <c r="F532" s="15">
        <f>CHOOSE(MATCH(MONTH(A532)*100+DAY(A532),{0;316;501;1001;1115},1),0.7,0.75,0.8,0.75,0.7)</f>
        <v>0.7</v>
      </c>
      <c r="M532" s="13">
        <f t="shared" si="83"/>
        <v>0</v>
      </c>
      <c r="N532" s="15" t="e">
        <f t="shared" si="84"/>
        <v>#DIV/0!</v>
      </c>
      <c r="O532" s="12" t="e">
        <f t="shared" si="86"/>
        <v>#DIV/0!</v>
      </c>
      <c r="P532" s="13">
        <f t="shared" si="81"/>
        <v>0</v>
      </c>
      <c r="Q532" s="11" t="e">
        <f t="shared" si="82"/>
        <v>#DIV/0!</v>
      </c>
      <c r="R532" s="11">
        <f t="shared" si="80"/>
        <v>0</v>
      </c>
      <c r="T532" s="13" t="e">
        <f t="shared" si="87"/>
        <v>#DIV/0!</v>
      </c>
      <c r="V532" s="21" t="e">
        <f t="shared" si="88"/>
        <v>#DIV/0!</v>
      </c>
      <c r="W532" s="13" t="e">
        <f t="shared" si="85"/>
        <v>#DIV/0!</v>
      </c>
    </row>
    <row r="533" spans="3:23" x14ac:dyDescent="0.25">
      <c r="C533" s="20">
        <f t="shared" si="89"/>
        <v>0</v>
      </c>
      <c r="F533" s="15">
        <f>CHOOSE(MATCH(MONTH(A533)*100+DAY(A533),{0;316;501;1001;1115},1),0.7,0.75,0.8,0.75,0.7)</f>
        <v>0.7</v>
      </c>
      <c r="M533" s="13">
        <f t="shared" si="83"/>
        <v>0</v>
      </c>
      <c r="N533" s="15" t="e">
        <f t="shared" si="84"/>
        <v>#DIV/0!</v>
      </c>
      <c r="O533" s="12" t="e">
        <f t="shared" si="86"/>
        <v>#DIV/0!</v>
      </c>
      <c r="P533" s="13">
        <f t="shared" si="81"/>
        <v>0</v>
      </c>
      <c r="Q533" s="11" t="e">
        <f t="shared" si="82"/>
        <v>#DIV/0!</v>
      </c>
      <c r="R533" s="11">
        <f t="shared" si="80"/>
        <v>0</v>
      </c>
      <c r="T533" s="13" t="e">
        <f t="shared" si="87"/>
        <v>#DIV/0!</v>
      </c>
      <c r="V533" s="21" t="e">
        <f t="shared" si="88"/>
        <v>#DIV/0!</v>
      </c>
      <c r="W533" s="13" t="e">
        <f t="shared" si="85"/>
        <v>#DIV/0!</v>
      </c>
    </row>
    <row r="534" spans="3:23" x14ac:dyDescent="0.25">
      <c r="C534" s="20">
        <f t="shared" si="89"/>
        <v>0</v>
      </c>
      <c r="F534" s="15">
        <f>CHOOSE(MATCH(MONTH(A534)*100+DAY(A534),{0;316;501;1001;1115},1),0.7,0.75,0.8,0.75,0.7)</f>
        <v>0.7</v>
      </c>
      <c r="M534" s="13">
        <f t="shared" si="83"/>
        <v>0</v>
      </c>
      <c r="N534" s="15" t="e">
        <f t="shared" si="84"/>
        <v>#DIV/0!</v>
      </c>
      <c r="O534" s="12" t="e">
        <f t="shared" si="86"/>
        <v>#DIV/0!</v>
      </c>
      <c r="P534" s="13">
        <f t="shared" si="81"/>
        <v>0</v>
      </c>
      <c r="Q534" s="11" t="e">
        <f t="shared" si="82"/>
        <v>#DIV/0!</v>
      </c>
      <c r="R534" s="11">
        <f t="shared" si="80"/>
        <v>0</v>
      </c>
      <c r="T534" s="13" t="e">
        <f t="shared" si="87"/>
        <v>#DIV/0!</v>
      </c>
      <c r="V534" s="21" t="e">
        <f t="shared" si="88"/>
        <v>#DIV/0!</v>
      </c>
      <c r="W534" s="13" t="e">
        <f t="shared" si="85"/>
        <v>#DIV/0!</v>
      </c>
    </row>
    <row r="535" spans="3:23" x14ac:dyDescent="0.25">
      <c r="C535" s="20">
        <f t="shared" si="89"/>
        <v>0</v>
      </c>
      <c r="F535" s="15">
        <f>CHOOSE(MATCH(MONTH(A535)*100+DAY(A535),{0;316;501;1001;1115},1),0.7,0.75,0.8,0.75,0.7)</f>
        <v>0.7</v>
      </c>
      <c r="M535" s="13">
        <f t="shared" si="83"/>
        <v>0</v>
      </c>
      <c r="N535" s="15" t="e">
        <f t="shared" si="84"/>
        <v>#DIV/0!</v>
      </c>
      <c r="O535" s="12" t="e">
        <f t="shared" si="86"/>
        <v>#DIV/0!</v>
      </c>
      <c r="P535" s="13">
        <f t="shared" si="81"/>
        <v>0</v>
      </c>
      <c r="Q535" s="11" t="e">
        <f t="shared" si="82"/>
        <v>#DIV/0!</v>
      </c>
      <c r="R535" s="11">
        <f t="shared" si="80"/>
        <v>0</v>
      </c>
      <c r="T535" s="13" t="e">
        <f t="shared" si="87"/>
        <v>#DIV/0!</v>
      </c>
      <c r="V535" s="21" t="e">
        <f t="shared" si="88"/>
        <v>#DIV/0!</v>
      </c>
      <c r="W535" s="13" t="e">
        <f t="shared" si="85"/>
        <v>#DIV/0!</v>
      </c>
    </row>
    <row r="536" spans="3:23" x14ac:dyDescent="0.25">
      <c r="C536" s="20">
        <f t="shared" si="89"/>
        <v>0</v>
      </c>
      <c r="F536" s="15">
        <f>CHOOSE(MATCH(MONTH(A536)*100+DAY(A536),{0;316;501;1001;1115},1),0.7,0.75,0.8,0.75,0.7)</f>
        <v>0.7</v>
      </c>
      <c r="M536" s="13">
        <f t="shared" si="83"/>
        <v>0</v>
      </c>
      <c r="N536" s="15" t="e">
        <f t="shared" si="84"/>
        <v>#DIV/0!</v>
      </c>
      <c r="O536" s="12" t="e">
        <f t="shared" si="86"/>
        <v>#DIV/0!</v>
      </c>
      <c r="P536" s="13">
        <f t="shared" si="81"/>
        <v>0</v>
      </c>
      <c r="Q536" s="11" t="e">
        <f t="shared" si="82"/>
        <v>#DIV/0!</v>
      </c>
      <c r="R536" s="11">
        <f t="shared" si="80"/>
        <v>0</v>
      </c>
      <c r="T536" s="13" t="e">
        <f t="shared" si="87"/>
        <v>#DIV/0!</v>
      </c>
      <c r="V536" s="21" t="e">
        <f t="shared" si="88"/>
        <v>#DIV/0!</v>
      </c>
      <c r="W536" s="13" t="e">
        <f t="shared" si="85"/>
        <v>#DIV/0!</v>
      </c>
    </row>
    <row r="537" spans="3:23" x14ac:dyDescent="0.25">
      <c r="C537" s="20">
        <f t="shared" si="89"/>
        <v>0</v>
      </c>
      <c r="F537" s="15">
        <f>CHOOSE(MATCH(MONTH(A537)*100+DAY(A537),{0;316;501;1001;1115},1),0.7,0.75,0.8,0.75,0.7)</f>
        <v>0.7</v>
      </c>
      <c r="M537" s="13">
        <f t="shared" si="83"/>
        <v>0</v>
      </c>
      <c r="N537" s="15" t="e">
        <f t="shared" si="84"/>
        <v>#DIV/0!</v>
      </c>
      <c r="O537" s="12" t="e">
        <f t="shared" si="86"/>
        <v>#DIV/0!</v>
      </c>
      <c r="P537" s="13">
        <f t="shared" si="81"/>
        <v>0</v>
      </c>
      <c r="Q537" s="11" t="e">
        <f t="shared" si="82"/>
        <v>#DIV/0!</v>
      </c>
      <c r="R537" s="11">
        <f t="shared" si="80"/>
        <v>0</v>
      </c>
      <c r="T537" s="13" t="e">
        <f t="shared" si="87"/>
        <v>#DIV/0!</v>
      </c>
      <c r="V537" s="21" t="e">
        <f t="shared" si="88"/>
        <v>#DIV/0!</v>
      </c>
      <c r="W537" s="13" t="e">
        <f t="shared" si="85"/>
        <v>#DIV/0!</v>
      </c>
    </row>
    <row r="538" spans="3:23" x14ac:dyDescent="0.25">
      <c r="C538" s="20">
        <f t="shared" si="89"/>
        <v>0</v>
      </c>
      <c r="F538" s="15">
        <f>CHOOSE(MATCH(MONTH(A538)*100+DAY(A538),{0;316;501;1001;1115},1),0.7,0.75,0.8,0.75,0.7)</f>
        <v>0.7</v>
      </c>
      <c r="M538" s="13">
        <f t="shared" si="83"/>
        <v>0</v>
      </c>
      <c r="N538" s="15" t="e">
        <f t="shared" si="84"/>
        <v>#DIV/0!</v>
      </c>
      <c r="O538" s="12" t="e">
        <f t="shared" si="86"/>
        <v>#DIV/0!</v>
      </c>
      <c r="P538" s="13">
        <f t="shared" si="81"/>
        <v>0</v>
      </c>
      <c r="Q538" s="11" t="e">
        <f t="shared" si="82"/>
        <v>#DIV/0!</v>
      </c>
      <c r="R538" s="11">
        <f t="shared" ref="R538:R601" si="90">IF(D538&lt;&gt;0,((D538*F538)+(G538*0.1)+(I538*0.05)+(($AC$2-D538-G538-I538-K538)*R537))/$AC$2,0)</f>
        <v>0</v>
      </c>
      <c r="T538" s="13" t="e">
        <f t="shared" si="87"/>
        <v>#DIV/0!</v>
      </c>
      <c r="V538" s="21" t="e">
        <f t="shared" si="88"/>
        <v>#DIV/0!</v>
      </c>
      <c r="W538" s="13" t="e">
        <f t="shared" si="85"/>
        <v>#DIV/0!</v>
      </c>
    </row>
    <row r="539" spans="3:23" x14ac:dyDescent="0.25">
      <c r="C539" s="20">
        <f t="shared" si="89"/>
        <v>0</v>
      </c>
      <c r="F539" s="15">
        <f>CHOOSE(MATCH(MONTH(A539)*100+DAY(A539),{0;316;501;1001;1115},1),0.7,0.75,0.8,0.75,0.7)</f>
        <v>0.7</v>
      </c>
      <c r="M539" s="13">
        <f t="shared" si="83"/>
        <v>0</v>
      </c>
      <c r="N539" s="15" t="e">
        <f t="shared" si="84"/>
        <v>#DIV/0!</v>
      </c>
      <c r="O539" s="12" t="e">
        <f t="shared" si="86"/>
        <v>#DIV/0!</v>
      </c>
      <c r="P539" s="13">
        <f t="shared" si="81"/>
        <v>0</v>
      </c>
      <c r="Q539" s="11" t="e">
        <f t="shared" si="82"/>
        <v>#DIV/0!</v>
      </c>
      <c r="R539" s="11">
        <f t="shared" si="90"/>
        <v>0</v>
      </c>
      <c r="T539" s="13" t="e">
        <f t="shared" si="87"/>
        <v>#DIV/0!</v>
      </c>
      <c r="V539" s="21" t="e">
        <f t="shared" si="88"/>
        <v>#DIV/0!</v>
      </c>
      <c r="W539" s="13" t="e">
        <f t="shared" si="85"/>
        <v>#DIV/0!</v>
      </c>
    </row>
    <row r="540" spans="3:23" x14ac:dyDescent="0.25">
      <c r="C540" s="20">
        <f t="shared" si="89"/>
        <v>0</v>
      </c>
      <c r="F540" s="15">
        <f>CHOOSE(MATCH(MONTH(A540)*100+DAY(A540),{0;316;501;1001;1115},1),0.7,0.75,0.8,0.75,0.7)</f>
        <v>0.7</v>
      </c>
      <c r="M540" s="13">
        <f t="shared" si="83"/>
        <v>0</v>
      </c>
      <c r="N540" s="15" t="e">
        <f t="shared" si="84"/>
        <v>#DIV/0!</v>
      </c>
      <c r="O540" s="12" t="e">
        <f t="shared" si="86"/>
        <v>#DIV/0!</v>
      </c>
      <c r="P540" s="13">
        <f t="shared" si="81"/>
        <v>0</v>
      </c>
      <c r="Q540" s="11" t="e">
        <f t="shared" si="82"/>
        <v>#DIV/0!</v>
      </c>
      <c r="R540" s="11">
        <f t="shared" si="90"/>
        <v>0</v>
      </c>
      <c r="T540" s="13" t="e">
        <f t="shared" si="87"/>
        <v>#DIV/0!</v>
      </c>
      <c r="V540" s="21" t="e">
        <f t="shared" si="88"/>
        <v>#DIV/0!</v>
      </c>
      <c r="W540" s="13" t="e">
        <f t="shared" si="85"/>
        <v>#DIV/0!</v>
      </c>
    </row>
    <row r="541" spans="3:23" x14ac:dyDescent="0.25">
      <c r="C541" s="20">
        <f t="shared" si="89"/>
        <v>0</v>
      </c>
      <c r="F541" s="15">
        <f>CHOOSE(MATCH(MONTH(A541)*100+DAY(A541),{0;316;501;1001;1115},1),0.7,0.75,0.8,0.75,0.7)</f>
        <v>0.7</v>
      </c>
      <c r="M541" s="13">
        <f t="shared" si="83"/>
        <v>0</v>
      </c>
      <c r="N541" s="15" t="e">
        <f t="shared" si="84"/>
        <v>#DIV/0!</v>
      </c>
      <c r="O541" s="12" t="e">
        <f t="shared" si="86"/>
        <v>#DIV/0!</v>
      </c>
      <c r="P541" s="13">
        <f t="shared" si="81"/>
        <v>0</v>
      </c>
      <c r="Q541" s="11" t="e">
        <f t="shared" si="82"/>
        <v>#DIV/0!</v>
      </c>
      <c r="R541" s="11">
        <f t="shared" si="90"/>
        <v>0</v>
      </c>
      <c r="T541" s="13" t="e">
        <f t="shared" si="87"/>
        <v>#DIV/0!</v>
      </c>
      <c r="V541" s="21" t="e">
        <f t="shared" si="88"/>
        <v>#DIV/0!</v>
      </c>
      <c r="W541" s="13" t="e">
        <f t="shared" si="85"/>
        <v>#DIV/0!</v>
      </c>
    </row>
    <row r="542" spans="3:23" x14ac:dyDescent="0.25">
      <c r="C542" s="20">
        <f t="shared" si="89"/>
        <v>0</v>
      </c>
      <c r="F542" s="15">
        <f>CHOOSE(MATCH(MONTH(A542)*100+DAY(A542),{0;316;501;1001;1115},1),0.7,0.75,0.8,0.75,0.7)</f>
        <v>0.7</v>
      </c>
      <c r="M542" s="13">
        <f t="shared" si="83"/>
        <v>0</v>
      </c>
      <c r="N542" s="15" t="e">
        <f t="shared" si="84"/>
        <v>#DIV/0!</v>
      </c>
      <c r="O542" s="12" t="e">
        <f t="shared" si="86"/>
        <v>#DIV/0!</v>
      </c>
      <c r="P542" s="13">
        <f t="shared" si="81"/>
        <v>0</v>
      </c>
      <c r="Q542" s="11" t="e">
        <f t="shared" si="82"/>
        <v>#DIV/0!</v>
      </c>
      <c r="R542" s="11">
        <f t="shared" si="90"/>
        <v>0</v>
      </c>
      <c r="T542" s="13" t="e">
        <f t="shared" si="87"/>
        <v>#DIV/0!</v>
      </c>
      <c r="V542" s="21" t="e">
        <f t="shared" si="88"/>
        <v>#DIV/0!</v>
      </c>
      <c r="W542" s="13" t="e">
        <f t="shared" si="85"/>
        <v>#DIV/0!</v>
      </c>
    </row>
    <row r="543" spans="3:23" x14ac:dyDescent="0.25">
      <c r="C543" s="20">
        <f t="shared" si="89"/>
        <v>0</v>
      </c>
      <c r="F543" s="15">
        <f>CHOOSE(MATCH(MONTH(A543)*100+DAY(A543),{0;316;501;1001;1115},1),0.7,0.75,0.8,0.75,0.7)</f>
        <v>0.7</v>
      </c>
      <c r="M543" s="13">
        <f t="shared" si="83"/>
        <v>0</v>
      </c>
      <c r="N543" s="15" t="e">
        <f t="shared" si="84"/>
        <v>#DIV/0!</v>
      </c>
      <c r="O543" s="12" t="e">
        <f t="shared" si="86"/>
        <v>#DIV/0!</v>
      </c>
      <c r="P543" s="13">
        <f t="shared" si="81"/>
        <v>0</v>
      </c>
      <c r="Q543" s="11" t="e">
        <f t="shared" si="82"/>
        <v>#DIV/0!</v>
      </c>
      <c r="R543" s="11">
        <f t="shared" si="90"/>
        <v>0</v>
      </c>
      <c r="T543" s="13" t="e">
        <f t="shared" si="87"/>
        <v>#DIV/0!</v>
      </c>
      <c r="V543" s="21" t="e">
        <f t="shared" si="88"/>
        <v>#DIV/0!</v>
      </c>
      <c r="W543" s="13" t="e">
        <f t="shared" si="85"/>
        <v>#DIV/0!</v>
      </c>
    </row>
    <row r="544" spans="3:23" x14ac:dyDescent="0.25">
      <c r="C544" s="20">
        <f t="shared" si="89"/>
        <v>0</v>
      </c>
      <c r="F544" s="15">
        <f>CHOOSE(MATCH(MONTH(A544)*100+DAY(A544),{0;316;501;1001;1115},1),0.7,0.75,0.8,0.75,0.7)</f>
        <v>0.7</v>
      </c>
      <c r="M544" s="13">
        <f t="shared" si="83"/>
        <v>0</v>
      </c>
      <c r="N544" s="15" t="e">
        <f t="shared" si="84"/>
        <v>#DIV/0!</v>
      </c>
      <c r="O544" s="12" t="e">
        <f t="shared" si="86"/>
        <v>#DIV/0!</v>
      </c>
      <c r="P544" s="13">
        <f t="shared" si="81"/>
        <v>0</v>
      </c>
      <c r="Q544" s="11" t="e">
        <f t="shared" si="82"/>
        <v>#DIV/0!</v>
      </c>
      <c r="R544" s="11">
        <f t="shared" si="90"/>
        <v>0</v>
      </c>
      <c r="T544" s="13" t="e">
        <f t="shared" si="87"/>
        <v>#DIV/0!</v>
      </c>
      <c r="V544" s="21" t="e">
        <f t="shared" si="88"/>
        <v>#DIV/0!</v>
      </c>
      <c r="W544" s="13" t="e">
        <f t="shared" si="85"/>
        <v>#DIV/0!</v>
      </c>
    </row>
    <row r="545" spans="3:23" x14ac:dyDescent="0.25">
      <c r="C545" s="20">
        <f t="shared" si="89"/>
        <v>0</v>
      </c>
      <c r="F545" s="15">
        <f>CHOOSE(MATCH(MONTH(A545)*100+DAY(A545),{0;316;501;1001;1115},1),0.7,0.75,0.8,0.75,0.7)</f>
        <v>0.7</v>
      </c>
      <c r="M545" s="13">
        <f t="shared" si="83"/>
        <v>0</v>
      </c>
      <c r="N545" s="15" t="e">
        <f t="shared" si="84"/>
        <v>#DIV/0!</v>
      </c>
      <c r="O545" s="12" t="e">
        <f t="shared" si="86"/>
        <v>#DIV/0!</v>
      </c>
      <c r="P545" s="13">
        <f t="shared" si="81"/>
        <v>0</v>
      </c>
      <c r="Q545" s="11" t="e">
        <f t="shared" si="82"/>
        <v>#DIV/0!</v>
      </c>
      <c r="R545" s="11">
        <f t="shared" si="90"/>
        <v>0</v>
      </c>
      <c r="T545" s="13" t="e">
        <f t="shared" si="87"/>
        <v>#DIV/0!</v>
      </c>
      <c r="V545" s="21" t="e">
        <f t="shared" si="88"/>
        <v>#DIV/0!</v>
      </c>
      <c r="W545" s="13" t="e">
        <f t="shared" si="85"/>
        <v>#DIV/0!</v>
      </c>
    </row>
    <row r="546" spans="3:23" x14ac:dyDescent="0.25">
      <c r="C546" s="20">
        <f t="shared" si="89"/>
        <v>0</v>
      </c>
      <c r="F546" s="15">
        <f>CHOOSE(MATCH(MONTH(A546)*100+DAY(A546),{0;316;501;1001;1115},1),0.7,0.75,0.8,0.75,0.7)</f>
        <v>0.7</v>
      </c>
      <c r="M546" s="13">
        <f t="shared" si="83"/>
        <v>0</v>
      </c>
      <c r="N546" s="15" t="e">
        <f t="shared" si="84"/>
        <v>#DIV/0!</v>
      </c>
      <c r="O546" s="12" t="e">
        <f t="shared" si="86"/>
        <v>#DIV/0!</v>
      </c>
      <c r="P546" s="13">
        <f t="shared" si="81"/>
        <v>0</v>
      </c>
      <c r="Q546" s="11" t="e">
        <f t="shared" si="82"/>
        <v>#DIV/0!</v>
      </c>
      <c r="R546" s="11">
        <f t="shared" si="90"/>
        <v>0</v>
      </c>
      <c r="T546" s="13" t="e">
        <f t="shared" si="87"/>
        <v>#DIV/0!</v>
      </c>
      <c r="V546" s="21" t="e">
        <f t="shared" si="88"/>
        <v>#DIV/0!</v>
      </c>
      <c r="W546" s="13" t="e">
        <f t="shared" si="85"/>
        <v>#DIV/0!</v>
      </c>
    </row>
    <row r="547" spans="3:23" x14ac:dyDescent="0.25">
      <c r="C547" s="20">
        <f t="shared" si="89"/>
        <v>0</v>
      </c>
      <c r="F547" s="15">
        <f>CHOOSE(MATCH(MONTH(A547)*100+DAY(A547),{0;316;501;1001;1115},1),0.7,0.75,0.8,0.75,0.7)</f>
        <v>0.7</v>
      </c>
      <c r="M547" s="13">
        <f t="shared" si="83"/>
        <v>0</v>
      </c>
      <c r="N547" s="15" t="e">
        <f t="shared" si="84"/>
        <v>#DIV/0!</v>
      </c>
      <c r="O547" s="12" t="e">
        <f t="shared" si="86"/>
        <v>#DIV/0!</v>
      </c>
      <c r="P547" s="13">
        <f t="shared" si="81"/>
        <v>0</v>
      </c>
      <c r="Q547" s="11" t="e">
        <f t="shared" si="82"/>
        <v>#DIV/0!</v>
      </c>
      <c r="R547" s="11">
        <f t="shared" si="90"/>
        <v>0</v>
      </c>
      <c r="T547" s="13" t="e">
        <f t="shared" si="87"/>
        <v>#DIV/0!</v>
      </c>
      <c r="V547" s="21" t="e">
        <f t="shared" si="88"/>
        <v>#DIV/0!</v>
      </c>
      <c r="W547" s="13" t="e">
        <f t="shared" si="85"/>
        <v>#DIV/0!</v>
      </c>
    </row>
    <row r="548" spans="3:23" x14ac:dyDescent="0.25">
      <c r="C548" s="20">
        <f t="shared" si="89"/>
        <v>0</v>
      </c>
      <c r="F548" s="15">
        <f>CHOOSE(MATCH(MONTH(A548)*100+DAY(A548),{0;316;501;1001;1115},1),0.7,0.75,0.8,0.75,0.7)</f>
        <v>0.7</v>
      </c>
      <c r="M548" s="13">
        <f t="shared" si="83"/>
        <v>0</v>
      </c>
      <c r="N548" s="15" t="e">
        <f t="shared" si="84"/>
        <v>#DIV/0!</v>
      </c>
      <c r="O548" s="12" t="e">
        <f t="shared" si="86"/>
        <v>#DIV/0!</v>
      </c>
      <c r="P548" s="13">
        <f t="shared" si="81"/>
        <v>0</v>
      </c>
      <c r="Q548" s="11" t="e">
        <f t="shared" si="82"/>
        <v>#DIV/0!</v>
      </c>
      <c r="R548" s="11">
        <f t="shared" si="90"/>
        <v>0</v>
      </c>
      <c r="T548" s="13" t="e">
        <f t="shared" si="87"/>
        <v>#DIV/0!</v>
      </c>
      <c r="V548" s="21" t="e">
        <f t="shared" si="88"/>
        <v>#DIV/0!</v>
      </c>
      <c r="W548" s="13" t="e">
        <f t="shared" si="85"/>
        <v>#DIV/0!</v>
      </c>
    </row>
    <row r="549" spans="3:23" x14ac:dyDescent="0.25">
      <c r="C549" s="20">
        <f t="shared" si="89"/>
        <v>0</v>
      </c>
      <c r="F549" s="15">
        <f>CHOOSE(MATCH(MONTH(A549)*100+DAY(A549),{0;316;501;1001;1115},1),0.7,0.75,0.8,0.75,0.7)</f>
        <v>0.7</v>
      </c>
      <c r="M549" s="13">
        <f t="shared" si="83"/>
        <v>0</v>
      </c>
      <c r="N549" s="15" t="e">
        <f t="shared" si="84"/>
        <v>#DIV/0!</v>
      </c>
      <c r="O549" s="12" t="e">
        <f t="shared" si="86"/>
        <v>#DIV/0!</v>
      </c>
      <c r="P549" s="13">
        <f t="shared" si="81"/>
        <v>0</v>
      </c>
      <c r="Q549" s="11" t="e">
        <f t="shared" si="82"/>
        <v>#DIV/0!</v>
      </c>
      <c r="R549" s="11">
        <f t="shared" si="90"/>
        <v>0</v>
      </c>
      <c r="T549" s="13" t="e">
        <f t="shared" si="87"/>
        <v>#DIV/0!</v>
      </c>
      <c r="V549" s="21" t="e">
        <f t="shared" si="88"/>
        <v>#DIV/0!</v>
      </c>
      <c r="W549" s="13" t="e">
        <f t="shared" si="85"/>
        <v>#DIV/0!</v>
      </c>
    </row>
    <row r="550" spans="3:23" x14ac:dyDescent="0.25">
      <c r="C550" s="20">
        <f t="shared" si="89"/>
        <v>0</v>
      </c>
      <c r="F550" s="15">
        <f>CHOOSE(MATCH(MONTH(A550)*100+DAY(A550),{0;316;501;1001;1115},1),0.7,0.75,0.8,0.75,0.7)</f>
        <v>0.7</v>
      </c>
      <c r="M550" s="13">
        <f t="shared" si="83"/>
        <v>0</v>
      </c>
      <c r="N550" s="15" t="e">
        <f t="shared" si="84"/>
        <v>#DIV/0!</v>
      </c>
      <c r="O550" s="12" t="e">
        <f t="shared" si="86"/>
        <v>#DIV/0!</v>
      </c>
      <c r="P550" s="13">
        <f t="shared" si="81"/>
        <v>0</v>
      </c>
      <c r="Q550" s="11" t="e">
        <f t="shared" si="82"/>
        <v>#DIV/0!</v>
      </c>
      <c r="R550" s="11">
        <f t="shared" si="90"/>
        <v>0</v>
      </c>
      <c r="T550" s="13" t="e">
        <f t="shared" si="87"/>
        <v>#DIV/0!</v>
      </c>
      <c r="V550" s="21" t="e">
        <f t="shared" si="88"/>
        <v>#DIV/0!</v>
      </c>
      <c r="W550" s="13" t="e">
        <f t="shared" si="85"/>
        <v>#DIV/0!</v>
      </c>
    </row>
    <row r="551" spans="3:23" x14ac:dyDescent="0.25">
      <c r="C551" s="20">
        <f t="shared" si="89"/>
        <v>0</v>
      </c>
      <c r="F551" s="15">
        <f>CHOOSE(MATCH(MONTH(A551)*100+DAY(A551),{0;316;501;1001;1115},1),0.7,0.75,0.8,0.75,0.7)</f>
        <v>0.7</v>
      </c>
      <c r="M551" s="13">
        <f t="shared" si="83"/>
        <v>0</v>
      </c>
      <c r="N551" s="15" t="e">
        <f t="shared" si="84"/>
        <v>#DIV/0!</v>
      </c>
      <c r="O551" s="12" t="e">
        <f t="shared" si="86"/>
        <v>#DIV/0!</v>
      </c>
      <c r="P551" s="13">
        <f t="shared" si="81"/>
        <v>0</v>
      </c>
      <c r="Q551" s="11" t="e">
        <f t="shared" si="82"/>
        <v>#DIV/0!</v>
      </c>
      <c r="R551" s="11">
        <f t="shared" si="90"/>
        <v>0</v>
      </c>
      <c r="T551" s="13" t="e">
        <f t="shared" si="87"/>
        <v>#DIV/0!</v>
      </c>
      <c r="V551" s="21" t="e">
        <f t="shared" si="88"/>
        <v>#DIV/0!</v>
      </c>
      <c r="W551" s="13" t="e">
        <f t="shared" si="85"/>
        <v>#DIV/0!</v>
      </c>
    </row>
    <row r="552" spans="3:23" x14ac:dyDescent="0.25">
      <c r="C552" s="20">
        <f t="shared" si="89"/>
        <v>0</v>
      </c>
      <c r="F552" s="15">
        <f>CHOOSE(MATCH(MONTH(A552)*100+DAY(A552),{0;316;501;1001;1115},1),0.7,0.75,0.8,0.75,0.7)</f>
        <v>0.7</v>
      </c>
      <c r="M552" s="13">
        <f t="shared" si="83"/>
        <v>0</v>
      </c>
      <c r="N552" s="15" t="e">
        <f t="shared" si="84"/>
        <v>#DIV/0!</v>
      </c>
      <c r="O552" s="12" t="e">
        <f t="shared" si="86"/>
        <v>#DIV/0!</v>
      </c>
      <c r="P552" s="13">
        <f t="shared" si="81"/>
        <v>0</v>
      </c>
      <c r="Q552" s="11" t="e">
        <f t="shared" si="82"/>
        <v>#DIV/0!</v>
      </c>
      <c r="R552" s="11">
        <f t="shared" si="90"/>
        <v>0</v>
      </c>
      <c r="T552" s="13" t="e">
        <f t="shared" si="87"/>
        <v>#DIV/0!</v>
      </c>
      <c r="V552" s="21" t="e">
        <f t="shared" si="88"/>
        <v>#DIV/0!</v>
      </c>
      <c r="W552" s="13" t="e">
        <f t="shared" si="85"/>
        <v>#DIV/0!</v>
      </c>
    </row>
    <row r="553" spans="3:23" x14ac:dyDescent="0.25">
      <c r="C553" s="20">
        <f t="shared" si="89"/>
        <v>0</v>
      </c>
      <c r="F553" s="15">
        <f>CHOOSE(MATCH(MONTH(A553)*100+DAY(A553),{0;316;501;1001;1115},1),0.7,0.75,0.8,0.75,0.7)</f>
        <v>0.7</v>
      </c>
      <c r="M553" s="13">
        <f t="shared" si="83"/>
        <v>0</v>
      </c>
      <c r="N553" s="15" t="e">
        <f t="shared" si="84"/>
        <v>#DIV/0!</v>
      </c>
      <c r="O553" s="12" t="e">
        <f t="shared" si="86"/>
        <v>#DIV/0!</v>
      </c>
      <c r="P553" s="13">
        <f t="shared" si="81"/>
        <v>0</v>
      </c>
      <c r="Q553" s="11" t="e">
        <f t="shared" si="82"/>
        <v>#DIV/0!</v>
      </c>
      <c r="R553" s="11">
        <f t="shared" si="90"/>
        <v>0</v>
      </c>
      <c r="T553" s="13" t="e">
        <f t="shared" si="87"/>
        <v>#DIV/0!</v>
      </c>
      <c r="V553" s="21" t="e">
        <f t="shared" si="88"/>
        <v>#DIV/0!</v>
      </c>
      <c r="W553" s="13" t="e">
        <f t="shared" si="85"/>
        <v>#DIV/0!</v>
      </c>
    </row>
    <row r="554" spans="3:23" x14ac:dyDescent="0.25">
      <c r="C554" s="20">
        <f t="shared" si="89"/>
        <v>0</v>
      </c>
      <c r="F554" s="15">
        <f>CHOOSE(MATCH(MONTH(A554)*100+DAY(A554),{0;316;501;1001;1115},1),0.7,0.75,0.8,0.75,0.7)</f>
        <v>0.7</v>
      </c>
      <c r="M554" s="13">
        <f t="shared" si="83"/>
        <v>0</v>
      </c>
      <c r="N554" s="15" t="e">
        <f t="shared" si="84"/>
        <v>#DIV/0!</v>
      </c>
      <c r="O554" s="12" t="e">
        <f t="shared" si="86"/>
        <v>#DIV/0!</v>
      </c>
      <c r="P554" s="13">
        <f t="shared" si="81"/>
        <v>0</v>
      </c>
      <c r="Q554" s="11" t="e">
        <f t="shared" si="82"/>
        <v>#DIV/0!</v>
      </c>
      <c r="R554" s="11">
        <f t="shared" si="90"/>
        <v>0</v>
      </c>
      <c r="T554" s="13" t="e">
        <f t="shared" si="87"/>
        <v>#DIV/0!</v>
      </c>
      <c r="V554" s="21" t="e">
        <f t="shared" si="88"/>
        <v>#DIV/0!</v>
      </c>
      <c r="W554" s="13" t="e">
        <f t="shared" si="85"/>
        <v>#DIV/0!</v>
      </c>
    </row>
    <row r="555" spans="3:23" x14ac:dyDescent="0.25">
      <c r="C555" s="20">
        <f t="shared" si="89"/>
        <v>0</v>
      </c>
      <c r="F555" s="15">
        <f>CHOOSE(MATCH(MONTH(A555)*100+DAY(A555),{0;316;501;1001;1115},1),0.7,0.75,0.8,0.75,0.7)</f>
        <v>0.7</v>
      </c>
      <c r="M555" s="13">
        <f t="shared" si="83"/>
        <v>0</v>
      </c>
      <c r="N555" s="15" t="e">
        <f t="shared" si="84"/>
        <v>#DIV/0!</v>
      </c>
      <c r="O555" s="12" t="e">
        <f t="shared" si="86"/>
        <v>#DIV/0!</v>
      </c>
      <c r="P555" s="13">
        <f t="shared" si="81"/>
        <v>0</v>
      </c>
      <c r="Q555" s="11" t="e">
        <f t="shared" si="82"/>
        <v>#DIV/0!</v>
      </c>
      <c r="R555" s="11">
        <f t="shared" si="90"/>
        <v>0</v>
      </c>
      <c r="T555" s="13" t="e">
        <f t="shared" si="87"/>
        <v>#DIV/0!</v>
      </c>
      <c r="V555" s="21" t="e">
        <f t="shared" si="88"/>
        <v>#DIV/0!</v>
      </c>
      <c r="W555" s="13" t="e">
        <f t="shared" si="85"/>
        <v>#DIV/0!</v>
      </c>
    </row>
    <row r="556" spans="3:23" x14ac:dyDescent="0.25">
      <c r="C556" s="20">
        <f t="shared" si="89"/>
        <v>0</v>
      </c>
      <c r="F556" s="15">
        <f>CHOOSE(MATCH(MONTH(A556)*100+DAY(A556),{0;316;501;1001;1115},1),0.7,0.75,0.8,0.75,0.7)</f>
        <v>0.7</v>
      </c>
      <c r="M556" s="13">
        <f t="shared" si="83"/>
        <v>0</v>
      </c>
      <c r="N556" s="15" t="e">
        <f t="shared" si="84"/>
        <v>#DIV/0!</v>
      </c>
      <c r="O556" s="12" t="e">
        <f t="shared" si="86"/>
        <v>#DIV/0!</v>
      </c>
      <c r="P556" s="13">
        <f t="shared" si="81"/>
        <v>0</v>
      </c>
      <c r="Q556" s="11" t="e">
        <f t="shared" si="82"/>
        <v>#DIV/0!</v>
      </c>
      <c r="R556" s="11">
        <f t="shared" si="90"/>
        <v>0</v>
      </c>
      <c r="T556" s="13" t="e">
        <f t="shared" si="87"/>
        <v>#DIV/0!</v>
      </c>
      <c r="V556" s="21" t="e">
        <f t="shared" si="88"/>
        <v>#DIV/0!</v>
      </c>
      <c r="W556" s="13" t="e">
        <f t="shared" si="85"/>
        <v>#DIV/0!</v>
      </c>
    </row>
    <row r="557" spans="3:23" x14ac:dyDescent="0.25">
      <c r="C557" s="20">
        <f t="shared" si="89"/>
        <v>0</v>
      </c>
      <c r="F557" s="15">
        <f>CHOOSE(MATCH(MONTH(A557)*100+DAY(A557),{0;316;501;1001;1115},1),0.7,0.75,0.8,0.75,0.7)</f>
        <v>0.7</v>
      </c>
      <c r="M557" s="13">
        <f t="shared" si="83"/>
        <v>0</v>
      </c>
      <c r="N557" s="15" t="e">
        <f t="shared" si="84"/>
        <v>#DIV/0!</v>
      </c>
      <c r="O557" s="12" t="e">
        <f t="shared" si="86"/>
        <v>#DIV/0!</v>
      </c>
      <c r="P557" s="13">
        <f t="shared" si="81"/>
        <v>0</v>
      </c>
      <c r="Q557" s="11" t="e">
        <f t="shared" si="82"/>
        <v>#DIV/0!</v>
      </c>
      <c r="R557" s="11">
        <f t="shared" si="90"/>
        <v>0</v>
      </c>
      <c r="T557" s="13" t="e">
        <f t="shared" si="87"/>
        <v>#DIV/0!</v>
      </c>
      <c r="V557" s="21" t="e">
        <f t="shared" si="88"/>
        <v>#DIV/0!</v>
      </c>
      <c r="W557" s="13" t="e">
        <f t="shared" si="85"/>
        <v>#DIV/0!</v>
      </c>
    </row>
    <row r="558" spans="3:23" x14ac:dyDescent="0.25">
      <c r="C558" s="20">
        <f t="shared" si="89"/>
        <v>0</v>
      </c>
      <c r="F558" s="15">
        <f>CHOOSE(MATCH(MONTH(A558)*100+DAY(A558),{0;316;501;1001;1115},1),0.7,0.75,0.8,0.75,0.7)</f>
        <v>0.7</v>
      </c>
      <c r="M558" s="13">
        <f t="shared" si="83"/>
        <v>0</v>
      </c>
      <c r="N558" s="15" t="e">
        <f t="shared" si="84"/>
        <v>#DIV/0!</v>
      </c>
      <c r="O558" s="12" t="e">
        <f t="shared" si="86"/>
        <v>#DIV/0!</v>
      </c>
      <c r="P558" s="13">
        <f t="shared" si="81"/>
        <v>0</v>
      </c>
      <c r="Q558" s="11" t="e">
        <f t="shared" si="82"/>
        <v>#DIV/0!</v>
      </c>
      <c r="R558" s="11">
        <f t="shared" si="90"/>
        <v>0</v>
      </c>
      <c r="T558" s="13" t="e">
        <f t="shared" si="87"/>
        <v>#DIV/0!</v>
      </c>
      <c r="V558" s="21" t="e">
        <f t="shared" si="88"/>
        <v>#DIV/0!</v>
      </c>
      <c r="W558" s="13" t="e">
        <f t="shared" si="85"/>
        <v>#DIV/0!</v>
      </c>
    </row>
    <row r="559" spans="3:23" x14ac:dyDescent="0.25">
      <c r="C559" s="20">
        <f t="shared" si="89"/>
        <v>0</v>
      </c>
      <c r="F559" s="15">
        <f>CHOOSE(MATCH(MONTH(A559)*100+DAY(A559),{0;316;501;1001;1115},1),0.7,0.75,0.8,0.75,0.7)</f>
        <v>0.7</v>
      </c>
      <c r="M559" s="13">
        <f t="shared" si="83"/>
        <v>0</v>
      </c>
      <c r="N559" s="15" t="e">
        <f t="shared" si="84"/>
        <v>#DIV/0!</v>
      </c>
      <c r="O559" s="12" t="e">
        <f t="shared" si="86"/>
        <v>#DIV/0!</v>
      </c>
      <c r="P559" s="13">
        <f t="shared" si="81"/>
        <v>0</v>
      </c>
      <c r="Q559" s="11" t="e">
        <f t="shared" si="82"/>
        <v>#DIV/0!</v>
      </c>
      <c r="R559" s="11">
        <f t="shared" si="90"/>
        <v>0</v>
      </c>
      <c r="T559" s="13" t="e">
        <f t="shared" si="87"/>
        <v>#DIV/0!</v>
      </c>
      <c r="V559" s="21" t="e">
        <f t="shared" si="88"/>
        <v>#DIV/0!</v>
      </c>
      <c r="W559" s="13" t="e">
        <f t="shared" si="85"/>
        <v>#DIV/0!</v>
      </c>
    </row>
    <row r="560" spans="3:23" x14ac:dyDescent="0.25">
      <c r="C560" s="20">
        <f t="shared" si="89"/>
        <v>0</v>
      </c>
      <c r="F560" s="15">
        <f>CHOOSE(MATCH(MONTH(A560)*100+DAY(A560),{0;316;501;1001;1115},1),0.7,0.75,0.8,0.75,0.7)</f>
        <v>0.7</v>
      </c>
      <c r="M560" s="13">
        <f t="shared" si="83"/>
        <v>0</v>
      </c>
      <c r="N560" s="15" t="e">
        <f t="shared" si="84"/>
        <v>#DIV/0!</v>
      </c>
      <c r="O560" s="12" t="e">
        <f t="shared" si="86"/>
        <v>#DIV/0!</v>
      </c>
      <c r="P560" s="13">
        <f t="shared" si="81"/>
        <v>0</v>
      </c>
      <c r="Q560" s="11" t="e">
        <f t="shared" si="82"/>
        <v>#DIV/0!</v>
      </c>
      <c r="R560" s="11">
        <f t="shared" si="90"/>
        <v>0</v>
      </c>
      <c r="T560" s="13" t="e">
        <f t="shared" si="87"/>
        <v>#DIV/0!</v>
      </c>
      <c r="V560" s="21" t="e">
        <f t="shared" si="88"/>
        <v>#DIV/0!</v>
      </c>
      <c r="W560" s="13" t="e">
        <f t="shared" si="85"/>
        <v>#DIV/0!</v>
      </c>
    </row>
    <row r="561" spans="3:23" x14ac:dyDescent="0.25">
      <c r="C561" s="20">
        <f t="shared" si="89"/>
        <v>0</v>
      </c>
      <c r="F561" s="15">
        <f>CHOOSE(MATCH(MONTH(A561)*100+DAY(A561),{0;316;501;1001;1115},1),0.7,0.75,0.8,0.75,0.7)</f>
        <v>0.7</v>
      </c>
      <c r="M561" s="13">
        <f t="shared" si="83"/>
        <v>0</v>
      </c>
      <c r="N561" s="15" t="e">
        <f t="shared" si="84"/>
        <v>#DIV/0!</v>
      </c>
      <c r="O561" s="12" t="e">
        <f t="shared" si="86"/>
        <v>#DIV/0!</v>
      </c>
      <c r="P561" s="13">
        <f t="shared" si="81"/>
        <v>0</v>
      </c>
      <c r="Q561" s="11" t="e">
        <f t="shared" si="82"/>
        <v>#DIV/0!</v>
      </c>
      <c r="R561" s="11">
        <f t="shared" si="90"/>
        <v>0</v>
      </c>
      <c r="T561" s="13" t="e">
        <f t="shared" si="87"/>
        <v>#DIV/0!</v>
      </c>
      <c r="V561" s="21" t="e">
        <f t="shared" si="88"/>
        <v>#DIV/0!</v>
      </c>
      <c r="W561" s="13" t="e">
        <f t="shared" si="85"/>
        <v>#DIV/0!</v>
      </c>
    </row>
    <row r="562" spans="3:23" x14ac:dyDescent="0.25">
      <c r="C562" s="20">
        <f t="shared" si="89"/>
        <v>0</v>
      </c>
      <c r="F562" s="15">
        <f>CHOOSE(MATCH(MONTH(A562)*100+DAY(A562),{0;316;501;1001;1115},1),0.7,0.75,0.8,0.75,0.7)</f>
        <v>0.7</v>
      </c>
      <c r="M562" s="13">
        <f t="shared" si="83"/>
        <v>0</v>
      </c>
      <c r="N562" s="15" t="e">
        <f t="shared" si="84"/>
        <v>#DIV/0!</v>
      </c>
      <c r="O562" s="12" t="e">
        <f t="shared" si="86"/>
        <v>#DIV/0!</v>
      </c>
      <c r="P562" s="13">
        <f t="shared" si="81"/>
        <v>0</v>
      </c>
      <c r="Q562" s="11" t="e">
        <f t="shared" si="82"/>
        <v>#DIV/0!</v>
      </c>
      <c r="R562" s="11">
        <f t="shared" si="90"/>
        <v>0</v>
      </c>
      <c r="T562" s="13" t="e">
        <f t="shared" si="87"/>
        <v>#DIV/0!</v>
      </c>
      <c r="V562" s="21" t="e">
        <f t="shared" si="88"/>
        <v>#DIV/0!</v>
      </c>
      <c r="W562" s="13" t="e">
        <f t="shared" si="85"/>
        <v>#DIV/0!</v>
      </c>
    </row>
    <row r="563" spans="3:23" x14ac:dyDescent="0.25">
      <c r="C563" s="20">
        <f t="shared" si="89"/>
        <v>0</v>
      </c>
      <c r="F563" s="15">
        <f>CHOOSE(MATCH(MONTH(A563)*100+DAY(A563),{0;316;501;1001;1115},1),0.7,0.75,0.8,0.75,0.7)</f>
        <v>0.7</v>
      </c>
      <c r="M563" s="13">
        <f t="shared" si="83"/>
        <v>0</v>
      </c>
      <c r="N563" s="15" t="e">
        <f t="shared" si="84"/>
        <v>#DIV/0!</v>
      </c>
      <c r="O563" s="12" t="e">
        <f t="shared" si="86"/>
        <v>#DIV/0!</v>
      </c>
      <c r="P563" s="13">
        <f t="shared" si="81"/>
        <v>0</v>
      </c>
      <c r="Q563" s="11" t="e">
        <f t="shared" si="82"/>
        <v>#DIV/0!</v>
      </c>
      <c r="R563" s="11">
        <f t="shared" si="90"/>
        <v>0</v>
      </c>
      <c r="T563" s="13" t="e">
        <f t="shared" si="87"/>
        <v>#DIV/0!</v>
      </c>
      <c r="V563" s="21" t="e">
        <f t="shared" si="88"/>
        <v>#DIV/0!</v>
      </c>
      <c r="W563" s="13" t="e">
        <f t="shared" si="85"/>
        <v>#DIV/0!</v>
      </c>
    </row>
    <row r="564" spans="3:23" x14ac:dyDescent="0.25">
      <c r="C564" s="20">
        <f t="shared" si="89"/>
        <v>0</v>
      </c>
      <c r="F564" s="15">
        <f>CHOOSE(MATCH(MONTH(A564)*100+DAY(A564),{0;316;501;1001;1115},1),0.7,0.75,0.8,0.75,0.7)</f>
        <v>0.7</v>
      </c>
      <c r="M564" s="13">
        <f t="shared" si="83"/>
        <v>0</v>
      </c>
      <c r="N564" s="15" t="e">
        <f t="shared" si="84"/>
        <v>#DIV/0!</v>
      </c>
      <c r="O564" s="12" t="e">
        <f t="shared" si="86"/>
        <v>#DIV/0!</v>
      </c>
      <c r="P564" s="13">
        <f t="shared" si="81"/>
        <v>0</v>
      </c>
      <c r="Q564" s="11" t="e">
        <f t="shared" si="82"/>
        <v>#DIV/0!</v>
      </c>
      <c r="R564" s="11">
        <f t="shared" si="90"/>
        <v>0</v>
      </c>
      <c r="T564" s="13" t="e">
        <f t="shared" si="87"/>
        <v>#DIV/0!</v>
      </c>
      <c r="V564" s="21" t="e">
        <f t="shared" si="88"/>
        <v>#DIV/0!</v>
      </c>
      <c r="W564" s="13" t="e">
        <f t="shared" si="85"/>
        <v>#DIV/0!</v>
      </c>
    </row>
    <row r="565" spans="3:23" x14ac:dyDescent="0.25">
      <c r="C565" s="20">
        <f t="shared" si="89"/>
        <v>0</v>
      </c>
      <c r="F565" s="15">
        <f>CHOOSE(MATCH(MONTH(A565)*100+DAY(A565),{0;316;501;1001;1115},1),0.7,0.75,0.8,0.75,0.7)</f>
        <v>0.7</v>
      </c>
      <c r="M565" s="13">
        <f t="shared" si="83"/>
        <v>0</v>
      </c>
      <c r="N565" s="15" t="e">
        <f t="shared" si="84"/>
        <v>#DIV/0!</v>
      </c>
      <c r="O565" s="12" t="e">
        <f t="shared" si="86"/>
        <v>#DIV/0!</v>
      </c>
      <c r="P565" s="13">
        <f t="shared" si="81"/>
        <v>0</v>
      </c>
      <c r="Q565" s="11" t="e">
        <f t="shared" si="82"/>
        <v>#DIV/0!</v>
      </c>
      <c r="R565" s="11">
        <f t="shared" si="90"/>
        <v>0</v>
      </c>
      <c r="T565" s="13" t="e">
        <f t="shared" si="87"/>
        <v>#DIV/0!</v>
      </c>
      <c r="V565" s="21" t="e">
        <f t="shared" si="88"/>
        <v>#DIV/0!</v>
      </c>
      <c r="W565" s="13" t="e">
        <f t="shared" si="85"/>
        <v>#DIV/0!</v>
      </c>
    </row>
    <row r="566" spans="3:23" x14ac:dyDescent="0.25">
      <c r="C566" s="20">
        <f t="shared" si="89"/>
        <v>0</v>
      </c>
      <c r="F566" s="15">
        <f>CHOOSE(MATCH(MONTH(A566)*100+DAY(A566),{0;316;501;1001;1115},1),0.7,0.75,0.8,0.75,0.7)</f>
        <v>0.7</v>
      </c>
      <c r="M566" s="13">
        <f t="shared" si="83"/>
        <v>0</v>
      </c>
      <c r="N566" s="15" t="e">
        <f t="shared" si="84"/>
        <v>#DIV/0!</v>
      </c>
      <c r="O566" s="12" t="e">
        <f t="shared" si="86"/>
        <v>#DIV/0!</v>
      </c>
      <c r="P566" s="13">
        <f t="shared" si="81"/>
        <v>0</v>
      </c>
      <c r="Q566" s="11" t="e">
        <f t="shared" si="82"/>
        <v>#DIV/0!</v>
      </c>
      <c r="R566" s="11">
        <f t="shared" si="90"/>
        <v>0</v>
      </c>
      <c r="T566" s="13" t="e">
        <f t="shared" si="87"/>
        <v>#DIV/0!</v>
      </c>
      <c r="V566" s="21" t="e">
        <f t="shared" si="88"/>
        <v>#DIV/0!</v>
      </c>
      <c r="W566" s="13" t="e">
        <f t="shared" si="85"/>
        <v>#DIV/0!</v>
      </c>
    </row>
    <row r="567" spans="3:23" x14ac:dyDescent="0.25">
      <c r="C567" s="20">
        <f t="shared" si="89"/>
        <v>0</v>
      </c>
      <c r="F567" s="15">
        <f>CHOOSE(MATCH(MONTH(A567)*100+DAY(A567),{0;316;501;1001;1115},1),0.7,0.75,0.8,0.75,0.7)</f>
        <v>0.7</v>
      </c>
      <c r="M567" s="13">
        <f t="shared" si="83"/>
        <v>0</v>
      </c>
      <c r="N567" s="15" t="e">
        <f t="shared" si="84"/>
        <v>#DIV/0!</v>
      </c>
      <c r="O567" s="12" t="e">
        <f t="shared" si="86"/>
        <v>#DIV/0!</v>
      </c>
      <c r="P567" s="13">
        <f t="shared" si="81"/>
        <v>0</v>
      </c>
      <c r="Q567" s="11" t="e">
        <f t="shared" si="82"/>
        <v>#DIV/0!</v>
      </c>
      <c r="R567" s="11">
        <f t="shared" si="90"/>
        <v>0</v>
      </c>
      <c r="T567" s="13" t="e">
        <f t="shared" si="87"/>
        <v>#DIV/0!</v>
      </c>
      <c r="V567" s="21" t="e">
        <f t="shared" si="88"/>
        <v>#DIV/0!</v>
      </c>
      <c r="W567" s="13" t="e">
        <f t="shared" si="85"/>
        <v>#DIV/0!</v>
      </c>
    </row>
    <row r="568" spans="3:23" x14ac:dyDescent="0.25">
      <c r="C568" s="20">
        <f t="shared" si="89"/>
        <v>0</v>
      </c>
      <c r="F568" s="15">
        <f>CHOOSE(MATCH(MONTH(A568)*100+DAY(A568),{0;316;501;1001;1115},1),0.7,0.75,0.8,0.75,0.7)</f>
        <v>0.7</v>
      </c>
      <c r="M568" s="13">
        <f t="shared" si="83"/>
        <v>0</v>
      </c>
      <c r="N568" s="15" t="e">
        <f t="shared" si="84"/>
        <v>#DIV/0!</v>
      </c>
      <c r="O568" s="12" t="e">
        <f t="shared" si="86"/>
        <v>#DIV/0!</v>
      </c>
      <c r="P568" s="13">
        <f t="shared" si="81"/>
        <v>0</v>
      </c>
      <c r="Q568" s="11" t="e">
        <f t="shared" si="82"/>
        <v>#DIV/0!</v>
      </c>
      <c r="R568" s="11">
        <f t="shared" si="90"/>
        <v>0</v>
      </c>
      <c r="T568" s="13" t="e">
        <f t="shared" si="87"/>
        <v>#DIV/0!</v>
      </c>
      <c r="V568" s="21" t="e">
        <f t="shared" si="88"/>
        <v>#DIV/0!</v>
      </c>
      <c r="W568" s="13" t="e">
        <f t="shared" si="85"/>
        <v>#DIV/0!</v>
      </c>
    </row>
    <row r="569" spans="3:23" x14ac:dyDescent="0.25">
      <c r="C569" s="20">
        <f t="shared" si="89"/>
        <v>0</v>
      </c>
      <c r="F569" s="15">
        <f>CHOOSE(MATCH(MONTH(A569)*100+DAY(A569),{0;316;501;1001;1115},1),0.7,0.75,0.8,0.75,0.7)</f>
        <v>0.7</v>
      </c>
      <c r="M569" s="13">
        <f t="shared" si="83"/>
        <v>0</v>
      </c>
      <c r="N569" s="15" t="e">
        <f t="shared" si="84"/>
        <v>#DIV/0!</v>
      </c>
      <c r="O569" s="12" t="e">
        <f t="shared" si="86"/>
        <v>#DIV/0!</v>
      </c>
      <c r="P569" s="13">
        <f t="shared" si="81"/>
        <v>0</v>
      </c>
      <c r="Q569" s="11" t="e">
        <f t="shared" si="82"/>
        <v>#DIV/0!</v>
      </c>
      <c r="R569" s="11">
        <f t="shared" si="90"/>
        <v>0</v>
      </c>
      <c r="T569" s="13" t="e">
        <f t="shared" si="87"/>
        <v>#DIV/0!</v>
      </c>
      <c r="V569" s="21" t="e">
        <f t="shared" si="88"/>
        <v>#DIV/0!</v>
      </c>
      <c r="W569" s="13" t="e">
        <f t="shared" si="85"/>
        <v>#DIV/0!</v>
      </c>
    </row>
    <row r="570" spans="3:23" x14ac:dyDescent="0.25">
      <c r="C570" s="20">
        <f t="shared" si="89"/>
        <v>0</v>
      </c>
      <c r="F570" s="15">
        <f>CHOOSE(MATCH(MONTH(A570)*100+DAY(A570),{0;316;501;1001;1115},1),0.7,0.75,0.8,0.75,0.7)</f>
        <v>0.7</v>
      </c>
      <c r="M570" s="13">
        <f t="shared" si="83"/>
        <v>0</v>
      </c>
      <c r="N570" s="15" t="e">
        <f t="shared" si="84"/>
        <v>#DIV/0!</v>
      </c>
      <c r="O570" s="12" t="e">
        <f t="shared" si="86"/>
        <v>#DIV/0!</v>
      </c>
      <c r="P570" s="13">
        <f t="shared" si="81"/>
        <v>0</v>
      </c>
      <c r="Q570" s="11" t="e">
        <f t="shared" si="82"/>
        <v>#DIV/0!</v>
      </c>
      <c r="R570" s="11">
        <f t="shared" si="90"/>
        <v>0</v>
      </c>
      <c r="T570" s="13" t="e">
        <f t="shared" si="87"/>
        <v>#DIV/0!</v>
      </c>
      <c r="V570" s="21" t="e">
        <f t="shared" si="88"/>
        <v>#DIV/0!</v>
      </c>
      <c r="W570" s="13" t="e">
        <f t="shared" si="85"/>
        <v>#DIV/0!</v>
      </c>
    </row>
    <row r="571" spans="3:23" x14ac:dyDescent="0.25">
      <c r="C571" s="20">
        <f t="shared" si="89"/>
        <v>0</v>
      </c>
      <c r="F571" s="15">
        <f>CHOOSE(MATCH(MONTH(A571)*100+DAY(A571),{0;316;501;1001;1115},1),0.7,0.75,0.8,0.75,0.7)</f>
        <v>0.7</v>
      </c>
      <c r="M571" s="13">
        <f t="shared" si="83"/>
        <v>0</v>
      </c>
      <c r="N571" s="15" t="e">
        <f t="shared" si="84"/>
        <v>#DIV/0!</v>
      </c>
      <c r="O571" s="12" t="e">
        <f t="shared" si="86"/>
        <v>#DIV/0!</v>
      </c>
      <c r="P571" s="13">
        <f t="shared" si="81"/>
        <v>0</v>
      </c>
      <c r="Q571" s="11" t="e">
        <f t="shared" si="82"/>
        <v>#DIV/0!</v>
      </c>
      <c r="R571" s="11">
        <f t="shared" si="90"/>
        <v>0</v>
      </c>
      <c r="T571" s="13" t="e">
        <f t="shared" si="87"/>
        <v>#DIV/0!</v>
      </c>
      <c r="V571" s="21" t="e">
        <f t="shared" si="88"/>
        <v>#DIV/0!</v>
      </c>
      <c r="W571" s="13" t="e">
        <f t="shared" si="85"/>
        <v>#DIV/0!</v>
      </c>
    </row>
    <row r="572" spans="3:23" x14ac:dyDescent="0.25">
      <c r="C572" s="20">
        <f t="shared" si="89"/>
        <v>0</v>
      </c>
      <c r="F572" s="15">
        <f>CHOOSE(MATCH(MONTH(A572)*100+DAY(A572),{0;316;501;1001;1115},1),0.7,0.75,0.8,0.75,0.7)</f>
        <v>0.7</v>
      </c>
      <c r="M572" s="13">
        <f t="shared" si="83"/>
        <v>0</v>
      </c>
      <c r="N572" s="15" t="e">
        <f t="shared" si="84"/>
        <v>#DIV/0!</v>
      </c>
      <c r="O572" s="12" t="e">
        <f t="shared" si="86"/>
        <v>#DIV/0!</v>
      </c>
      <c r="P572" s="13">
        <f t="shared" si="81"/>
        <v>0</v>
      </c>
      <c r="Q572" s="11" t="e">
        <f t="shared" si="82"/>
        <v>#DIV/0!</v>
      </c>
      <c r="R572" s="11">
        <f t="shared" si="90"/>
        <v>0</v>
      </c>
      <c r="T572" s="13" t="e">
        <f t="shared" si="87"/>
        <v>#DIV/0!</v>
      </c>
      <c r="V572" s="21" t="e">
        <f t="shared" si="88"/>
        <v>#DIV/0!</v>
      </c>
      <c r="W572" s="13" t="e">
        <f t="shared" si="85"/>
        <v>#DIV/0!</v>
      </c>
    </row>
    <row r="573" spans="3:23" x14ac:dyDescent="0.25">
      <c r="C573" s="20">
        <f t="shared" si="89"/>
        <v>0</v>
      </c>
      <c r="F573" s="15">
        <f>CHOOSE(MATCH(MONTH(A573)*100+DAY(A573),{0;316;501;1001;1115},1),0.7,0.75,0.8,0.75,0.7)</f>
        <v>0.7</v>
      </c>
      <c r="M573" s="13">
        <f t="shared" si="83"/>
        <v>0</v>
      </c>
      <c r="N573" s="15" t="e">
        <f t="shared" si="84"/>
        <v>#DIV/0!</v>
      </c>
      <c r="O573" s="12" t="e">
        <f t="shared" si="86"/>
        <v>#DIV/0!</v>
      </c>
      <c r="P573" s="13">
        <f t="shared" si="81"/>
        <v>0</v>
      </c>
      <c r="Q573" s="11" t="e">
        <f t="shared" si="82"/>
        <v>#DIV/0!</v>
      </c>
      <c r="R573" s="11">
        <f t="shared" si="90"/>
        <v>0</v>
      </c>
      <c r="T573" s="13" t="e">
        <f t="shared" si="87"/>
        <v>#DIV/0!</v>
      </c>
      <c r="V573" s="21" t="e">
        <f t="shared" si="88"/>
        <v>#DIV/0!</v>
      </c>
      <c r="W573" s="13" t="e">
        <f t="shared" si="85"/>
        <v>#DIV/0!</v>
      </c>
    </row>
    <row r="574" spans="3:23" x14ac:dyDescent="0.25">
      <c r="C574" s="20">
        <f t="shared" si="89"/>
        <v>0</v>
      </c>
      <c r="F574" s="15">
        <f>CHOOSE(MATCH(MONTH(A574)*100+DAY(A574),{0;316;501;1001;1115},1),0.7,0.75,0.8,0.75,0.7)</f>
        <v>0.7</v>
      </c>
      <c r="M574" s="13">
        <f t="shared" si="83"/>
        <v>0</v>
      </c>
      <c r="N574" s="15" t="e">
        <f t="shared" si="84"/>
        <v>#DIV/0!</v>
      </c>
      <c r="O574" s="12" t="e">
        <f t="shared" si="86"/>
        <v>#DIV/0!</v>
      </c>
      <c r="P574" s="13">
        <f t="shared" si="81"/>
        <v>0</v>
      </c>
      <c r="Q574" s="11" t="e">
        <f t="shared" si="82"/>
        <v>#DIV/0!</v>
      </c>
      <c r="R574" s="11">
        <f t="shared" si="90"/>
        <v>0</v>
      </c>
      <c r="T574" s="13" t="e">
        <f t="shared" si="87"/>
        <v>#DIV/0!</v>
      </c>
      <c r="V574" s="21" t="e">
        <f t="shared" si="88"/>
        <v>#DIV/0!</v>
      </c>
      <c r="W574" s="13" t="e">
        <f t="shared" si="85"/>
        <v>#DIV/0!</v>
      </c>
    </row>
    <row r="575" spans="3:23" x14ac:dyDescent="0.25">
      <c r="C575" s="20">
        <f t="shared" si="89"/>
        <v>0</v>
      </c>
      <c r="F575" s="15">
        <f>CHOOSE(MATCH(MONTH(A575)*100+DAY(A575),{0;316;501;1001;1115},1),0.7,0.75,0.8,0.75,0.7)</f>
        <v>0.7</v>
      </c>
      <c r="M575" s="13">
        <f t="shared" si="83"/>
        <v>0</v>
      </c>
      <c r="N575" s="15" t="e">
        <f t="shared" si="84"/>
        <v>#DIV/0!</v>
      </c>
      <c r="O575" s="12" t="e">
        <f t="shared" si="86"/>
        <v>#DIV/0!</v>
      </c>
      <c r="P575" s="13">
        <f t="shared" si="81"/>
        <v>0</v>
      </c>
      <c r="Q575" s="11" t="e">
        <f t="shared" si="82"/>
        <v>#DIV/0!</v>
      </c>
      <c r="R575" s="11">
        <f t="shared" si="90"/>
        <v>0</v>
      </c>
      <c r="T575" s="13" t="e">
        <f t="shared" si="87"/>
        <v>#DIV/0!</v>
      </c>
      <c r="V575" s="21" t="e">
        <f t="shared" si="88"/>
        <v>#DIV/0!</v>
      </c>
      <c r="W575" s="13" t="e">
        <f t="shared" si="85"/>
        <v>#DIV/0!</v>
      </c>
    </row>
    <row r="576" spans="3:23" x14ac:dyDescent="0.25">
      <c r="C576" s="20">
        <f t="shared" si="89"/>
        <v>0</v>
      </c>
      <c r="F576" s="15">
        <f>CHOOSE(MATCH(MONTH(A576)*100+DAY(A576),{0;316;501;1001;1115},1),0.7,0.75,0.8,0.75,0.7)</f>
        <v>0.7</v>
      </c>
      <c r="M576" s="13">
        <f t="shared" si="83"/>
        <v>0</v>
      </c>
      <c r="N576" s="15" t="e">
        <f t="shared" si="84"/>
        <v>#DIV/0!</v>
      </c>
      <c r="O576" s="12" t="e">
        <f t="shared" si="86"/>
        <v>#DIV/0!</v>
      </c>
      <c r="P576" s="13">
        <f t="shared" si="81"/>
        <v>0</v>
      </c>
      <c r="Q576" s="11" t="e">
        <f t="shared" si="82"/>
        <v>#DIV/0!</v>
      </c>
      <c r="R576" s="11">
        <f t="shared" si="90"/>
        <v>0</v>
      </c>
      <c r="T576" s="13" t="e">
        <f t="shared" si="87"/>
        <v>#DIV/0!</v>
      </c>
      <c r="V576" s="21" t="e">
        <f t="shared" si="88"/>
        <v>#DIV/0!</v>
      </c>
      <c r="W576" s="13" t="e">
        <f t="shared" si="85"/>
        <v>#DIV/0!</v>
      </c>
    </row>
    <row r="577" spans="3:23" x14ac:dyDescent="0.25">
      <c r="C577" s="20">
        <f t="shared" si="89"/>
        <v>0</v>
      </c>
      <c r="F577" s="15">
        <f>CHOOSE(MATCH(MONTH(A577)*100+DAY(A577),{0;316;501;1001;1115},1),0.7,0.75,0.8,0.75,0.7)</f>
        <v>0.7</v>
      </c>
      <c r="M577" s="13">
        <f t="shared" si="83"/>
        <v>0</v>
      </c>
      <c r="N577" s="15" t="e">
        <f t="shared" si="84"/>
        <v>#DIV/0!</v>
      </c>
      <c r="O577" s="12" t="e">
        <f t="shared" si="86"/>
        <v>#DIV/0!</v>
      </c>
      <c r="P577" s="13">
        <f t="shared" si="81"/>
        <v>0</v>
      </c>
      <c r="Q577" s="11" t="e">
        <f t="shared" si="82"/>
        <v>#DIV/0!</v>
      </c>
      <c r="R577" s="11">
        <f t="shared" si="90"/>
        <v>0</v>
      </c>
      <c r="T577" s="13" t="e">
        <f t="shared" si="87"/>
        <v>#DIV/0!</v>
      </c>
      <c r="V577" s="21" t="e">
        <f t="shared" si="88"/>
        <v>#DIV/0!</v>
      </c>
      <c r="W577" s="13" t="e">
        <f t="shared" si="85"/>
        <v>#DIV/0!</v>
      </c>
    </row>
    <row r="578" spans="3:23" x14ac:dyDescent="0.25">
      <c r="C578" s="20">
        <f t="shared" si="89"/>
        <v>0</v>
      </c>
      <c r="F578" s="15">
        <f>CHOOSE(MATCH(MONTH(A578)*100+DAY(A578),{0;316;501;1001;1115},1),0.7,0.75,0.8,0.75,0.7)</f>
        <v>0.7</v>
      </c>
      <c r="M578" s="13">
        <f t="shared" si="83"/>
        <v>0</v>
      </c>
      <c r="N578" s="15" t="e">
        <f t="shared" si="84"/>
        <v>#DIV/0!</v>
      </c>
      <c r="O578" s="12" t="e">
        <f t="shared" si="86"/>
        <v>#DIV/0!</v>
      </c>
      <c r="P578" s="13">
        <f t="shared" si="81"/>
        <v>0</v>
      </c>
      <c r="Q578" s="11" t="e">
        <f t="shared" si="82"/>
        <v>#DIV/0!</v>
      </c>
      <c r="R578" s="11">
        <f t="shared" si="90"/>
        <v>0</v>
      </c>
      <c r="T578" s="13" t="e">
        <f t="shared" si="87"/>
        <v>#DIV/0!</v>
      </c>
      <c r="V578" s="21" t="e">
        <f t="shared" si="88"/>
        <v>#DIV/0!</v>
      </c>
      <c r="W578" s="13" t="e">
        <f t="shared" si="85"/>
        <v>#DIV/0!</v>
      </c>
    </row>
    <row r="579" spans="3:23" x14ac:dyDescent="0.25">
      <c r="C579" s="20">
        <f t="shared" si="89"/>
        <v>0</v>
      </c>
      <c r="F579" s="15">
        <f>CHOOSE(MATCH(MONTH(A579)*100+DAY(A579),{0;316;501;1001;1115},1),0.7,0.75,0.8,0.75,0.7)</f>
        <v>0.7</v>
      </c>
      <c r="M579" s="13">
        <f t="shared" si="83"/>
        <v>0</v>
      </c>
      <c r="N579" s="15" t="e">
        <f t="shared" si="84"/>
        <v>#DIV/0!</v>
      </c>
      <c r="O579" s="12" t="e">
        <f t="shared" si="86"/>
        <v>#DIV/0!</v>
      </c>
      <c r="P579" s="13">
        <f t="shared" si="81"/>
        <v>0</v>
      </c>
      <c r="Q579" s="11" t="e">
        <f t="shared" si="82"/>
        <v>#DIV/0!</v>
      </c>
      <c r="R579" s="11">
        <f t="shared" si="90"/>
        <v>0</v>
      </c>
      <c r="T579" s="13" t="e">
        <f t="shared" si="87"/>
        <v>#DIV/0!</v>
      </c>
      <c r="V579" s="21" t="e">
        <f t="shared" si="88"/>
        <v>#DIV/0!</v>
      </c>
      <c r="W579" s="13" t="e">
        <f t="shared" si="85"/>
        <v>#DIV/0!</v>
      </c>
    </row>
    <row r="580" spans="3:23" x14ac:dyDescent="0.25">
      <c r="C580" s="20">
        <f t="shared" si="89"/>
        <v>0</v>
      </c>
      <c r="F580" s="15">
        <f>CHOOSE(MATCH(MONTH(A580)*100+DAY(A580),{0;316;501;1001;1115},1),0.7,0.75,0.8,0.75,0.7)</f>
        <v>0.7</v>
      </c>
      <c r="M580" s="13">
        <f t="shared" si="83"/>
        <v>0</v>
      </c>
      <c r="N580" s="15" t="e">
        <f t="shared" si="84"/>
        <v>#DIV/0!</v>
      </c>
      <c r="O580" s="12" t="e">
        <f t="shared" si="86"/>
        <v>#DIV/0!</v>
      </c>
      <c r="P580" s="13">
        <f t="shared" si="81"/>
        <v>0</v>
      </c>
      <c r="Q580" s="11" t="e">
        <f t="shared" si="82"/>
        <v>#DIV/0!</v>
      </c>
      <c r="R580" s="11">
        <f t="shared" si="90"/>
        <v>0</v>
      </c>
      <c r="T580" s="13" t="e">
        <f t="shared" si="87"/>
        <v>#DIV/0!</v>
      </c>
      <c r="V580" s="21" t="e">
        <f t="shared" si="88"/>
        <v>#DIV/0!</v>
      </c>
      <c r="W580" s="13" t="e">
        <f t="shared" si="85"/>
        <v>#DIV/0!</v>
      </c>
    </row>
    <row r="581" spans="3:23" x14ac:dyDescent="0.25">
      <c r="C581" s="20">
        <f t="shared" si="89"/>
        <v>0</v>
      </c>
      <c r="F581" s="15">
        <f>CHOOSE(MATCH(MONTH(A581)*100+DAY(A581),{0;316;501;1001;1115},1),0.7,0.75,0.8,0.75,0.7)</f>
        <v>0.7</v>
      </c>
      <c r="M581" s="13">
        <f t="shared" si="83"/>
        <v>0</v>
      </c>
      <c r="N581" s="15" t="e">
        <f t="shared" si="84"/>
        <v>#DIV/0!</v>
      </c>
      <c r="O581" s="12" t="e">
        <f t="shared" si="86"/>
        <v>#DIV/0!</v>
      </c>
      <c r="P581" s="13">
        <f t="shared" si="81"/>
        <v>0</v>
      </c>
      <c r="Q581" s="11" t="e">
        <f t="shared" si="82"/>
        <v>#DIV/0!</v>
      </c>
      <c r="R581" s="11">
        <f t="shared" si="90"/>
        <v>0</v>
      </c>
      <c r="T581" s="13" t="e">
        <f t="shared" si="87"/>
        <v>#DIV/0!</v>
      </c>
      <c r="V581" s="21" t="e">
        <f t="shared" si="88"/>
        <v>#DIV/0!</v>
      </c>
      <c r="W581" s="13" t="e">
        <f t="shared" si="85"/>
        <v>#DIV/0!</v>
      </c>
    </row>
    <row r="582" spans="3:23" x14ac:dyDescent="0.25">
      <c r="C582" s="20">
        <f t="shared" si="89"/>
        <v>0</v>
      </c>
      <c r="F582" s="15">
        <f>CHOOSE(MATCH(MONTH(A582)*100+DAY(A582),{0;316;501;1001;1115},1),0.7,0.75,0.8,0.75,0.7)</f>
        <v>0.7</v>
      </c>
      <c r="M582" s="13">
        <f t="shared" si="83"/>
        <v>0</v>
      </c>
      <c r="N582" s="15" t="e">
        <f t="shared" si="84"/>
        <v>#DIV/0!</v>
      </c>
      <c r="O582" s="12" t="e">
        <f t="shared" si="86"/>
        <v>#DIV/0!</v>
      </c>
      <c r="P582" s="13">
        <f t="shared" ref="P582:P645" si="91">D582*E582+K582*L582+G582*H582+I582*J582</f>
        <v>0</v>
      </c>
      <c r="Q582" s="11" t="e">
        <f t="shared" ref="Q582:Q628" si="92">((D582*F582)+(G582*0.1)+(I582*0.05))/(D582+G582+I582+K582)</f>
        <v>#DIV/0!</v>
      </c>
      <c r="R582" s="11">
        <f t="shared" si="90"/>
        <v>0</v>
      </c>
      <c r="T582" s="13" t="e">
        <f t="shared" si="87"/>
        <v>#DIV/0!</v>
      </c>
      <c r="V582" s="21" t="e">
        <f t="shared" si="88"/>
        <v>#DIV/0!</v>
      </c>
      <c r="W582" s="13" t="e">
        <f t="shared" si="85"/>
        <v>#DIV/0!</v>
      </c>
    </row>
    <row r="583" spans="3:23" x14ac:dyDescent="0.25">
      <c r="C583" s="20">
        <f t="shared" si="89"/>
        <v>0</v>
      </c>
      <c r="F583" s="15">
        <f>CHOOSE(MATCH(MONTH(A583)*100+DAY(A583),{0;316;501;1001;1115},1),0.7,0.75,0.8,0.75,0.7)</f>
        <v>0.7</v>
      </c>
      <c r="M583" s="13">
        <f t="shared" ref="M583:M646" si="93">D583+G583+I583+K583</f>
        <v>0</v>
      </c>
      <c r="N583" s="15" t="e">
        <f t="shared" ref="N583:N646" si="94">D583/(D583+G583+I583+K583)</f>
        <v>#DIV/0!</v>
      </c>
      <c r="O583" s="12" t="e">
        <f t="shared" si="86"/>
        <v>#DIV/0!</v>
      </c>
      <c r="P583" s="13">
        <f t="shared" si="91"/>
        <v>0</v>
      </c>
      <c r="Q583" s="11" t="e">
        <f t="shared" si="92"/>
        <v>#DIV/0!</v>
      </c>
      <c r="R583" s="11">
        <f t="shared" si="90"/>
        <v>0</v>
      </c>
      <c r="T583" s="13" t="e">
        <f t="shared" si="87"/>
        <v>#DIV/0!</v>
      </c>
      <c r="V583" s="21" t="e">
        <f t="shared" si="88"/>
        <v>#DIV/0!</v>
      </c>
      <c r="W583" s="13" t="e">
        <f t="shared" ref="W583:W626" si="95">O582*T583</f>
        <v>#DIV/0!</v>
      </c>
    </row>
    <row r="584" spans="3:23" x14ac:dyDescent="0.25">
      <c r="C584" s="20">
        <f t="shared" si="89"/>
        <v>0</v>
      </c>
      <c r="F584" s="15">
        <f>CHOOSE(MATCH(MONTH(A584)*100+DAY(A584),{0;316;501;1001;1115},1),0.7,0.75,0.8,0.75,0.7)</f>
        <v>0.7</v>
      </c>
      <c r="M584" s="13">
        <f t="shared" si="93"/>
        <v>0</v>
      </c>
      <c r="N584" s="15" t="e">
        <f t="shared" si="94"/>
        <v>#DIV/0!</v>
      </c>
      <c r="O584" s="12" t="e">
        <f t="shared" ref="O584:O628" si="96">(D584*E584+G584*H584+I584*J584+K584*L584)/(D584+G584+I584+K584)</f>
        <v>#DIV/0!</v>
      </c>
      <c r="P584" s="13">
        <f t="shared" si="91"/>
        <v>0</v>
      </c>
      <c r="Q584" s="11" t="e">
        <f t="shared" si="92"/>
        <v>#DIV/0!</v>
      </c>
      <c r="R584" s="11">
        <f t="shared" si="90"/>
        <v>0</v>
      </c>
      <c r="T584" s="13" t="e">
        <f t="shared" ref="T584:T628" si="97">(D584+G584+I584+K584)/((B584-B583)/100)</f>
        <v>#DIV/0!</v>
      </c>
      <c r="V584" s="21" t="e">
        <f t="shared" ref="V584:V647" si="98">(T584-U584)/U584</f>
        <v>#DIV/0!</v>
      </c>
      <c r="W584" s="13" t="e">
        <f t="shared" si="95"/>
        <v>#DIV/0!</v>
      </c>
    </row>
    <row r="585" spans="3:23" x14ac:dyDescent="0.25">
      <c r="C585" s="20">
        <f t="shared" ref="C585:C648" si="99">B585-B584</f>
        <v>0</v>
      </c>
      <c r="F585" s="15">
        <f>CHOOSE(MATCH(MONTH(A585)*100+DAY(A585),{0;316;501;1001;1115},1),0.7,0.75,0.8,0.75,0.7)</f>
        <v>0.7</v>
      </c>
      <c r="M585" s="13">
        <f t="shared" si="93"/>
        <v>0</v>
      </c>
      <c r="N585" s="15" t="e">
        <f t="shared" si="94"/>
        <v>#DIV/0!</v>
      </c>
      <c r="O585" s="12" t="e">
        <f t="shared" si="96"/>
        <v>#DIV/0!</v>
      </c>
      <c r="P585" s="13">
        <f t="shared" si="91"/>
        <v>0</v>
      </c>
      <c r="Q585" s="11" t="e">
        <f t="shared" si="92"/>
        <v>#DIV/0!</v>
      </c>
      <c r="R585" s="11">
        <f t="shared" si="90"/>
        <v>0</v>
      </c>
      <c r="T585" s="13" t="e">
        <f t="shared" si="97"/>
        <v>#DIV/0!</v>
      </c>
      <c r="V585" s="21" t="e">
        <f t="shared" si="98"/>
        <v>#DIV/0!</v>
      </c>
      <c r="W585" s="13" t="e">
        <f t="shared" si="95"/>
        <v>#DIV/0!</v>
      </c>
    </row>
    <row r="586" spans="3:23" x14ac:dyDescent="0.25">
      <c r="C586" s="20">
        <f t="shared" si="99"/>
        <v>0</v>
      </c>
      <c r="F586" s="15">
        <f>CHOOSE(MATCH(MONTH(A586)*100+DAY(A586),{0;316;501;1001;1115},1),0.7,0.75,0.8,0.75,0.7)</f>
        <v>0.7</v>
      </c>
      <c r="M586" s="13">
        <f t="shared" si="93"/>
        <v>0</v>
      </c>
      <c r="N586" s="15" t="e">
        <f t="shared" si="94"/>
        <v>#DIV/0!</v>
      </c>
      <c r="O586" s="12" t="e">
        <f t="shared" si="96"/>
        <v>#DIV/0!</v>
      </c>
      <c r="P586" s="13">
        <f t="shared" si="91"/>
        <v>0</v>
      </c>
      <c r="Q586" s="11" t="e">
        <f t="shared" si="92"/>
        <v>#DIV/0!</v>
      </c>
      <c r="R586" s="11">
        <f t="shared" si="90"/>
        <v>0</v>
      </c>
      <c r="T586" s="13" t="e">
        <f t="shared" si="97"/>
        <v>#DIV/0!</v>
      </c>
      <c r="V586" s="21" t="e">
        <f t="shared" si="98"/>
        <v>#DIV/0!</v>
      </c>
      <c r="W586" s="13" t="e">
        <f t="shared" si="95"/>
        <v>#DIV/0!</v>
      </c>
    </row>
    <row r="587" spans="3:23" x14ac:dyDescent="0.25">
      <c r="C587" s="20">
        <f t="shared" si="99"/>
        <v>0</v>
      </c>
      <c r="F587" s="15">
        <f>CHOOSE(MATCH(MONTH(A587)*100+DAY(A587),{0;316;501;1001;1115},1),0.7,0.75,0.8,0.75,0.7)</f>
        <v>0.7</v>
      </c>
      <c r="M587" s="13">
        <f t="shared" si="93"/>
        <v>0</v>
      </c>
      <c r="N587" s="15" t="e">
        <f t="shared" si="94"/>
        <v>#DIV/0!</v>
      </c>
      <c r="O587" s="12" t="e">
        <f t="shared" si="96"/>
        <v>#DIV/0!</v>
      </c>
      <c r="P587" s="13">
        <f t="shared" si="91"/>
        <v>0</v>
      </c>
      <c r="Q587" s="11" t="e">
        <f t="shared" si="92"/>
        <v>#DIV/0!</v>
      </c>
      <c r="R587" s="11">
        <f t="shared" si="90"/>
        <v>0</v>
      </c>
      <c r="T587" s="13" t="e">
        <f t="shared" si="97"/>
        <v>#DIV/0!</v>
      </c>
      <c r="V587" s="21" t="e">
        <f t="shared" si="98"/>
        <v>#DIV/0!</v>
      </c>
      <c r="W587" s="13" t="e">
        <f t="shared" si="95"/>
        <v>#DIV/0!</v>
      </c>
    </row>
    <row r="588" spans="3:23" x14ac:dyDescent="0.25">
      <c r="C588" s="20">
        <f t="shared" si="99"/>
        <v>0</v>
      </c>
      <c r="F588" s="15">
        <f>CHOOSE(MATCH(MONTH(A588)*100+DAY(A588),{0;316;501;1001;1115},1),0.7,0.75,0.8,0.75,0.7)</f>
        <v>0.7</v>
      </c>
      <c r="M588" s="13">
        <f t="shared" si="93"/>
        <v>0</v>
      </c>
      <c r="N588" s="15" t="e">
        <f t="shared" si="94"/>
        <v>#DIV/0!</v>
      </c>
      <c r="O588" s="12" t="e">
        <f t="shared" si="96"/>
        <v>#DIV/0!</v>
      </c>
      <c r="P588" s="13">
        <f t="shared" si="91"/>
        <v>0</v>
      </c>
      <c r="Q588" s="11" t="e">
        <f t="shared" si="92"/>
        <v>#DIV/0!</v>
      </c>
      <c r="R588" s="11">
        <f t="shared" si="90"/>
        <v>0</v>
      </c>
      <c r="T588" s="13" t="e">
        <f t="shared" si="97"/>
        <v>#DIV/0!</v>
      </c>
      <c r="V588" s="21" t="e">
        <f t="shared" si="98"/>
        <v>#DIV/0!</v>
      </c>
      <c r="W588" s="13" t="e">
        <f t="shared" si="95"/>
        <v>#DIV/0!</v>
      </c>
    </row>
    <row r="589" spans="3:23" x14ac:dyDescent="0.25">
      <c r="C589" s="20">
        <f t="shared" si="99"/>
        <v>0</v>
      </c>
      <c r="F589" s="15">
        <f>CHOOSE(MATCH(MONTH(A589)*100+DAY(A589),{0;316;501;1001;1115},1),0.7,0.75,0.8,0.75,0.7)</f>
        <v>0.7</v>
      </c>
      <c r="M589" s="13">
        <f t="shared" si="93"/>
        <v>0</v>
      </c>
      <c r="N589" s="15" t="e">
        <f t="shared" si="94"/>
        <v>#DIV/0!</v>
      </c>
      <c r="O589" s="12" t="e">
        <f t="shared" si="96"/>
        <v>#DIV/0!</v>
      </c>
      <c r="P589" s="13">
        <f t="shared" si="91"/>
        <v>0</v>
      </c>
      <c r="Q589" s="11" t="e">
        <f t="shared" si="92"/>
        <v>#DIV/0!</v>
      </c>
      <c r="R589" s="11">
        <f t="shared" si="90"/>
        <v>0</v>
      </c>
      <c r="T589" s="13" t="e">
        <f t="shared" si="97"/>
        <v>#DIV/0!</v>
      </c>
      <c r="V589" s="21" t="e">
        <f t="shared" si="98"/>
        <v>#DIV/0!</v>
      </c>
      <c r="W589" s="13" t="e">
        <f t="shared" si="95"/>
        <v>#DIV/0!</v>
      </c>
    </row>
    <row r="590" spans="3:23" x14ac:dyDescent="0.25">
      <c r="C590" s="20">
        <f t="shared" si="99"/>
        <v>0</v>
      </c>
      <c r="F590" s="15">
        <f>CHOOSE(MATCH(MONTH(A590)*100+DAY(A590),{0;316;501;1001;1115},1),0.7,0.75,0.8,0.75,0.7)</f>
        <v>0.7</v>
      </c>
      <c r="M590" s="13">
        <f t="shared" si="93"/>
        <v>0</v>
      </c>
      <c r="N590" s="15" t="e">
        <f t="shared" si="94"/>
        <v>#DIV/0!</v>
      </c>
      <c r="O590" s="12" t="e">
        <f t="shared" si="96"/>
        <v>#DIV/0!</v>
      </c>
      <c r="P590" s="13">
        <f t="shared" si="91"/>
        <v>0</v>
      </c>
      <c r="Q590" s="11" t="e">
        <f t="shared" si="92"/>
        <v>#DIV/0!</v>
      </c>
      <c r="R590" s="11">
        <f t="shared" si="90"/>
        <v>0</v>
      </c>
      <c r="T590" s="13" t="e">
        <f t="shared" si="97"/>
        <v>#DIV/0!</v>
      </c>
      <c r="V590" s="21" t="e">
        <f t="shared" si="98"/>
        <v>#DIV/0!</v>
      </c>
      <c r="W590" s="13" t="e">
        <f t="shared" si="95"/>
        <v>#DIV/0!</v>
      </c>
    </row>
    <row r="591" spans="3:23" x14ac:dyDescent="0.25">
      <c r="C591" s="20">
        <f t="shared" si="99"/>
        <v>0</v>
      </c>
      <c r="F591" s="15">
        <f>CHOOSE(MATCH(MONTH(A591)*100+DAY(A591),{0;316;501;1001;1115},1),0.7,0.75,0.8,0.75,0.7)</f>
        <v>0.7</v>
      </c>
      <c r="M591" s="13">
        <f t="shared" si="93"/>
        <v>0</v>
      </c>
      <c r="N591" s="15" t="e">
        <f t="shared" si="94"/>
        <v>#DIV/0!</v>
      </c>
      <c r="O591" s="12" t="e">
        <f t="shared" si="96"/>
        <v>#DIV/0!</v>
      </c>
      <c r="P591" s="13">
        <f t="shared" si="91"/>
        <v>0</v>
      </c>
      <c r="Q591" s="11" t="e">
        <f t="shared" si="92"/>
        <v>#DIV/0!</v>
      </c>
      <c r="R591" s="11">
        <f t="shared" si="90"/>
        <v>0</v>
      </c>
      <c r="T591" s="13" t="e">
        <f t="shared" si="97"/>
        <v>#DIV/0!</v>
      </c>
      <c r="V591" s="21" t="e">
        <f t="shared" si="98"/>
        <v>#DIV/0!</v>
      </c>
      <c r="W591" s="13" t="e">
        <f t="shared" si="95"/>
        <v>#DIV/0!</v>
      </c>
    </row>
    <row r="592" spans="3:23" x14ac:dyDescent="0.25">
      <c r="C592" s="20">
        <f t="shared" si="99"/>
        <v>0</v>
      </c>
      <c r="F592" s="15">
        <f>CHOOSE(MATCH(MONTH(A592)*100+DAY(A592),{0;316;501;1001;1115},1),0.7,0.75,0.8,0.75,0.7)</f>
        <v>0.7</v>
      </c>
      <c r="M592" s="13">
        <f t="shared" si="93"/>
        <v>0</v>
      </c>
      <c r="N592" s="15" t="e">
        <f t="shared" si="94"/>
        <v>#DIV/0!</v>
      </c>
      <c r="O592" s="12" t="e">
        <f t="shared" si="96"/>
        <v>#DIV/0!</v>
      </c>
      <c r="P592" s="13">
        <f t="shared" si="91"/>
        <v>0</v>
      </c>
      <c r="Q592" s="11" t="e">
        <f t="shared" si="92"/>
        <v>#DIV/0!</v>
      </c>
      <c r="R592" s="11">
        <f t="shared" si="90"/>
        <v>0</v>
      </c>
      <c r="T592" s="13" t="e">
        <f t="shared" si="97"/>
        <v>#DIV/0!</v>
      </c>
      <c r="V592" s="21" t="e">
        <f t="shared" si="98"/>
        <v>#DIV/0!</v>
      </c>
      <c r="W592" s="13" t="e">
        <f t="shared" si="95"/>
        <v>#DIV/0!</v>
      </c>
    </row>
    <row r="593" spans="3:23" x14ac:dyDescent="0.25">
      <c r="C593" s="20">
        <f t="shared" si="99"/>
        <v>0</v>
      </c>
      <c r="F593" s="15">
        <f>CHOOSE(MATCH(MONTH(A593)*100+DAY(A593),{0;316;501;1001;1115},1),0.7,0.75,0.8,0.75,0.7)</f>
        <v>0.7</v>
      </c>
      <c r="M593" s="13">
        <f t="shared" si="93"/>
        <v>0</v>
      </c>
      <c r="N593" s="15" t="e">
        <f t="shared" si="94"/>
        <v>#DIV/0!</v>
      </c>
      <c r="O593" s="12" t="e">
        <f t="shared" si="96"/>
        <v>#DIV/0!</v>
      </c>
      <c r="P593" s="13">
        <f t="shared" si="91"/>
        <v>0</v>
      </c>
      <c r="Q593" s="11" t="e">
        <f t="shared" si="92"/>
        <v>#DIV/0!</v>
      </c>
      <c r="R593" s="11">
        <f t="shared" si="90"/>
        <v>0</v>
      </c>
      <c r="T593" s="13" t="e">
        <f t="shared" si="97"/>
        <v>#DIV/0!</v>
      </c>
      <c r="V593" s="21" t="e">
        <f t="shared" si="98"/>
        <v>#DIV/0!</v>
      </c>
      <c r="W593" s="13" t="e">
        <f t="shared" si="95"/>
        <v>#DIV/0!</v>
      </c>
    </row>
    <row r="594" spans="3:23" x14ac:dyDescent="0.25">
      <c r="C594" s="20">
        <f t="shared" si="99"/>
        <v>0</v>
      </c>
      <c r="F594" s="15">
        <f>CHOOSE(MATCH(MONTH(A594)*100+DAY(A594),{0;316;501;1001;1115},1),0.7,0.75,0.8,0.75,0.7)</f>
        <v>0.7</v>
      </c>
      <c r="M594" s="13">
        <f t="shared" si="93"/>
        <v>0</v>
      </c>
      <c r="N594" s="15" t="e">
        <f t="shared" si="94"/>
        <v>#DIV/0!</v>
      </c>
      <c r="O594" s="12" t="e">
        <f t="shared" si="96"/>
        <v>#DIV/0!</v>
      </c>
      <c r="P594" s="13">
        <f t="shared" si="91"/>
        <v>0</v>
      </c>
      <c r="Q594" s="11" t="e">
        <f t="shared" si="92"/>
        <v>#DIV/0!</v>
      </c>
      <c r="R594" s="11">
        <f t="shared" si="90"/>
        <v>0</v>
      </c>
      <c r="T594" s="13" t="e">
        <f t="shared" si="97"/>
        <v>#DIV/0!</v>
      </c>
      <c r="V594" s="21" t="e">
        <f t="shared" si="98"/>
        <v>#DIV/0!</v>
      </c>
      <c r="W594" s="13" t="e">
        <f t="shared" si="95"/>
        <v>#DIV/0!</v>
      </c>
    </row>
    <row r="595" spans="3:23" x14ac:dyDescent="0.25">
      <c r="C595" s="20">
        <f t="shared" si="99"/>
        <v>0</v>
      </c>
      <c r="F595" s="15">
        <f>CHOOSE(MATCH(MONTH(A595)*100+DAY(A595),{0;316;501;1001;1115},1),0.7,0.75,0.8,0.75,0.7)</f>
        <v>0.7</v>
      </c>
      <c r="M595" s="13">
        <f t="shared" si="93"/>
        <v>0</v>
      </c>
      <c r="N595" s="15" t="e">
        <f t="shared" si="94"/>
        <v>#DIV/0!</v>
      </c>
      <c r="O595" s="12" t="e">
        <f t="shared" si="96"/>
        <v>#DIV/0!</v>
      </c>
      <c r="P595" s="13">
        <f t="shared" si="91"/>
        <v>0</v>
      </c>
      <c r="Q595" s="11" t="e">
        <f t="shared" si="92"/>
        <v>#DIV/0!</v>
      </c>
      <c r="R595" s="11">
        <f t="shared" si="90"/>
        <v>0</v>
      </c>
      <c r="T595" s="13" t="e">
        <f t="shared" si="97"/>
        <v>#DIV/0!</v>
      </c>
      <c r="V595" s="21" t="e">
        <f t="shared" si="98"/>
        <v>#DIV/0!</v>
      </c>
      <c r="W595" s="13" t="e">
        <f t="shared" si="95"/>
        <v>#DIV/0!</v>
      </c>
    </row>
    <row r="596" spans="3:23" x14ac:dyDescent="0.25">
      <c r="C596" s="20">
        <f t="shared" si="99"/>
        <v>0</v>
      </c>
      <c r="F596" s="15">
        <f>CHOOSE(MATCH(MONTH(A596)*100+DAY(A596),{0;316;501;1001;1115},1),0.7,0.75,0.8,0.75,0.7)</f>
        <v>0.7</v>
      </c>
      <c r="M596" s="13">
        <f t="shared" si="93"/>
        <v>0</v>
      </c>
      <c r="N596" s="15" t="e">
        <f t="shared" si="94"/>
        <v>#DIV/0!</v>
      </c>
      <c r="O596" s="12" t="e">
        <f t="shared" si="96"/>
        <v>#DIV/0!</v>
      </c>
      <c r="P596" s="13">
        <f t="shared" si="91"/>
        <v>0</v>
      </c>
      <c r="Q596" s="11" t="e">
        <f t="shared" si="92"/>
        <v>#DIV/0!</v>
      </c>
      <c r="R596" s="11">
        <f t="shared" si="90"/>
        <v>0</v>
      </c>
      <c r="T596" s="13" t="e">
        <f t="shared" si="97"/>
        <v>#DIV/0!</v>
      </c>
      <c r="V596" s="21" t="e">
        <f t="shared" si="98"/>
        <v>#DIV/0!</v>
      </c>
      <c r="W596" s="13" t="e">
        <f t="shared" si="95"/>
        <v>#DIV/0!</v>
      </c>
    </row>
    <row r="597" spans="3:23" x14ac:dyDescent="0.25">
      <c r="C597" s="20">
        <f t="shared" si="99"/>
        <v>0</v>
      </c>
      <c r="F597" s="15">
        <f>CHOOSE(MATCH(MONTH(A597)*100+DAY(A597),{0;316;501;1001;1115},1),0.7,0.75,0.8,0.75,0.7)</f>
        <v>0.7</v>
      </c>
      <c r="M597" s="13">
        <f t="shared" si="93"/>
        <v>0</v>
      </c>
      <c r="N597" s="15" t="e">
        <f t="shared" si="94"/>
        <v>#DIV/0!</v>
      </c>
      <c r="O597" s="12" t="e">
        <f t="shared" si="96"/>
        <v>#DIV/0!</v>
      </c>
      <c r="P597" s="13">
        <f t="shared" si="91"/>
        <v>0</v>
      </c>
      <c r="Q597" s="11" t="e">
        <f t="shared" si="92"/>
        <v>#DIV/0!</v>
      </c>
      <c r="R597" s="11">
        <f t="shared" si="90"/>
        <v>0</v>
      </c>
      <c r="T597" s="13" t="e">
        <f t="shared" si="97"/>
        <v>#DIV/0!</v>
      </c>
      <c r="V597" s="21" t="e">
        <f t="shared" si="98"/>
        <v>#DIV/0!</v>
      </c>
      <c r="W597" s="13" t="e">
        <f t="shared" si="95"/>
        <v>#DIV/0!</v>
      </c>
    </row>
    <row r="598" spans="3:23" x14ac:dyDescent="0.25">
      <c r="C598" s="20">
        <f t="shared" si="99"/>
        <v>0</v>
      </c>
      <c r="F598" s="15">
        <f>CHOOSE(MATCH(MONTH(A598)*100+DAY(A598),{0;316;501;1001;1115},1),0.7,0.75,0.8,0.75,0.7)</f>
        <v>0.7</v>
      </c>
      <c r="M598" s="13">
        <f t="shared" si="93"/>
        <v>0</v>
      </c>
      <c r="N598" s="15" t="e">
        <f t="shared" si="94"/>
        <v>#DIV/0!</v>
      </c>
      <c r="O598" s="12" t="e">
        <f t="shared" si="96"/>
        <v>#DIV/0!</v>
      </c>
      <c r="P598" s="13">
        <f t="shared" si="91"/>
        <v>0</v>
      </c>
      <c r="Q598" s="11" t="e">
        <f t="shared" si="92"/>
        <v>#DIV/0!</v>
      </c>
      <c r="R598" s="11">
        <f t="shared" si="90"/>
        <v>0</v>
      </c>
      <c r="T598" s="13" t="e">
        <f t="shared" si="97"/>
        <v>#DIV/0!</v>
      </c>
      <c r="V598" s="21" t="e">
        <f t="shared" si="98"/>
        <v>#DIV/0!</v>
      </c>
      <c r="W598" s="13" t="e">
        <f t="shared" si="95"/>
        <v>#DIV/0!</v>
      </c>
    </row>
    <row r="599" spans="3:23" x14ac:dyDescent="0.25">
      <c r="C599" s="20">
        <f t="shared" si="99"/>
        <v>0</v>
      </c>
      <c r="F599" s="15">
        <f>CHOOSE(MATCH(MONTH(A599)*100+DAY(A599),{0;316;501;1001;1115},1),0.7,0.75,0.8,0.75,0.7)</f>
        <v>0.7</v>
      </c>
      <c r="M599" s="13">
        <f t="shared" si="93"/>
        <v>0</v>
      </c>
      <c r="N599" s="15" t="e">
        <f t="shared" si="94"/>
        <v>#DIV/0!</v>
      </c>
      <c r="O599" s="12" t="e">
        <f t="shared" si="96"/>
        <v>#DIV/0!</v>
      </c>
      <c r="P599" s="13">
        <f t="shared" si="91"/>
        <v>0</v>
      </c>
      <c r="Q599" s="11" t="e">
        <f t="shared" si="92"/>
        <v>#DIV/0!</v>
      </c>
      <c r="R599" s="11">
        <f t="shared" si="90"/>
        <v>0</v>
      </c>
      <c r="T599" s="13" t="e">
        <f t="shared" si="97"/>
        <v>#DIV/0!</v>
      </c>
      <c r="V599" s="21" t="e">
        <f t="shared" si="98"/>
        <v>#DIV/0!</v>
      </c>
      <c r="W599" s="13" t="e">
        <f t="shared" si="95"/>
        <v>#DIV/0!</v>
      </c>
    </row>
    <row r="600" spans="3:23" x14ac:dyDescent="0.25">
      <c r="C600" s="20">
        <f t="shared" si="99"/>
        <v>0</v>
      </c>
      <c r="F600" s="15">
        <f>CHOOSE(MATCH(MONTH(A600)*100+DAY(A600),{0;316;501;1001;1115},1),0.7,0.75,0.8,0.75,0.7)</f>
        <v>0.7</v>
      </c>
      <c r="M600" s="13">
        <f t="shared" si="93"/>
        <v>0</v>
      </c>
      <c r="N600" s="15" t="e">
        <f t="shared" si="94"/>
        <v>#DIV/0!</v>
      </c>
      <c r="O600" s="12" t="e">
        <f t="shared" si="96"/>
        <v>#DIV/0!</v>
      </c>
      <c r="P600" s="13">
        <f t="shared" si="91"/>
        <v>0</v>
      </c>
      <c r="Q600" s="11" t="e">
        <f t="shared" si="92"/>
        <v>#DIV/0!</v>
      </c>
      <c r="R600" s="11">
        <f t="shared" si="90"/>
        <v>0</v>
      </c>
      <c r="T600" s="13" t="e">
        <f t="shared" si="97"/>
        <v>#DIV/0!</v>
      </c>
      <c r="V600" s="21" t="e">
        <f t="shared" si="98"/>
        <v>#DIV/0!</v>
      </c>
      <c r="W600" s="13" t="e">
        <f t="shared" si="95"/>
        <v>#DIV/0!</v>
      </c>
    </row>
    <row r="601" spans="3:23" x14ac:dyDescent="0.25">
      <c r="C601" s="20">
        <f t="shared" si="99"/>
        <v>0</v>
      </c>
      <c r="F601" s="15">
        <f>CHOOSE(MATCH(MONTH(A601)*100+DAY(A601),{0;316;501;1001;1115},1),0.7,0.75,0.8,0.75,0.7)</f>
        <v>0.7</v>
      </c>
      <c r="M601" s="13">
        <f t="shared" si="93"/>
        <v>0</v>
      </c>
      <c r="N601" s="15" t="e">
        <f t="shared" si="94"/>
        <v>#DIV/0!</v>
      </c>
      <c r="O601" s="12" t="e">
        <f t="shared" si="96"/>
        <v>#DIV/0!</v>
      </c>
      <c r="P601" s="13">
        <f t="shared" si="91"/>
        <v>0</v>
      </c>
      <c r="Q601" s="11" t="e">
        <f t="shared" si="92"/>
        <v>#DIV/0!</v>
      </c>
      <c r="R601" s="11">
        <f t="shared" si="90"/>
        <v>0</v>
      </c>
      <c r="T601" s="13" t="e">
        <f t="shared" si="97"/>
        <v>#DIV/0!</v>
      </c>
      <c r="V601" s="21" t="e">
        <f t="shared" si="98"/>
        <v>#DIV/0!</v>
      </c>
      <c r="W601" s="13" t="e">
        <f t="shared" si="95"/>
        <v>#DIV/0!</v>
      </c>
    </row>
    <row r="602" spans="3:23" x14ac:dyDescent="0.25">
      <c r="C602" s="20">
        <f t="shared" si="99"/>
        <v>0</v>
      </c>
      <c r="F602" s="15">
        <f>CHOOSE(MATCH(MONTH(A602)*100+DAY(A602),{0;316;501;1001;1115},1),0.7,0.75,0.8,0.75,0.7)</f>
        <v>0.7</v>
      </c>
      <c r="M602" s="13">
        <f t="shared" si="93"/>
        <v>0</v>
      </c>
      <c r="N602" s="15" t="e">
        <f t="shared" si="94"/>
        <v>#DIV/0!</v>
      </c>
      <c r="O602" s="12" t="e">
        <f t="shared" si="96"/>
        <v>#DIV/0!</v>
      </c>
      <c r="P602" s="13">
        <f t="shared" si="91"/>
        <v>0</v>
      </c>
      <c r="Q602" s="11" t="e">
        <f t="shared" si="92"/>
        <v>#DIV/0!</v>
      </c>
      <c r="R602" s="11">
        <f t="shared" ref="R602:R665" si="100">IF(D602&lt;&gt;0,((D602*F602)+(G602*0.1)+(I602*0.05)+(($AC$2-D602-G602-I602-K602)*R601))/$AC$2,0)</f>
        <v>0</v>
      </c>
      <c r="T602" s="13" t="e">
        <f t="shared" si="97"/>
        <v>#DIV/0!</v>
      </c>
      <c r="V602" s="21" t="e">
        <f t="shared" si="98"/>
        <v>#DIV/0!</v>
      </c>
      <c r="W602" s="13" t="e">
        <f t="shared" si="95"/>
        <v>#DIV/0!</v>
      </c>
    </row>
    <row r="603" spans="3:23" x14ac:dyDescent="0.25">
      <c r="C603" s="20">
        <f t="shared" si="99"/>
        <v>0</v>
      </c>
      <c r="F603" s="15">
        <f>CHOOSE(MATCH(MONTH(A603)*100+DAY(A603),{0;316;501;1001;1115},1),0.7,0.75,0.8,0.75,0.7)</f>
        <v>0.7</v>
      </c>
      <c r="M603" s="13">
        <f t="shared" si="93"/>
        <v>0</v>
      </c>
      <c r="N603" s="15" t="e">
        <f t="shared" si="94"/>
        <v>#DIV/0!</v>
      </c>
      <c r="O603" s="12" t="e">
        <f t="shared" si="96"/>
        <v>#DIV/0!</v>
      </c>
      <c r="P603" s="13">
        <f t="shared" si="91"/>
        <v>0</v>
      </c>
      <c r="Q603" s="11" t="e">
        <f t="shared" si="92"/>
        <v>#DIV/0!</v>
      </c>
      <c r="R603" s="11">
        <f t="shared" si="100"/>
        <v>0</v>
      </c>
      <c r="T603" s="13" t="e">
        <f t="shared" si="97"/>
        <v>#DIV/0!</v>
      </c>
      <c r="V603" s="21" t="e">
        <f t="shared" si="98"/>
        <v>#DIV/0!</v>
      </c>
      <c r="W603" s="13" t="e">
        <f t="shared" si="95"/>
        <v>#DIV/0!</v>
      </c>
    </row>
    <row r="604" spans="3:23" x14ac:dyDescent="0.25">
      <c r="C604" s="20">
        <f t="shared" si="99"/>
        <v>0</v>
      </c>
      <c r="F604" s="15">
        <f>CHOOSE(MATCH(MONTH(A604)*100+DAY(A604),{0;316;501;1001;1115},1),0.7,0.75,0.8,0.75,0.7)</f>
        <v>0.7</v>
      </c>
      <c r="M604" s="13">
        <f t="shared" si="93"/>
        <v>0</v>
      </c>
      <c r="N604" s="15" t="e">
        <f t="shared" si="94"/>
        <v>#DIV/0!</v>
      </c>
      <c r="O604" s="12" t="e">
        <f t="shared" si="96"/>
        <v>#DIV/0!</v>
      </c>
      <c r="P604" s="13">
        <f t="shared" si="91"/>
        <v>0</v>
      </c>
      <c r="Q604" s="11" t="e">
        <f t="shared" si="92"/>
        <v>#DIV/0!</v>
      </c>
      <c r="R604" s="11">
        <f t="shared" si="100"/>
        <v>0</v>
      </c>
      <c r="T604" s="13" t="e">
        <f t="shared" si="97"/>
        <v>#DIV/0!</v>
      </c>
      <c r="V604" s="21" t="e">
        <f t="shared" si="98"/>
        <v>#DIV/0!</v>
      </c>
      <c r="W604" s="13" t="e">
        <f t="shared" si="95"/>
        <v>#DIV/0!</v>
      </c>
    </row>
    <row r="605" spans="3:23" x14ac:dyDescent="0.25">
      <c r="C605" s="20">
        <f t="shared" si="99"/>
        <v>0</v>
      </c>
      <c r="F605" s="15">
        <f>CHOOSE(MATCH(MONTH(A605)*100+DAY(A605),{0;316;501;1001;1115},1),0.7,0.75,0.8,0.75,0.7)</f>
        <v>0.7</v>
      </c>
      <c r="M605" s="13">
        <f t="shared" si="93"/>
        <v>0</v>
      </c>
      <c r="N605" s="15" t="e">
        <f t="shared" si="94"/>
        <v>#DIV/0!</v>
      </c>
      <c r="O605" s="12" t="e">
        <f t="shared" si="96"/>
        <v>#DIV/0!</v>
      </c>
      <c r="P605" s="13">
        <f t="shared" si="91"/>
        <v>0</v>
      </c>
      <c r="Q605" s="11" t="e">
        <f t="shared" si="92"/>
        <v>#DIV/0!</v>
      </c>
      <c r="R605" s="11">
        <f t="shared" si="100"/>
        <v>0</v>
      </c>
      <c r="T605" s="13" t="e">
        <f t="shared" si="97"/>
        <v>#DIV/0!</v>
      </c>
      <c r="V605" s="21" t="e">
        <f t="shared" si="98"/>
        <v>#DIV/0!</v>
      </c>
      <c r="W605" s="13" t="e">
        <f t="shared" si="95"/>
        <v>#DIV/0!</v>
      </c>
    </row>
    <row r="606" spans="3:23" x14ac:dyDescent="0.25">
      <c r="C606" s="20">
        <f t="shared" si="99"/>
        <v>0</v>
      </c>
      <c r="F606" s="15">
        <f>CHOOSE(MATCH(MONTH(A606)*100+DAY(A606),{0;316;501;1001;1115},1),0.7,0.75,0.8,0.75,0.7)</f>
        <v>0.7</v>
      </c>
      <c r="M606" s="13">
        <f t="shared" si="93"/>
        <v>0</v>
      </c>
      <c r="N606" s="15" t="e">
        <f t="shared" si="94"/>
        <v>#DIV/0!</v>
      </c>
      <c r="O606" s="12" t="e">
        <f t="shared" si="96"/>
        <v>#DIV/0!</v>
      </c>
      <c r="P606" s="13">
        <f t="shared" si="91"/>
        <v>0</v>
      </c>
      <c r="Q606" s="11" t="e">
        <f t="shared" si="92"/>
        <v>#DIV/0!</v>
      </c>
      <c r="R606" s="11">
        <f t="shared" si="100"/>
        <v>0</v>
      </c>
      <c r="T606" s="13" t="e">
        <f t="shared" si="97"/>
        <v>#DIV/0!</v>
      </c>
      <c r="V606" s="21" t="e">
        <f t="shared" si="98"/>
        <v>#DIV/0!</v>
      </c>
      <c r="W606" s="13" t="e">
        <f t="shared" si="95"/>
        <v>#DIV/0!</v>
      </c>
    </row>
    <row r="607" spans="3:23" x14ac:dyDescent="0.25">
      <c r="C607" s="20">
        <f t="shared" si="99"/>
        <v>0</v>
      </c>
      <c r="F607" s="15">
        <f>CHOOSE(MATCH(MONTH(A607)*100+DAY(A607),{0;316;501;1001;1115},1),0.7,0.75,0.8,0.75,0.7)</f>
        <v>0.7</v>
      </c>
      <c r="M607" s="13">
        <f t="shared" si="93"/>
        <v>0</v>
      </c>
      <c r="N607" s="15" t="e">
        <f t="shared" si="94"/>
        <v>#DIV/0!</v>
      </c>
      <c r="O607" s="12" t="e">
        <f t="shared" si="96"/>
        <v>#DIV/0!</v>
      </c>
      <c r="P607" s="13">
        <f t="shared" si="91"/>
        <v>0</v>
      </c>
      <c r="Q607" s="11" t="e">
        <f t="shared" si="92"/>
        <v>#DIV/0!</v>
      </c>
      <c r="R607" s="11">
        <f t="shared" si="100"/>
        <v>0</v>
      </c>
      <c r="T607" s="13" t="e">
        <f t="shared" si="97"/>
        <v>#DIV/0!</v>
      </c>
      <c r="V607" s="21" t="e">
        <f t="shared" si="98"/>
        <v>#DIV/0!</v>
      </c>
      <c r="W607" s="13" t="e">
        <f t="shared" si="95"/>
        <v>#DIV/0!</v>
      </c>
    </row>
    <row r="608" spans="3:23" x14ac:dyDescent="0.25">
      <c r="C608" s="20">
        <f t="shared" si="99"/>
        <v>0</v>
      </c>
      <c r="F608" s="15">
        <f>CHOOSE(MATCH(MONTH(A608)*100+DAY(A608),{0;316;501;1001;1115},1),0.7,0.75,0.8,0.75,0.7)</f>
        <v>0.7</v>
      </c>
      <c r="M608" s="13">
        <f t="shared" si="93"/>
        <v>0</v>
      </c>
      <c r="N608" s="15" t="e">
        <f t="shared" si="94"/>
        <v>#DIV/0!</v>
      </c>
      <c r="O608" s="12" t="e">
        <f t="shared" si="96"/>
        <v>#DIV/0!</v>
      </c>
      <c r="P608" s="13">
        <f t="shared" si="91"/>
        <v>0</v>
      </c>
      <c r="Q608" s="11" t="e">
        <f t="shared" si="92"/>
        <v>#DIV/0!</v>
      </c>
      <c r="R608" s="11">
        <f t="shared" si="100"/>
        <v>0</v>
      </c>
      <c r="T608" s="13" t="e">
        <f t="shared" si="97"/>
        <v>#DIV/0!</v>
      </c>
      <c r="V608" s="21" t="e">
        <f t="shared" si="98"/>
        <v>#DIV/0!</v>
      </c>
      <c r="W608" s="13" t="e">
        <f t="shared" si="95"/>
        <v>#DIV/0!</v>
      </c>
    </row>
    <row r="609" spans="3:23" x14ac:dyDescent="0.25">
      <c r="C609" s="20">
        <f t="shared" si="99"/>
        <v>0</v>
      </c>
      <c r="F609" s="15">
        <f>CHOOSE(MATCH(MONTH(A609)*100+DAY(A609),{0;316;501;1001;1115},1),0.7,0.75,0.8,0.75,0.7)</f>
        <v>0.7</v>
      </c>
      <c r="M609" s="13">
        <f t="shared" si="93"/>
        <v>0</v>
      </c>
      <c r="N609" s="15" t="e">
        <f t="shared" si="94"/>
        <v>#DIV/0!</v>
      </c>
      <c r="O609" s="12" t="e">
        <f t="shared" si="96"/>
        <v>#DIV/0!</v>
      </c>
      <c r="P609" s="13">
        <f t="shared" si="91"/>
        <v>0</v>
      </c>
      <c r="Q609" s="11" t="e">
        <f t="shared" si="92"/>
        <v>#DIV/0!</v>
      </c>
      <c r="R609" s="11">
        <f t="shared" si="100"/>
        <v>0</v>
      </c>
      <c r="T609" s="13" t="e">
        <f t="shared" si="97"/>
        <v>#DIV/0!</v>
      </c>
      <c r="V609" s="21" t="e">
        <f t="shared" si="98"/>
        <v>#DIV/0!</v>
      </c>
      <c r="W609" s="13" t="e">
        <f t="shared" si="95"/>
        <v>#DIV/0!</v>
      </c>
    </row>
    <row r="610" spans="3:23" x14ac:dyDescent="0.25">
      <c r="C610" s="20">
        <f t="shared" si="99"/>
        <v>0</v>
      </c>
      <c r="F610" s="15">
        <f>CHOOSE(MATCH(MONTH(A610)*100+DAY(A610),{0;316;501;1001;1115},1),0.7,0.75,0.8,0.75,0.7)</f>
        <v>0.7</v>
      </c>
      <c r="M610" s="13">
        <f t="shared" si="93"/>
        <v>0</v>
      </c>
      <c r="N610" s="15" t="e">
        <f t="shared" si="94"/>
        <v>#DIV/0!</v>
      </c>
      <c r="O610" s="12" t="e">
        <f t="shared" si="96"/>
        <v>#DIV/0!</v>
      </c>
      <c r="P610" s="13">
        <f t="shared" si="91"/>
        <v>0</v>
      </c>
      <c r="Q610" s="11" t="e">
        <f t="shared" si="92"/>
        <v>#DIV/0!</v>
      </c>
      <c r="R610" s="11">
        <f t="shared" si="100"/>
        <v>0</v>
      </c>
      <c r="T610" s="13" t="e">
        <f t="shared" si="97"/>
        <v>#DIV/0!</v>
      </c>
      <c r="V610" s="21" t="e">
        <f t="shared" si="98"/>
        <v>#DIV/0!</v>
      </c>
      <c r="W610" s="13" t="e">
        <f t="shared" si="95"/>
        <v>#DIV/0!</v>
      </c>
    </row>
    <row r="611" spans="3:23" x14ac:dyDescent="0.25">
      <c r="C611" s="20">
        <f t="shared" si="99"/>
        <v>0</v>
      </c>
      <c r="F611" s="15">
        <f>CHOOSE(MATCH(MONTH(A611)*100+DAY(A611),{0;316;501;1001;1115},1),0.7,0.75,0.8,0.75,0.7)</f>
        <v>0.7</v>
      </c>
      <c r="M611" s="13">
        <f t="shared" si="93"/>
        <v>0</v>
      </c>
      <c r="N611" s="15" t="e">
        <f t="shared" si="94"/>
        <v>#DIV/0!</v>
      </c>
      <c r="O611" s="12" t="e">
        <f t="shared" si="96"/>
        <v>#DIV/0!</v>
      </c>
      <c r="P611" s="13">
        <f t="shared" si="91"/>
        <v>0</v>
      </c>
      <c r="Q611" s="11" t="e">
        <f t="shared" si="92"/>
        <v>#DIV/0!</v>
      </c>
      <c r="R611" s="11">
        <f t="shared" si="100"/>
        <v>0</v>
      </c>
      <c r="T611" s="13" t="e">
        <f t="shared" si="97"/>
        <v>#DIV/0!</v>
      </c>
      <c r="V611" s="21" t="e">
        <f t="shared" si="98"/>
        <v>#DIV/0!</v>
      </c>
      <c r="W611" s="13" t="e">
        <f t="shared" si="95"/>
        <v>#DIV/0!</v>
      </c>
    </row>
    <row r="612" spans="3:23" x14ac:dyDescent="0.25">
      <c r="C612" s="20">
        <f t="shared" si="99"/>
        <v>0</v>
      </c>
      <c r="F612" s="15">
        <f>CHOOSE(MATCH(MONTH(A612)*100+DAY(A612),{0;316;501;1001;1115},1),0.7,0.75,0.8,0.75,0.7)</f>
        <v>0.7</v>
      </c>
      <c r="M612" s="13">
        <f t="shared" si="93"/>
        <v>0</v>
      </c>
      <c r="N612" s="15" t="e">
        <f t="shared" si="94"/>
        <v>#DIV/0!</v>
      </c>
      <c r="O612" s="12" t="e">
        <f t="shared" si="96"/>
        <v>#DIV/0!</v>
      </c>
      <c r="P612" s="13">
        <f t="shared" si="91"/>
        <v>0</v>
      </c>
      <c r="Q612" s="11" t="e">
        <f t="shared" si="92"/>
        <v>#DIV/0!</v>
      </c>
      <c r="R612" s="11">
        <f t="shared" si="100"/>
        <v>0</v>
      </c>
      <c r="T612" s="13" t="e">
        <f t="shared" si="97"/>
        <v>#DIV/0!</v>
      </c>
      <c r="V612" s="21" t="e">
        <f t="shared" si="98"/>
        <v>#DIV/0!</v>
      </c>
      <c r="W612" s="13" t="e">
        <f t="shared" si="95"/>
        <v>#DIV/0!</v>
      </c>
    </row>
    <row r="613" spans="3:23" x14ac:dyDescent="0.25">
      <c r="C613" s="20">
        <f t="shared" si="99"/>
        <v>0</v>
      </c>
      <c r="F613" s="15">
        <f>CHOOSE(MATCH(MONTH(A613)*100+DAY(A613),{0;316;501;1001;1115},1),0.7,0.75,0.8,0.75,0.7)</f>
        <v>0.7</v>
      </c>
      <c r="M613" s="13">
        <f t="shared" si="93"/>
        <v>0</v>
      </c>
      <c r="N613" s="15" t="e">
        <f t="shared" si="94"/>
        <v>#DIV/0!</v>
      </c>
      <c r="O613" s="12" t="e">
        <f t="shared" si="96"/>
        <v>#DIV/0!</v>
      </c>
      <c r="P613" s="13">
        <f t="shared" si="91"/>
        <v>0</v>
      </c>
      <c r="Q613" s="11" t="e">
        <f t="shared" si="92"/>
        <v>#DIV/0!</v>
      </c>
      <c r="R613" s="11">
        <f t="shared" si="100"/>
        <v>0</v>
      </c>
      <c r="T613" s="13" t="e">
        <f t="shared" si="97"/>
        <v>#DIV/0!</v>
      </c>
      <c r="V613" s="21" t="e">
        <f t="shared" si="98"/>
        <v>#DIV/0!</v>
      </c>
      <c r="W613" s="13" t="e">
        <f t="shared" si="95"/>
        <v>#DIV/0!</v>
      </c>
    </row>
    <row r="614" spans="3:23" x14ac:dyDescent="0.25">
      <c r="C614" s="20">
        <f t="shared" si="99"/>
        <v>0</v>
      </c>
      <c r="F614" s="15">
        <f>CHOOSE(MATCH(MONTH(A614)*100+DAY(A614),{0;316;501;1001;1115},1),0.7,0.75,0.8,0.75,0.7)</f>
        <v>0.7</v>
      </c>
      <c r="M614" s="13">
        <f t="shared" si="93"/>
        <v>0</v>
      </c>
      <c r="N614" s="15" t="e">
        <f t="shared" si="94"/>
        <v>#DIV/0!</v>
      </c>
      <c r="O614" s="12" t="e">
        <f t="shared" si="96"/>
        <v>#DIV/0!</v>
      </c>
      <c r="P614" s="13">
        <f t="shared" si="91"/>
        <v>0</v>
      </c>
      <c r="Q614" s="11" t="e">
        <f t="shared" si="92"/>
        <v>#DIV/0!</v>
      </c>
      <c r="R614" s="11">
        <f t="shared" si="100"/>
        <v>0</v>
      </c>
      <c r="T614" s="13" t="e">
        <f t="shared" si="97"/>
        <v>#DIV/0!</v>
      </c>
      <c r="V614" s="21" t="e">
        <f t="shared" si="98"/>
        <v>#DIV/0!</v>
      </c>
      <c r="W614" s="13" t="e">
        <f t="shared" si="95"/>
        <v>#DIV/0!</v>
      </c>
    </row>
    <row r="615" spans="3:23" x14ac:dyDescent="0.25">
      <c r="C615" s="20">
        <f t="shared" si="99"/>
        <v>0</v>
      </c>
      <c r="F615" s="15">
        <f>CHOOSE(MATCH(MONTH(A615)*100+DAY(A615),{0;316;501;1001;1115},1),0.7,0.75,0.8,0.75,0.7)</f>
        <v>0.7</v>
      </c>
      <c r="M615" s="13">
        <f t="shared" si="93"/>
        <v>0</v>
      </c>
      <c r="N615" s="15" t="e">
        <f t="shared" si="94"/>
        <v>#DIV/0!</v>
      </c>
      <c r="O615" s="12" t="e">
        <f t="shared" si="96"/>
        <v>#DIV/0!</v>
      </c>
      <c r="P615" s="13">
        <f t="shared" si="91"/>
        <v>0</v>
      </c>
      <c r="Q615" s="11" t="e">
        <f t="shared" si="92"/>
        <v>#DIV/0!</v>
      </c>
      <c r="R615" s="11">
        <f t="shared" si="100"/>
        <v>0</v>
      </c>
      <c r="T615" s="13" t="e">
        <f t="shared" si="97"/>
        <v>#DIV/0!</v>
      </c>
      <c r="V615" s="21" t="e">
        <f t="shared" si="98"/>
        <v>#DIV/0!</v>
      </c>
      <c r="W615" s="13" t="e">
        <f t="shared" si="95"/>
        <v>#DIV/0!</v>
      </c>
    </row>
    <row r="616" spans="3:23" x14ac:dyDescent="0.25">
      <c r="C616" s="20">
        <f t="shared" si="99"/>
        <v>0</v>
      </c>
      <c r="F616" s="15">
        <f>CHOOSE(MATCH(MONTH(A616)*100+DAY(A616),{0;316;501;1001;1115},1),0.7,0.75,0.8,0.75,0.7)</f>
        <v>0.7</v>
      </c>
      <c r="M616" s="13">
        <f t="shared" si="93"/>
        <v>0</v>
      </c>
      <c r="N616" s="15" t="e">
        <f t="shared" si="94"/>
        <v>#DIV/0!</v>
      </c>
      <c r="O616" s="12" t="e">
        <f t="shared" si="96"/>
        <v>#DIV/0!</v>
      </c>
      <c r="P616" s="13">
        <f t="shared" si="91"/>
        <v>0</v>
      </c>
      <c r="Q616" s="11" t="e">
        <f t="shared" si="92"/>
        <v>#DIV/0!</v>
      </c>
      <c r="R616" s="11">
        <f t="shared" si="100"/>
        <v>0</v>
      </c>
      <c r="T616" s="13" t="e">
        <f t="shared" si="97"/>
        <v>#DIV/0!</v>
      </c>
      <c r="V616" s="21" t="e">
        <f t="shared" si="98"/>
        <v>#DIV/0!</v>
      </c>
      <c r="W616" s="13" t="e">
        <f t="shared" si="95"/>
        <v>#DIV/0!</v>
      </c>
    </row>
    <row r="617" spans="3:23" x14ac:dyDescent="0.25">
      <c r="C617" s="20">
        <f t="shared" si="99"/>
        <v>0</v>
      </c>
      <c r="F617" s="15">
        <f>CHOOSE(MATCH(MONTH(A617)*100+DAY(A617),{0;316;501;1001;1115},1),0.7,0.75,0.8,0.75,0.7)</f>
        <v>0.7</v>
      </c>
      <c r="M617" s="13">
        <f t="shared" si="93"/>
        <v>0</v>
      </c>
      <c r="N617" s="15" t="e">
        <f t="shared" si="94"/>
        <v>#DIV/0!</v>
      </c>
      <c r="O617" s="12" t="e">
        <f t="shared" si="96"/>
        <v>#DIV/0!</v>
      </c>
      <c r="P617" s="13">
        <f t="shared" si="91"/>
        <v>0</v>
      </c>
      <c r="Q617" s="11" t="e">
        <f t="shared" si="92"/>
        <v>#DIV/0!</v>
      </c>
      <c r="R617" s="11">
        <f t="shared" si="100"/>
        <v>0</v>
      </c>
      <c r="T617" s="13" t="e">
        <f t="shared" si="97"/>
        <v>#DIV/0!</v>
      </c>
      <c r="V617" s="21" t="e">
        <f t="shared" si="98"/>
        <v>#DIV/0!</v>
      </c>
      <c r="W617" s="13" t="e">
        <f t="shared" si="95"/>
        <v>#DIV/0!</v>
      </c>
    </row>
    <row r="618" spans="3:23" x14ac:dyDescent="0.25">
      <c r="C618" s="20">
        <f t="shared" si="99"/>
        <v>0</v>
      </c>
      <c r="F618" s="15">
        <f>CHOOSE(MATCH(MONTH(A618)*100+DAY(A618),{0;316;501;1001;1115},1),0.7,0.75,0.8,0.75,0.7)</f>
        <v>0.7</v>
      </c>
      <c r="M618" s="13">
        <f t="shared" si="93"/>
        <v>0</v>
      </c>
      <c r="N618" s="15" t="e">
        <f t="shared" si="94"/>
        <v>#DIV/0!</v>
      </c>
      <c r="O618" s="12" t="e">
        <f t="shared" si="96"/>
        <v>#DIV/0!</v>
      </c>
      <c r="P618" s="13">
        <f t="shared" si="91"/>
        <v>0</v>
      </c>
      <c r="Q618" s="11" t="e">
        <f t="shared" si="92"/>
        <v>#DIV/0!</v>
      </c>
      <c r="R618" s="11">
        <f t="shared" si="100"/>
        <v>0</v>
      </c>
      <c r="T618" s="13" t="e">
        <f t="shared" si="97"/>
        <v>#DIV/0!</v>
      </c>
      <c r="V618" s="21" t="e">
        <f t="shared" si="98"/>
        <v>#DIV/0!</v>
      </c>
      <c r="W618" s="13" t="e">
        <f t="shared" si="95"/>
        <v>#DIV/0!</v>
      </c>
    </row>
    <row r="619" spans="3:23" x14ac:dyDescent="0.25">
      <c r="C619" s="20">
        <f t="shared" si="99"/>
        <v>0</v>
      </c>
      <c r="F619" s="15">
        <f>CHOOSE(MATCH(MONTH(A619)*100+DAY(A619),{0;316;501;1001;1115},1),0.7,0.75,0.8,0.75,0.7)</f>
        <v>0.7</v>
      </c>
      <c r="M619" s="13">
        <f t="shared" si="93"/>
        <v>0</v>
      </c>
      <c r="N619" s="15" t="e">
        <f t="shared" si="94"/>
        <v>#DIV/0!</v>
      </c>
      <c r="O619" s="12" t="e">
        <f t="shared" si="96"/>
        <v>#DIV/0!</v>
      </c>
      <c r="P619" s="13">
        <f t="shared" si="91"/>
        <v>0</v>
      </c>
      <c r="Q619" s="11" t="e">
        <f t="shared" si="92"/>
        <v>#DIV/0!</v>
      </c>
      <c r="R619" s="11">
        <f t="shared" si="100"/>
        <v>0</v>
      </c>
      <c r="T619" s="13" t="e">
        <f t="shared" si="97"/>
        <v>#DIV/0!</v>
      </c>
      <c r="V619" s="21" t="e">
        <f t="shared" si="98"/>
        <v>#DIV/0!</v>
      </c>
      <c r="W619" s="13" t="e">
        <f t="shared" si="95"/>
        <v>#DIV/0!</v>
      </c>
    </row>
    <row r="620" spans="3:23" x14ac:dyDescent="0.25">
      <c r="C620" s="20">
        <f t="shared" si="99"/>
        <v>0</v>
      </c>
      <c r="F620" s="15">
        <f>CHOOSE(MATCH(MONTH(A620)*100+DAY(A620),{0;316;501;1001;1115},1),0.7,0.75,0.8,0.75,0.7)</f>
        <v>0.7</v>
      </c>
      <c r="M620" s="13">
        <f t="shared" si="93"/>
        <v>0</v>
      </c>
      <c r="N620" s="15" t="e">
        <f t="shared" si="94"/>
        <v>#DIV/0!</v>
      </c>
      <c r="O620" s="12" t="e">
        <f t="shared" si="96"/>
        <v>#DIV/0!</v>
      </c>
      <c r="P620" s="13">
        <f t="shared" si="91"/>
        <v>0</v>
      </c>
      <c r="Q620" s="11" t="e">
        <f t="shared" si="92"/>
        <v>#DIV/0!</v>
      </c>
      <c r="R620" s="11">
        <f t="shared" si="100"/>
        <v>0</v>
      </c>
      <c r="T620" s="13" t="e">
        <f t="shared" si="97"/>
        <v>#DIV/0!</v>
      </c>
      <c r="V620" s="21" t="e">
        <f t="shared" si="98"/>
        <v>#DIV/0!</v>
      </c>
      <c r="W620" s="13" t="e">
        <f t="shared" si="95"/>
        <v>#DIV/0!</v>
      </c>
    </row>
    <row r="621" spans="3:23" x14ac:dyDescent="0.25">
      <c r="C621" s="20">
        <f t="shared" si="99"/>
        <v>0</v>
      </c>
      <c r="F621" s="15">
        <f>CHOOSE(MATCH(MONTH(A621)*100+DAY(A621),{0;316;501;1001;1115},1),0.7,0.75,0.8,0.75,0.7)</f>
        <v>0.7</v>
      </c>
      <c r="M621" s="13">
        <f t="shared" si="93"/>
        <v>0</v>
      </c>
      <c r="N621" s="15" t="e">
        <f t="shared" si="94"/>
        <v>#DIV/0!</v>
      </c>
      <c r="O621" s="12" t="e">
        <f t="shared" si="96"/>
        <v>#DIV/0!</v>
      </c>
      <c r="P621" s="13">
        <f t="shared" si="91"/>
        <v>0</v>
      </c>
      <c r="Q621" s="11" t="e">
        <f t="shared" si="92"/>
        <v>#DIV/0!</v>
      </c>
      <c r="R621" s="11">
        <f t="shared" si="100"/>
        <v>0</v>
      </c>
      <c r="T621" s="13" t="e">
        <f t="shared" si="97"/>
        <v>#DIV/0!</v>
      </c>
      <c r="V621" s="21" t="e">
        <f t="shared" si="98"/>
        <v>#DIV/0!</v>
      </c>
      <c r="W621" s="13" t="e">
        <f t="shared" si="95"/>
        <v>#DIV/0!</v>
      </c>
    </row>
    <row r="622" spans="3:23" x14ac:dyDescent="0.25">
      <c r="C622" s="20">
        <f t="shared" si="99"/>
        <v>0</v>
      </c>
      <c r="F622" s="15">
        <f>CHOOSE(MATCH(MONTH(A622)*100+DAY(A622),{0;316;501;1001;1115},1),0.7,0.75,0.8,0.75,0.7)</f>
        <v>0.7</v>
      </c>
      <c r="M622" s="13">
        <f t="shared" si="93"/>
        <v>0</v>
      </c>
      <c r="N622" s="15" t="e">
        <f t="shared" si="94"/>
        <v>#DIV/0!</v>
      </c>
      <c r="O622" s="12" t="e">
        <f t="shared" si="96"/>
        <v>#DIV/0!</v>
      </c>
      <c r="P622" s="13">
        <f t="shared" si="91"/>
        <v>0</v>
      </c>
      <c r="Q622" s="11" t="e">
        <f t="shared" si="92"/>
        <v>#DIV/0!</v>
      </c>
      <c r="R622" s="11">
        <f t="shared" si="100"/>
        <v>0</v>
      </c>
      <c r="T622" s="13" t="e">
        <f t="shared" si="97"/>
        <v>#DIV/0!</v>
      </c>
      <c r="V622" s="21" t="e">
        <f t="shared" si="98"/>
        <v>#DIV/0!</v>
      </c>
      <c r="W622" s="13" t="e">
        <f t="shared" si="95"/>
        <v>#DIV/0!</v>
      </c>
    </row>
    <row r="623" spans="3:23" x14ac:dyDescent="0.25">
      <c r="C623" s="20">
        <f t="shared" si="99"/>
        <v>0</v>
      </c>
      <c r="F623" s="15">
        <f>CHOOSE(MATCH(MONTH(A623)*100+DAY(A623),{0;316;501;1001;1115},1),0.7,0.75,0.8,0.75,0.7)</f>
        <v>0.7</v>
      </c>
      <c r="M623" s="13">
        <f t="shared" si="93"/>
        <v>0</v>
      </c>
      <c r="N623" s="15" t="e">
        <f t="shared" si="94"/>
        <v>#DIV/0!</v>
      </c>
      <c r="O623" s="12" t="e">
        <f t="shared" si="96"/>
        <v>#DIV/0!</v>
      </c>
      <c r="P623" s="13">
        <f t="shared" si="91"/>
        <v>0</v>
      </c>
      <c r="Q623" s="11" t="e">
        <f t="shared" si="92"/>
        <v>#DIV/0!</v>
      </c>
      <c r="R623" s="11">
        <f t="shared" si="100"/>
        <v>0</v>
      </c>
      <c r="T623" s="13" t="e">
        <f t="shared" si="97"/>
        <v>#DIV/0!</v>
      </c>
      <c r="V623" s="21" t="e">
        <f t="shared" si="98"/>
        <v>#DIV/0!</v>
      </c>
      <c r="W623" s="13" t="e">
        <f t="shared" si="95"/>
        <v>#DIV/0!</v>
      </c>
    </row>
    <row r="624" spans="3:23" x14ac:dyDescent="0.25">
      <c r="C624" s="20">
        <f t="shared" si="99"/>
        <v>0</v>
      </c>
      <c r="F624" s="15">
        <f>CHOOSE(MATCH(MONTH(A624)*100+DAY(A624),{0;316;501;1001;1115},1),0.7,0.75,0.8,0.75,0.7)</f>
        <v>0.7</v>
      </c>
      <c r="M624" s="13">
        <f t="shared" si="93"/>
        <v>0</v>
      </c>
      <c r="N624" s="15" t="e">
        <f t="shared" si="94"/>
        <v>#DIV/0!</v>
      </c>
      <c r="O624" s="12" t="e">
        <f t="shared" si="96"/>
        <v>#DIV/0!</v>
      </c>
      <c r="P624" s="13">
        <f t="shared" si="91"/>
        <v>0</v>
      </c>
      <c r="Q624" s="11" t="e">
        <f t="shared" si="92"/>
        <v>#DIV/0!</v>
      </c>
      <c r="R624" s="11">
        <f t="shared" si="100"/>
        <v>0</v>
      </c>
      <c r="T624" s="13" t="e">
        <f t="shared" si="97"/>
        <v>#DIV/0!</v>
      </c>
      <c r="V624" s="21" t="e">
        <f t="shared" si="98"/>
        <v>#DIV/0!</v>
      </c>
      <c r="W624" s="13" t="e">
        <f t="shared" si="95"/>
        <v>#DIV/0!</v>
      </c>
    </row>
    <row r="625" spans="3:23" x14ac:dyDescent="0.25">
      <c r="C625" s="20">
        <f t="shared" si="99"/>
        <v>0</v>
      </c>
      <c r="F625" s="15">
        <f>CHOOSE(MATCH(MONTH(A625)*100+DAY(A625),{0;316;501;1001;1115},1),0.7,0.75,0.8,0.75,0.7)</f>
        <v>0.7</v>
      </c>
      <c r="M625" s="13">
        <f t="shared" si="93"/>
        <v>0</v>
      </c>
      <c r="N625" s="15" t="e">
        <f t="shared" si="94"/>
        <v>#DIV/0!</v>
      </c>
      <c r="O625" s="12" t="e">
        <f t="shared" si="96"/>
        <v>#DIV/0!</v>
      </c>
      <c r="P625" s="13">
        <f t="shared" si="91"/>
        <v>0</v>
      </c>
      <c r="Q625" s="11" t="e">
        <f t="shared" si="92"/>
        <v>#DIV/0!</v>
      </c>
      <c r="R625" s="11">
        <f t="shared" si="100"/>
        <v>0</v>
      </c>
      <c r="T625" s="13" t="e">
        <f t="shared" si="97"/>
        <v>#DIV/0!</v>
      </c>
      <c r="V625" s="21" t="e">
        <f t="shared" si="98"/>
        <v>#DIV/0!</v>
      </c>
      <c r="W625" s="13" t="e">
        <f t="shared" si="95"/>
        <v>#DIV/0!</v>
      </c>
    </row>
    <row r="626" spans="3:23" x14ac:dyDescent="0.25">
      <c r="C626" s="20">
        <f t="shared" si="99"/>
        <v>0</v>
      </c>
      <c r="F626" s="15">
        <f>CHOOSE(MATCH(MONTH(A626)*100+DAY(A626),{0;316;501;1001;1115},1),0.7,0.75,0.8,0.75,0.7)</f>
        <v>0.7</v>
      </c>
      <c r="M626" s="13">
        <f t="shared" si="93"/>
        <v>0</v>
      </c>
      <c r="N626" s="15" t="e">
        <f t="shared" si="94"/>
        <v>#DIV/0!</v>
      </c>
      <c r="O626" s="12" t="e">
        <f t="shared" si="96"/>
        <v>#DIV/0!</v>
      </c>
      <c r="P626" s="13">
        <f t="shared" si="91"/>
        <v>0</v>
      </c>
      <c r="Q626" s="11" t="e">
        <f t="shared" si="92"/>
        <v>#DIV/0!</v>
      </c>
      <c r="R626" s="11">
        <f t="shared" si="100"/>
        <v>0</v>
      </c>
      <c r="T626" s="13" t="e">
        <f t="shared" si="97"/>
        <v>#DIV/0!</v>
      </c>
      <c r="V626" s="21" t="e">
        <f t="shared" si="98"/>
        <v>#DIV/0!</v>
      </c>
      <c r="W626" s="13" t="e">
        <f t="shared" si="95"/>
        <v>#DIV/0!</v>
      </c>
    </row>
    <row r="627" spans="3:23" x14ac:dyDescent="0.25">
      <c r="C627" s="20">
        <f t="shared" si="99"/>
        <v>0</v>
      </c>
      <c r="F627" s="15">
        <f>CHOOSE(MATCH(MONTH(A627)*100+DAY(A627),{0;316;501;1001;1115},1),0.7,0.75,0.8,0.75,0.7)</f>
        <v>0.7</v>
      </c>
      <c r="M627" s="13">
        <f t="shared" si="93"/>
        <v>0</v>
      </c>
      <c r="N627" s="15" t="e">
        <f t="shared" si="94"/>
        <v>#DIV/0!</v>
      </c>
      <c r="O627" s="12" t="e">
        <f t="shared" si="96"/>
        <v>#DIV/0!</v>
      </c>
      <c r="P627" s="13">
        <f t="shared" si="91"/>
        <v>0</v>
      </c>
      <c r="Q627" s="11" t="e">
        <f t="shared" si="92"/>
        <v>#DIV/0!</v>
      </c>
      <c r="R627" s="11">
        <f t="shared" si="100"/>
        <v>0</v>
      </c>
      <c r="T627" s="13" t="e">
        <f t="shared" si="97"/>
        <v>#DIV/0!</v>
      </c>
      <c r="V627" s="21" t="e">
        <f t="shared" si="98"/>
        <v>#DIV/0!</v>
      </c>
    </row>
    <row r="628" spans="3:23" x14ac:dyDescent="0.25">
      <c r="C628" s="20">
        <f t="shared" si="99"/>
        <v>0</v>
      </c>
      <c r="F628" s="15">
        <f>CHOOSE(MATCH(MONTH(A628)*100+DAY(A628),{0;316;501;1001;1115},1),0.7,0.75,0.8,0.75,0.7)</f>
        <v>0.7</v>
      </c>
      <c r="M628" s="13">
        <f t="shared" si="93"/>
        <v>0</v>
      </c>
      <c r="N628" s="15" t="e">
        <f t="shared" si="94"/>
        <v>#DIV/0!</v>
      </c>
      <c r="O628" s="12" t="e">
        <f t="shared" si="96"/>
        <v>#DIV/0!</v>
      </c>
      <c r="P628" s="13">
        <f t="shared" si="91"/>
        <v>0</v>
      </c>
      <c r="Q628" s="11" t="e">
        <f t="shared" si="92"/>
        <v>#DIV/0!</v>
      </c>
      <c r="R628" s="11">
        <f t="shared" si="100"/>
        <v>0</v>
      </c>
      <c r="T628" s="13" t="e">
        <f t="shared" si="97"/>
        <v>#DIV/0!</v>
      </c>
      <c r="V628" s="21" t="e">
        <f t="shared" si="98"/>
        <v>#DIV/0!</v>
      </c>
    </row>
    <row r="629" spans="3:23" x14ac:dyDescent="0.25">
      <c r="C629" s="20">
        <f t="shared" si="99"/>
        <v>0</v>
      </c>
      <c r="M629" s="13">
        <f t="shared" si="93"/>
        <v>0</v>
      </c>
      <c r="N629" s="15" t="e">
        <f t="shared" si="94"/>
        <v>#DIV/0!</v>
      </c>
      <c r="P629" s="13">
        <f t="shared" si="91"/>
        <v>0</v>
      </c>
      <c r="R629" s="11">
        <f t="shared" si="100"/>
        <v>0</v>
      </c>
      <c r="V629" s="21" t="e">
        <f t="shared" si="98"/>
        <v>#DIV/0!</v>
      </c>
    </row>
    <row r="630" spans="3:23" x14ac:dyDescent="0.25">
      <c r="C630" s="20">
        <f t="shared" si="99"/>
        <v>0</v>
      </c>
      <c r="M630" s="13">
        <f t="shared" si="93"/>
        <v>0</v>
      </c>
      <c r="N630" s="15" t="e">
        <f t="shared" si="94"/>
        <v>#DIV/0!</v>
      </c>
      <c r="P630" s="13">
        <f t="shared" si="91"/>
        <v>0</v>
      </c>
      <c r="R630" s="11">
        <f t="shared" si="100"/>
        <v>0</v>
      </c>
      <c r="V630" s="21" t="e">
        <f t="shared" si="98"/>
        <v>#DIV/0!</v>
      </c>
    </row>
    <row r="631" spans="3:23" x14ac:dyDescent="0.25">
      <c r="C631" s="20">
        <f t="shared" si="99"/>
        <v>0</v>
      </c>
      <c r="M631" s="13">
        <f t="shared" si="93"/>
        <v>0</v>
      </c>
      <c r="N631" s="15" t="e">
        <f t="shared" si="94"/>
        <v>#DIV/0!</v>
      </c>
      <c r="P631" s="13">
        <f t="shared" si="91"/>
        <v>0</v>
      </c>
      <c r="R631" s="11">
        <f t="shared" si="100"/>
        <v>0</v>
      </c>
      <c r="V631" s="21" t="e">
        <f t="shared" si="98"/>
        <v>#DIV/0!</v>
      </c>
    </row>
    <row r="632" spans="3:23" x14ac:dyDescent="0.25">
      <c r="C632" s="20">
        <f t="shared" si="99"/>
        <v>0</v>
      </c>
      <c r="M632" s="13">
        <f t="shared" si="93"/>
        <v>0</v>
      </c>
      <c r="N632" s="15" t="e">
        <f t="shared" si="94"/>
        <v>#DIV/0!</v>
      </c>
      <c r="P632" s="13">
        <f t="shared" si="91"/>
        <v>0</v>
      </c>
      <c r="R632" s="11">
        <f t="shared" si="100"/>
        <v>0</v>
      </c>
      <c r="V632" s="21" t="e">
        <f t="shared" si="98"/>
        <v>#DIV/0!</v>
      </c>
    </row>
    <row r="633" spans="3:23" x14ac:dyDescent="0.25">
      <c r="C633" s="20">
        <f t="shared" si="99"/>
        <v>0</v>
      </c>
      <c r="M633" s="13">
        <f t="shared" si="93"/>
        <v>0</v>
      </c>
      <c r="N633" s="15" t="e">
        <f t="shared" si="94"/>
        <v>#DIV/0!</v>
      </c>
      <c r="P633" s="13">
        <f t="shared" si="91"/>
        <v>0</v>
      </c>
      <c r="R633" s="11">
        <f t="shared" si="100"/>
        <v>0</v>
      </c>
      <c r="V633" s="21" t="e">
        <f t="shared" si="98"/>
        <v>#DIV/0!</v>
      </c>
    </row>
    <row r="634" spans="3:23" x14ac:dyDescent="0.25">
      <c r="C634" s="20">
        <f t="shared" si="99"/>
        <v>0</v>
      </c>
      <c r="M634" s="13">
        <f t="shared" si="93"/>
        <v>0</v>
      </c>
      <c r="N634" s="15" t="e">
        <f t="shared" si="94"/>
        <v>#DIV/0!</v>
      </c>
      <c r="P634" s="13">
        <f t="shared" si="91"/>
        <v>0</v>
      </c>
      <c r="R634" s="11">
        <f t="shared" si="100"/>
        <v>0</v>
      </c>
      <c r="V634" s="21" t="e">
        <f t="shared" si="98"/>
        <v>#DIV/0!</v>
      </c>
    </row>
    <row r="635" spans="3:23" x14ac:dyDescent="0.25">
      <c r="C635" s="20">
        <f t="shared" si="99"/>
        <v>0</v>
      </c>
      <c r="M635" s="13">
        <f t="shared" si="93"/>
        <v>0</v>
      </c>
      <c r="N635" s="15" t="e">
        <f t="shared" si="94"/>
        <v>#DIV/0!</v>
      </c>
      <c r="P635" s="13">
        <f t="shared" si="91"/>
        <v>0</v>
      </c>
      <c r="R635" s="11">
        <f t="shared" si="100"/>
        <v>0</v>
      </c>
      <c r="V635" s="21" t="e">
        <f t="shared" si="98"/>
        <v>#DIV/0!</v>
      </c>
    </row>
    <row r="636" spans="3:23" x14ac:dyDescent="0.25">
      <c r="C636" s="20">
        <f t="shared" si="99"/>
        <v>0</v>
      </c>
      <c r="M636" s="13">
        <f t="shared" si="93"/>
        <v>0</v>
      </c>
      <c r="N636" s="15" t="e">
        <f t="shared" si="94"/>
        <v>#DIV/0!</v>
      </c>
      <c r="P636" s="13">
        <f t="shared" si="91"/>
        <v>0</v>
      </c>
      <c r="R636" s="11">
        <f t="shared" si="100"/>
        <v>0</v>
      </c>
      <c r="V636" s="21" t="e">
        <f t="shared" si="98"/>
        <v>#DIV/0!</v>
      </c>
    </row>
    <row r="637" spans="3:23" x14ac:dyDescent="0.25">
      <c r="C637" s="20">
        <f t="shared" si="99"/>
        <v>0</v>
      </c>
      <c r="M637" s="13">
        <f t="shared" si="93"/>
        <v>0</v>
      </c>
      <c r="N637" s="15" t="e">
        <f t="shared" si="94"/>
        <v>#DIV/0!</v>
      </c>
      <c r="P637" s="13">
        <f t="shared" si="91"/>
        <v>0</v>
      </c>
      <c r="R637" s="11">
        <f t="shared" si="100"/>
        <v>0</v>
      </c>
      <c r="V637" s="21" t="e">
        <f t="shared" si="98"/>
        <v>#DIV/0!</v>
      </c>
    </row>
    <row r="638" spans="3:23" x14ac:dyDescent="0.25">
      <c r="C638" s="20">
        <f t="shared" si="99"/>
        <v>0</v>
      </c>
      <c r="M638" s="13">
        <f t="shared" si="93"/>
        <v>0</v>
      </c>
      <c r="N638" s="15" t="e">
        <f t="shared" si="94"/>
        <v>#DIV/0!</v>
      </c>
      <c r="P638" s="13">
        <f t="shared" si="91"/>
        <v>0</v>
      </c>
      <c r="R638" s="11">
        <f t="shared" si="100"/>
        <v>0</v>
      </c>
      <c r="V638" s="21" t="e">
        <f t="shared" si="98"/>
        <v>#DIV/0!</v>
      </c>
    </row>
    <row r="639" spans="3:23" x14ac:dyDescent="0.25">
      <c r="C639" s="20">
        <f t="shared" si="99"/>
        <v>0</v>
      </c>
      <c r="M639" s="13">
        <f t="shared" si="93"/>
        <v>0</v>
      </c>
      <c r="N639" s="15" t="e">
        <f t="shared" si="94"/>
        <v>#DIV/0!</v>
      </c>
      <c r="P639" s="13">
        <f t="shared" si="91"/>
        <v>0</v>
      </c>
      <c r="R639" s="11">
        <f t="shared" si="100"/>
        <v>0</v>
      </c>
      <c r="V639" s="21" t="e">
        <f t="shared" si="98"/>
        <v>#DIV/0!</v>
      </c>
    </row>
    <row r="640" spans="3:23" x14ac:dyDescent="0.25">
      <c r="C640" s="20">
        <f t="shared" si="99"/>
        <v>0</v>
      </c>
      <c r="M640" s="13">
        <f t="shared" si="93"/>
        <v>0</v>
      </c>
      <c r="N640" s="15" t="e">
        <f t="shared" si="94"/>
        <v>#DIV/0!</v>
      </c>
      <c r="P640" s="13">
        <f t="shared" si="91"/>
        <v>0</v>
      </c>
      <c r="R640" s="11">
        <f t="shared" si="100"/>
        <v>0</v>
      </c>
      <c r="V640" s="21" t="e">
        <f t="shared" si="98"/>
        <v>#DIV/0!</v>
      </c>
    </row>
    <row r="641" spans="3:22" x14ac:dyDescent="0.25">
      <c r="C641" s="20">
        <f t="shared" si="99"/>
        <v>0</v>
      </c>
      <c r="M641" s="13">
        <f t="shared" si="93"/>
        <v>0</v>
      </c>
      <c r="N641" s="15" t="e">
        <f t="shared" si="94"/>
        <v>#DIV/0!</v>
      </c>
      <c r="P641" s="13">
        <f t="shared" si="91"/>
        <v>0</v>
      </c>
      <c r="R641" s="11">
        <f t="shared" si="100"/>
        <v>0</v>
      </c>
      <c r="V641" s="21" t="e">
        <f t="shared" si="98"/>
        <v>#DIV/0!</v>
      </c>
    </row>
    <row r="642" spans="3:22" x14ac:dyDescent="0.25">
      <c r="C642" s="20">
        <f t="shared" si="99"/>
        <v>0</v>
      </c>
      <c r="M642" s="13">
        <f t="shared" si="93"/>
        <v>0</v>
      </c>
      <c r="N642" s="15" t="e">
        <f t="shared" si="94"/>
        <v>#DIV/0!</v>
      </c>
      <c r="P642" s="13">
        <f t="shared" si="91"/>
        <v>0</v>
      </c>
      <c r="R642" s="11">
        <f t="shared" si="100"/>
        <v>0</v>
      </c>
      <c r="V642" s="21" t="e">
        <f t="shared" si="98"/>
        <v>#DIV/0!</v>
      </c>
    </row>
    <row r="643" spans="3:22" x14ac:dyDescent="0.25">
      <c r="C643" s="20">
        <f t="shared" si="99"/>
        <v>0</v>
      </c>
      <c r="M643" s="13">
        <f t="shared" si="93"/>
        <v>0</v>
      </c>
      <c r="N643" s="15" t="e">
        <f t="shared" si="94"/>
        <v>#DIV/0!</v>
      </c>
      <c r="P643" s="13">
        <f t="shared" si="91"/>
        <v>0</v>
      </c>
      <c r="R643" s="11">
        <f t="shared" si="100"/>
        <v>0</v>
      </c>
      <c r="V643" s="21" t="e">
        <f t="shared" si="98"/>
        <v>#DIV/0!</v>
      </c>
    </row>
    <row r="644" spans="3:22" x14ac:dyDescent="0.25">
      <c r="C644" s="20">
        <f t="shared" si="99"/>
        <v>0</v>
      </c>
      <c r="M644" s="13">
        <f t="shared" si="93"/>
        <v>0</v>
      </c>
      <c r="N644" s="15" t="e">
        <f t="shared" si="94"/>
        <v>#DIV/0!</v>
      </c>
      <c r="P644" s="13">
        <f t="shared" si="91"/>
        <v>0</v>
      </c>
      <c r="R644" s="11">
        <f t="shared" si="100"/>
        <v>0</v>
      </c>
      <c r="V644" s="21" t="e">
        <f t="shared" si="98"/>
        <v>#DIV/0!</v>
      </c>
    </row>
    <row r="645" spans="3:22" x14ac:dyDescent="0.25">
      <c r="C645" s="20">
        <f t="shared" si="99"/>
        <v>0</v>
      </c>
      <c r="M645" s="13">
        <f t="shared" si="93"/>
        <v>0</v>
      </c>
      <c r="N645" s="15" t="e">
        <f t="shared" si="94"/>
        <v>#DIV/0!</v>
      </c>
      <c r="P645" s="13">
        <f t="shared" si="91"/>
        <v>0</v>
      </c>
      <c r="R645" s="11">
        <f t="shared" si="100"/>
        <v>0</v>
      </c>
      <c r="V645" s="21" t="e">
        <f t="shared" si="98"/>
        <v>#DIV/0!</v>
      </c>
    </row>
    <row r="646" spans="3:22" x14ac:dyDescent="0.25">
      <c r="C646" s="20">
        <f t="shared" si="99"/>
        <v>0</v>
      </c>
      <c r="M646" s="13">
        <f t="shared" si="93"/>
        <v>0</v>
      </c>
      <c r="N646" s="15" t="e">
        <f t="shared" si="94"/>
        <v>#DIV/0!</v>
      </c>
      <c r="P646" s="13">
        <f t="shared" ref="P646:P709" si="101">D646*E646+K646*L646+G646*H646+I646*J646</f>
        <v>0</v>
      </c>
      <c r="R646" s="11">
        <f t="shared" si="100"/>
        <v>0</v>
      </c>
      <c r="V646" s="21" t="e">
        <f t="shared" si="98"/>
        <v>#DIV/0!</v>
      </c>
    </row>
    <row r="647" spans="3:22" x14ac:dyDescent="0.25">
      <c r="C647" s="20">
        <f t="shared" si="99"/>
        <v>0</v>
      </c>
      <c r="M647" s="13">
        <f t="shared" ref="M647:M710" si="102">D647+G647+I647+K647</f>
        <v>0</v>
      </c>
      <c r="N647" s="15" t="e">
        <f t="shared" ref="N647:N710" si="103">D647/(D647+G647+I647+K647)</f>
        <v>#DIV/0!</v>
      </c>
      <c r="P647" s="13">
        <f t="shared" si="101"/>
        <v>0</v>
      </c>
      <c r="R647" s="11">
        <f t="shared" si="100"/>
        <v>0</v>
      </c>
      <c r="V647" s="21" t="e">
        <f t="shared" si="98"/>
        <v>#DIV/0!</v>
      </c>
    </row>
    <row r="648" spans="3:22" x14ac:dyDescent="0.25">
      <c r="C648" s="20">
        <f t="shared" si="99"/>
        <v>0</v>
      </c>
      <c r="M648" s="13">
        <f t="shared" si="102"/>
        <v>0</v>
      </c>
      <c r="N648" s="15" t="e">
        <f t="shared" si="103"/>
        <v>#DIV/0!</v>
      </c>
      <c r="P648" s="13">
        <f t="shared" si="101"/>
        <v>0</v>
      </c>
      <c r="R648" s="11">
        <f t="shared" si="100"/>
        <v>0</v>
      </c>
      <c r="V648" s="21" t="e">
        <f t="shared" ref="V648:V711" si="104">(T648-U648)/U648</f>
        <v>#DIV/0!</v>
      </c>
    </row>
    <row r="649" spans="3:22" x14ac:dyDescent="0.25">
      <c r="C649" s="20">
        <f t="shared" ref="C649:C712" si="105">B649-B648</f>
        <v>0</v>
      </c>
      <c r="M649" s="13">
        <f t="shared" si="102"/>
        <v>0</v>
      </c>
      <c r="N649" s="15" t="e">
        <f t="shared" si="103"/>
        <v>#DIV/0!</v>
      </c>
      <c r="P649" s="13">
        <f t="shared" si="101"/>
        <v>0</v>
      </c>
      <c r="R649" s="11">
        <f t="shared" si="100"/>
        <v>0</v>
      </c>
      <c r="V649" s="21" t="e">
        <f t="shared" si="104"/>
        <v>#DIV/0!</v>
      </c>
    </row>
    <row r="650" spans="3:22" x14ac:dyDescent="0.25">
      <c r="C650" s="20">
        <f t="shared" si="105"/>
        <v>0</v>
      </c>
      <c r="M650" s="13">
        <f t="shared" si="102"/>
        <v>0</v>
      </c>
      <c r="N650" s="15" t="e">
        <f t="shared" si="103"/>
        <v>#DIV/0!</v>
      </c>
      <c r="P650" s="13">
        <f t="shared" si="101"/>
        <v>0</v>
      </c>
      <c r="R650" s="11">
        <f t="shared" si="100"/>
        <v>0</v>
      </c>
      <c r="V650" s="21" t="e">
        <f t="shared" si="104"/>
        <v>#DIV/0!</v>
      </c>
    </row>
    <row r="651" spans="3:22" x14ac:dyDescent="0.25">
      <c r="C651" s="20">
        <f t="shared" si="105"/>
        <v>0</v>
      </c>
      <c r="M651" s="13">
        <f t="shared" si="102"/>
        <v>0</v>
      </c>
      <c r="N651" s="15" t="e">
        <f t="shared" si="103"/>
        <v>#DIV/0!</v>
      </c>
      <c r="P651" s="13">
        <f t="shared" si="101"/>
        <v>0</v>
      </c>
      <c r="R651" s="11">
        <f t="shared" si="100"/>
        <v>0</v>
      </c>
      <c r="V651" s="21" t="e">
        <f t="shared" si="104"/>
        <v>#DIV/0!</v>
      </c>
    </row>
    <row r="652" spans="3:22" x14ac:dyDescent="0.25">
      <c r="C652" s="20">
        <f t="shared" si="105"/>
        <v>0</v>
      </c>
      <c r="M652" s="13">
        <f t="shared" si="102"/>
        <v>0</v>
      </c>
      <c r="N652" s="15" t="e">
        <f t="shared" si="103"/>
        <v>#DIV/0!</v>
      </c>
      <c r="P652" s="13">
        <f t="shared" si="101"/>
        <v>0</v>
      </c>
      <c r="R652" s="11">
        <f t="shared" si="100"/>
        <v>0</v>
      </c>
      <c r="V652" s="21" t="e">
        <f t="shared" si="104"/>
        <v>#DIV/0!</v>
      </c>
    </row>
    <row r="653" spans="3:22" x14ac:dyDescent="0.25">
      <c r="C653" s="20">
        <f t="shared" si="105"/>
        <v>0</v>
      </c>
      <c r="M653" s="13">
        <f t="shared" si="102"/>
        <v>0</v>
      </c>
      <c r="N653" s="15" t="e">
        <f t="shared" si="103"/>
        <v>#DIV/0!</v>
      </c>
      <c r="P653" s="13">
        <f t="shared" si="101"/>
        <v>0</v>
      </c>
      <c r="R653" s="11">
        <f t="shared" si="100"/>
        <v>0</v>
      </c>
      <c r="V653" s="21" t="e">
        <f t="shared" si="104"/>
        <v>#DIV/0!</v>
      </c>
    </row>
    <row r="654" spans="3:22" x14ac:dyDescent="0.25">
      <c r="C654" s="20">
        <f t="shared" si="105"/>
        <v>0</v>
      </c>
      <c r="M654" s="13">
        <f t="shared" si="102"/>
        <v>0</v>
      </c>
      <c r="N654" s="15" t="e">
        <f t="shared" si="103"/>
        <v>#DIV/0!</v>
      </c>
      <c r="P654" s="13">
        <f t="shared" si="101"/>
        <v>0</v>
      </c>
      <c r="R654" s="11">
        <f t="shared" si="100"/>
        <v>0</v>
      </c>
      <c r="V654" s="21" t="e">
        <f t="shared" si="104"/>
        <v>#DIV/0!</v>
      </c>
    </row>
    <row r="655" spans="3:22" x14ac:dyDescent="0.25">
      <c r="C655" s="20">
        <f t="shared" si="105"/>
        <v>0</v>
      </c>
      <c r="M655" s="13">
        <f t="shared" si="102"/>
        <v>0</v>
      </c>
      <c r="N655" s="15" t="e">
        <f t="shared" si="103"/>
        <v>#DIV/0!</v>
      </c>
      <c r="P655" s="13">
        <f t="shared" si="101"/>
        <v>0</v>
      </c>
      <c r="R655" s="11">
        <f t="shared" si="100"/>
        <v>0</v>
      </c>
      <c r="V655" s="21" t="e">
        <f t="shared" si="104"/>
        <v>#DIV/0!</v>
      </c>
    </row>
    <row r="656" spans="3:22" x14ac:dyDescent="0.25">
      <c r="C656" s="20">
        <f t="shared" si="105"/>
        <v>0</v>
      </c>
      <c r="M656" s="13">
        <f t="shared" si="102"/>
        <v>0</v>
      </c>
      <c r="N656" s="15" t="e">
        <f t="shared" si="103"/>
        <v>#DIV/0!</v>
      </c>
      <c r="P656" s="13">
        <f t="shared" si="101"/>
        <v>0</v>
      </c>
      <c r="R656" s="11">
        <f t="shared" si="100"/>
        <v>0</v>
      </c>
      <c r="V656" s="21" t="e">
        <f t="shared" si="104"/>
        <v>#DIV/0!</v>
      </c>
    </row>
    <row r="657" spans="3:22" x14ac:dyDescent="0.25">
      <c r="C657" s="20">
        <f t="shared" si="105"/>
        <v>0</v>
      </c>
      <c r="M657" s="13">
        <f t="shared" si="102"/>
        <v>0</v>
      </c>
      <c r="N657" s="15" t="e">
        <f t="shared" si="103"/>
        <v>#DIV/0!</v>
      </c>
      <c r="P657" s="13">
        <f t="shared" si="101"/>
        <v>0</v>
      </c>
      <c r="R657" s="11">
        <f t="shared" si="100"/>
        <v>0</v>
      </c>
      <c r="V657" s="21" t="e">
        <f t="shared" si="104"/>
        <v>#DIV/0!</v>
      </c>
    </row>
    <row r="658" spans="3:22" x14ac:dyDescent="0.25">
      <c r="C658" s="20">
        <f t="shared" si="105"/>
        <v>0</v>
      </c>
      <c r="M658" s="13">
        <f t="shared" si="102"/>
        <v>0</v>
      </c>
      <c r="N658" s="15" t="e">
        <f t="shared" si="103"/>
        <v>#DIV/0!</v>
      </c>
      <c r="P658" s="13">
        <f t="shared" si="101"/>
        <v>0</v>
      </c>
      <c r="R658" s="11">
        <f t="shared" si="100"/>
        <v>0</v>
      </c>
      <c r="V658" s="21" t="e">
        <f t="shared" si="104"/>
        <v>#DIV/0!</v>
      </c>
    </row>
    <row r="659" spans="3:22" x14ac:dyDescent="0.25">
      <c r="C659" s="20">
        <f t="shared" si="105"/>
        <v>0</v>
      </c>
      <c r="M659" s="13">
        <f t="shared" si="102"/>
        <v>0</v>
      </c>
      <c r="N659" s="15" t="e">
        <f t="shared" si="103"/>
        <v>#DIV/0!</v>
      </c>
      <c r="P659" s="13">
        <f t="shared" si="101"/>
        <v>0</v>
      </c>
      <c r="R659" s="11">
        <f t="shared" si="100"/>
        <v>0</v>
      </c>
      <c r="V659" s="21" t="e">
        <f t="shared" si="104"/>
        <v>#DIV/0!</v>
      </c>
    </row>
    <row r="660" spans="3:22" x14ac:dyDescent="0.25">
      <c r="C660" s="20">
        <f t="shared" si="105"/>
        <v>0</v>
      </c>
      <c r="M660" s="13">
        <f t="shared" si="102"/>
        <v>0</v>
      </c>
      <c r="N660" s="15" t="e">
        <f t="shared" si="103"/>
        <v>#DIV/0!</v>
      </c>
      <c r="P660" s="13">
        <f t="shared" si="101"/>
        <v>0</v>
      </c>
      <c r="R660" s="11">
        <f t="shared" si="100"/>
        <v>0</v>
      </c>
      <c r="V660" s="21" t="e">
        <f t="shared" si="104"/>
        <v>#DIV/0!</v>
      </c>
    </row>
    <row r="661" spans="3:22" x14ac:dyDescent="0.25">
      <c r="C661" s="20">
        <f t="shared" si="105"/>
        <v>0</v>
      </c>
      <c r="M661" s="13">
        <f t="shared" si="102"/>
        <v>0</v>
      </c>
      <c r="N661" s="15" t="e">
        <f t="shared" si="103"/>
        <v>#DIV/0!</v>
      </c>
      <c r="P661" s="13">
        <f t="shared" si="101"/>
        <v>0</v>
      </c>
      <c r="R661" s="11">
        <f t="shared" si="100"/>
        <v>0</v>
      </c>
      <c r="V661" s="21" t="e">
        <f t="shared" si="104"/>
        <v>#DIV/0!</v>
      </c>
    </row>
    <row r="662" spans="3:22" x14ac:dyDescent="0.25">
      <c r="C662" s="20">
        <f t="shared" si="105"/>
        <v>0</v>
      </c>
      <c r="M662" s="13">
        <f t="shared" si="102"/>
        <v>0</v>
      </c>
      <c r="N662" s="15" t="e">
        <f t="shared" si="103"/>
        <v>#DIV/0!</v>
      </c>
      <c r="P662" s="13">
        <f t="shared" si="101"/>
        <v>0</v>
      </c>
      <c r="R662" s="11">
        <f t="shared" si="100"/>
        <v>0</v>
      </c>
      <c r="V662" s="21" t="e">
        <f t="shared" si="104"/>
        <v>#DIV/0!</v>
      </c>
    </row>
    <row r="663" spans="3:22" x14ac:dyDescent="0.25">
      <c r="C663" s="20">
        <f t="shared" si="105"/>
        <v>0</v>
      </c>
      <c r="M663" s="13">
        <f t="shared" si="102"/>
        <v>0</v>
      </c>
      <c r="N663" s="15" t="e">
        <f t="shared" si="103"/>
        <v>#DIV/0!</v>
      </c>
      <c r="P663" s="13">
        <f t="shared" si="101"/>
        <v>0</v>
      </c>
      <c r="R663" s="11">
        <f t="shared" si="100"/>
        <v>0</v>
      </c>
      <c r="V663" s="21" t="e">
        <f t="shared" si="104"/>
        <v>#DIV/0!</v>
      </c>
    </row>
    <row r="664" spans="3:22" x14ac:dyDescent="0.25">
      <c r="C664" s="20">
        <f t="shared" si="105"/>
        <v>0</v>
      </c>
      <c r="M664" s="13">
        <f t="shared" si="102"/>
        <v>0</v>
      </c>
      <c r="N664" s="15" t="e">
        <f t="shared" si="103"/>
        <v>#DIV/0!</v>
      </c>
      <c r="P664" s="13">
        <f t="shared" si="101"/>
        <v>0</v>
      </c>
      <c r="R664" s="11">
        <f t="shared" si="100"/>
        <v>0</v>
      </c>
      <c r="V664" s="21" t="e">
        <f t="shared" si="104"/>
        <v>#DIV/0!</v>
      </c>
    </row>
    <row r="665" spans="3:22" x14ac:dyDescent="0.25">
      <c r="C665" s="20">
        <f t="shared" si="105"/>
        <v>0</v>
      </c>
      <c r="M665" s="13">
        <f t="shared" si="102"/>
        <v>0</v>
      </c>
      <c r="N665" s="15" t="e">
        <f t="shared" si="103"/>
        <v>#DIV/0!</v>
      </c>
      <c r="P665" s="13">
        <f t="shared" si="101"/>
        <v>0</v>
      </c>
      <c r="R665" s="11">
        <f t="shared" si="100"/>
        <v>0</v>
      </c>
      <c r="V665" s="21" t="e">
        <f t="shared" si="104"/>
        <v>#DIV/0!</v>
      </c>
    </row>
    <row r="666" spans="3:22" x14ac:dyDescent="0.25">
      <c r="C666" s="20">
        <f t="shared" si="105"/>
        <v>0</v>
      </c>
      <c r="M666" s="13">
        <f t="shared" si="102"/>
        <v>0</v>
      </c>
      <c r="N666" s="15" t="e">
        <f t="shared" si="103"/>
        <v>#DIV/0!</v>
      </c>
      <c r="P666" s="13">
        <f t="shared" si="101"/>
        <v>0</v>
      </c>
      <c r="R666" s="11">
        <f t="shared" ref="R666:R729" si="106">IF(D666&lt;&gt;0,((D666*F666)+(G666*0.1)+(I666*0.05)+(($AC$2-D666-G666-I666-K666)*R665))/$AC$2,0)</f>
        <v>0</v>
      </c>
      <c r="V666" s="21" t="e">
        <f t="shared" si="104"/>
        <v>#DIV/0!</v>
      </c>
    </row>
    <row r="667" spans="3:22" x14ac:dyDescent="0.25">
      <c r="C667" s="20">
        <f t="shared" si="105"/>
        <v>0</v>
      </c>
      <c r="M667" s="13">
        <f t="shared" si="102"/>
        <v>0</v>
      </c>
      <c r="N667" s="15" t="e">
        <f t="shared" si="103"/>
        <v>#DIV/0!</v>
      </c>
      <c r="P667" s="13">
        <f t="shared" si="101"/>
        <v>0</v>
      </c>
      <c r="R667" s="11">
        <f t="shared" si="106"/>
        <v>0</v>
      </c>
      <c r="V667" s="21" t="e">
        <f t="shared" si="104"/>
        <v>#DIV/0!</v>
      </c>
    </row>
    <row r="668" spans="3:22" x14ac:dyDescent="0.25">
      <c r="C668" s="20">
        <f t="shared" si="105"/>
        <v>0</v>
      </c>
      <c r="M668" s="13">
        <f t="shared" si="102"/>
        <v>0</v>
      </c>
      <c r="N668" s="15" t="e">
        <f t="shared" si="103"/>
        <v>#DIV/0!</v>
      </c>
      <c r="P668" s="13">
        <f t="shared" si="101"/>
        <v>0</v>
      </c>
      <c r="R668" s="11">
        <f t="shared" si="106"/>
        <v>0</v>
      </c>
      <c r="V668" s="21" t="e">
        <f t="shared" si="104"/>
        <v>#DIV/0!</v>
      </c>
    </row>
    <row r="669" spans="3:22" x14ac:dyDescent="0.25">
      <c r="C669" s="20">
        <f t="shared" si="105"/>
        <v>0</v>
      </c>
      <c r="M669" s="13">
        <f t="shared" si="102"/>
        <v>0</v>
      </c>
      <c r="N669" s="15" t="e">
        <f t="shared" si="103"/>
        <v>#DIV/0!</v>
      </c>
      <c r="P669" s="13">
        <f t="shared" si="101"/>
        <v>0</v>
      </c>
      <c r="R669" s="11">
        <f t="shared" si="106"/>
        <v>0</v>
      </c>
      <c r="V669" s="21" t="e">
        <f t="shared" si="104"/>
        <v>#DIV/0!</v>
      </c>
    </row>
    <row r="670" spans="3:22" x14ac:dyDescent="0.25">
      <c r="C670" s="20">
        <f t="shared" si="105"/>
        <v>0</v>
      </c>
      <c r="M670" s="13">
        <f t="shared" si="102"/>
        <v>0</v>
      </c>
      <c r="N670" s="15" t="e">
        <f t="shared" si="103"/>
        <v>#DIV/0!</v>
      </c>
      <c r="P670" s="13">
        <f t="shared" si="101"/>
        <v>0</v>
      </c>
      <c r="R670" s="11">
        <f t="shared" si="106"/>
        <v>0</v>
      </c>
      <c r="V670" s="21" t="e">
        <f t="shared" si="104"/>
        <v>#DIV/0!</v>
      </c>
    </row>
    <row r="671" spans="3:22" x14ac:dyDescent="0.25">
      <c r="C671" s="20">
        <f t="shared" si="105"/>
        <v>0</v>
      </c>
      <c r="M671" s="13">
        <f t="shared" si="102"/>
        <v>0</v>
      </c>
      <c r="N671" s="15" t="e">
        <f t="shared" si="103"/>
        <v>#DIV/0!</v>
      </c>
      <c r="P671" s="13">
        <f t="shared" si="101"/>
        <v>0</v>
      </c>
      <c r="R671" s="11">
        <f t="shared" si="106"/>
        <v>0</v>
      </c>
      <c r="V671" s="21" t="e">
        <f t="shared" si="104"/>
        <v>#DIV/0!</v>
      </c>
    </row>
    <row r="672" spans="3:22" x14ac:dyDescent="0.25">
      <c r="C672" s="20">
        <f t="shared" si="105"/>
        <v>0</v>
      </c>
      <c r="M672" s="13">
        <f t="shared" si="102"/>
        <v>0</v>
      </c>
      <c r="N672" s="15" t="e">
        <f t="shared" si="103"/>
        <v>#DIV/0!</v>
      </c>
      <c r="P672" s="13">
        <f t="shared" si="101"/>
        <v>0</v>
      </c>
      <c r="R672" s="11">
        <f t="shared" si="106"/>
        <v>0</v>
      </c>
      <c r="V672" s="21" t="e">
        <f t="shared" si="104"/>
        <v>#DIV/0!</v>
      </c>
    </row>
    <row r="673" spans="3:22" x14ac:dyDescent="0.25">
      <c r="C673" s="20">
        <f t="shared" si="105"/>
        <v>0</v>
      </c>
      <c r="M673" s="13">
        <f t="shared" si="102"/>
        <v>0</v>
      </c>
      <c r="N673" s="15" t="e">
        <f t="shared" si="103"/>
        <v>#DIV/0!</v>
      </c>
      <c r="P673" s="13">
        <f t="shared" si="101"/>
        <v>0</v>
      </c>
      <c r="R673" s="11">
        <f t="shared" si="106"/>
        <v>0</v>
      </c>
      <c r="V673" s="21" t="e">
        <f t="shared" si="104"/>
        <v>#DIV/0!</v>
      </c>
    </row>
    <row r="674" spans="3:22" x14ac:dyDescent="0.25">
      <c r="C674" s="20">
        <f t="shared" si="105"/>
        <v>0</v>
      </c>
      <c r="M674" s="13">
        <f t="shared" si="102"/>
        <v>0</v>
      </c>
      <c r="N674" s="15" t="e">
        <f t="shared" si="103"/>
        <v>#DIV/0!</v>
      </c>
      <c r="P674" s="13">
        <f t="shared" si="101"/>
        <v>0</v>
      </c>
      <c r="R674" s="11">
        <f t="shared" si="106"/>
        <v>0</v>
      </c>
      <c r="V674" s="21" t="e">
        <f t="shared" si="104"/>
        <v>#DIV/0!</v>
      </c>
    </row>
    <row r="675" spans="3:22" x14ac:dyDescent="0.25">
      <c r="C675" s="20">
        <f t="shared" si="105"/>
        <v>0</v>
      </c>
      <c r="M675" s="13">
        <f t="shared" si="102"/>
        <v>0</v>
      </c>
      <c r="N675" s="15" t="e">
        <f t="shared" si="103"/>
        <v>#DIV/0!</v>
      </c>
      <c r="P675" s="13">
        <f t="shared" si="101"/>
        <v>0</v>
      </c>
      <c r="R675" s="11">
        <f t="shared" si="106"/>
        <v>0</v>
      </c>
      <c r="V675" s="21" t="e">
        <f t="shared" si="104"/>
        <v>#DIV/0!</v>
      </c>
    </row>
    <row r="676" spans="3:22" x14ac:dyDescent="0.25">
      <c r="C676" s="20">
        <f t="shared" si="105"/>
        <v>0</v>
      </c>
      <c r="M676" s="13">
        <f t="shared" si="102"/>
        <v>0</v>
      </c>
      <c r="N676" s="15" t="e">
        <f t="shared" si="103"/>
        <v>#DIV/0!</v>
      </c>
      <c r="P676" s="13">
        <f t="shared" si="101"/>
        <v>0</v>
      </c>
      <c r="R676" s="11">
        <f t="shared" si="106"/>
        <v>0</v>
      </c>
      <c r="V676" s="21" t="e">
        <f t="shared" si="104"/>
        <v>#DIV/0!</v>
      </c>
    </row>
    <row r="677" spans="3:22" x14ac:dyDescent="0.25">
      <c r="C677" s="20">
        <f t="shared" si="105"/>
        <v>0</v>
      </c>
      <c r="M677" s="13">
        <f t="shared" si="102"/>
        <v>0</v>
      </c>
      <c r="N677" s="15" t="e">
        <f t="shared" si="103"/>
        <v>#DIV/0!</v>
      </c>
      <c r="P677" s="13">
        <f t="shared" si="101"/>
        <v>0</v>
      </c>
      <c r="R677" s="11">
        <f t="shared" si="106"/>
        <v>0</v>
      </c>
      <c r="V677" s="21" t="e">
        <f t="shared" si="104"/>
        <v>#DIV/0!</v>
      </c>
    </row>
    <row r="678" spans="3:22" x14ac:dyDescent="0.25">
      <c r="C678" s="20">
        <f t="shared" si="105"/>
        <v>0</v>
      </c>
      <c r="M678" s="13">
        <f t="shared" si="102"/>
        <v>0</v>
      </c>
      <c r="N678" s="15" t="e">
        <f t="shared" si="103"/>
        <v>#DIV/0!</v>
      </c>
      <c r="P678" s="13">
        <f t="shared" si="101"/>
        <v>0</v>
      </c>
      <c r="R678" s="11">
        <f t="shared" si="106"/>
        <v>0</v>
      </c>
      <c r="V678" s="21" t="e">
        <f t="shared" si="104"/>
        <v>#DIV/0!</v>
      </c>
    </row>
    <row r="679" spans="3:22" x14ac:dyDescent="0.25">
      <c r="C679" s="20">
        <f t="shared" si="105"/>
        <v>0</v>
      </c>
      <c r="M679" s="13">
        <f t="shared" si="102"/>
        <v>0</v>
      </c>
      <c r="N679" s="15" t="e">
        <f t="shared" si="103"/>
        <v>#DIV/0!</v>
      </c>
      <c r="P679" s="13">
        <f t="shared" si="101"/>
        <v>0</v>
      </c>
      <c r="R679" s="11">
        <f t="shared" si="106"/>
        <v>0</v>
      </c>
      <c r="V679" s="21" t="e">
        <f t="shared" si="104"/>
        <v>#DIV/0!</v>
      </c>
    </row>
    <row r="680" spans="3:22" x14ac:dyDescent="0.25">
      <c r="C680" s="20">
        <f t="shared" si="105"/>
        <v>0</v>
      </c>
      <c r="M680" s="13">
        <f t="shared" si="102"/>
        <v>0</v>
      </c>
      <c r="N680" s="15" t="e">
        <f t="shared" si="103"/>
        <v>#DIV/0!</v>
      </c>
      <c r="P680" s="13">
        <f t="shared" si="101"/>
        <v>0</v>
      </c>
      <c r="R680" s="11">
        <f t="shared" si="106"/>
        <v>0</v>
      </c>
      <c r="V680" s="21" t="e">
        <f t="shared" si="104"/>
        <v>#DIV/0!</v>
      </c>
    </row>
    <row r="681" spans="3:22" x14ac:dyDescent="0.25">
      <c r="C681" s="20">
        <f t="shared" si="105"/>
        <v>0</v>
      </c>
      <c r="M681" s="13">
        <f t="shared" si="102"/>
        <v>0</v>
      </c>
      <c r="N681" s="15" t="e">
        <f t="shared" si="103"/>
        <v>#DIV/0!</v>
      </c>
      <c r="P681" s="13">
        <f t="shared" si="101"/>
        <v>0</v>
      </c>
      <c r="R681" s="11">
        <f t="shared" si="106"/>
        <v>0</v>
      </c>
      <c r="V681" s="21" t="e">
        <f t="shared" si="104"/>
        <v>#DIV/0!</v>
      </c>
    </row>
    <row r="682" spans="3:22" x14ac:dyDescent="0.25">
      <c r="C682" s="20">
        <f t="shared" si="105"/>
        <v>0</v>
      </c>
      <c r="M682" s="13">
        <f t="shared" si="102"/>
        <v>0</v>
      </c>
      <c r="N682" s="15" t="e">
        <f t="shared" si="103"/>
        <v>#DIV/0!</v>
      </c>
      <c r="P682" s="13">
        <f t="shared" si="101"/>
        <v>0</v>
      </c>
      <c r="R682" s="11">
        <f t="shared" si="106"/>
        <v>0</v>
      </c>
      <c r="V682" s="21" t="e">
        <f t="shared" si="104"/>
        <v>#DIV/0!</v>
      </c>
    </row>
    <row r="683" spans="3:22" x14ac:dyDescent="0.25">
      <c r="C683" s="20">
        <f t="shared" si="105"/>
        <v>0</v>
      </c>
      <c r="M683" s="13">
        <f t="shared" si="102"/>
        <v>0</v>
      </c>
      <c r="N683" s="15" t="e">
        <f t="shared" si="103"/>
        <v>#DIV/0!</v>
      </c>
      <c r="P683" s="13">
        <f t="shared" si="101"/>
        <v>0</v>
      </c>
      <c r="R683" s="11">
        <f t="shared" si="106"/>
        <v>0</v>
      </c>
      <c r="V683" s="21" t="e">
        <f t="shared" si="104"/>
        <v>#DIV/0!</v>
      </c>
    </row>
    <row r="684" spans="3:22" x14ac:dyDescent="0.25">
      <c r="C684" s="20">
        <f t="shared" si="105"/>
        <v>0</v>
      </c>
      <c r="M684" s="13">
        <f t="shared" si="102"/>
        <v>0</v>
      </c>
      <c r="N684" s="15" t="e">
        <f t="shared" si="103"/>
        <v>#DIV/0!</v>
      </c>
      <c r="P684" s="13">
        <f t="shared" si="101"/>
        <v>0</v>
      </c>
      <c r="R684" s="11">
        <f t="shared" si="106"/>
        <v>0</v>
      </c>
      <c r="V684" s="21" t="e">
        <f t="shared" si="104"/>
        <v>#DIV/0!</v>
      </c>
    </row>
    <row r="685" spans="3:22" x14ac:dyDescent="0.25">
      <c r="C685" s="20">
        <f t="shared" si="105"/>
        <v>0</v>
      </c>
      <c r="M685" s="13">
        <f t="shared" si="102"/>
        <v>0</v>
      </c>
      <c r="N685" s="15" t="e">
        <f t="shared" si="103"/>
        <v>#DIV/0!</v>
      </c>
      <c r="P685" s="13">
        <f t="shared" si="101"/>
        <v>0</v>
      </c>
      <c r="R685" s="11">
        <f t="shared" si="106"/>
        <v>0</v>
      </c>
      <c r="V685" s="21" t="e">
        <f t="shared" si="104"/>
        <v>#DIV/0!</v>
      </c>
    </row>
    <row r="686" spans="3:22" x14ac:dyDescent="0.25">
      <c r="C686" s="20">
        <f t="shared" si="105"/>
        <v>0</v>
      </c>
      <c r="M686" s="13">
        <f t="shared" si="102"/>
        <v>0</v>
      </c>
      <c r="N686" s="15" t="e">
        <f t="shared" si="103"/>
        <v>#DIV/0!</v>
      </c>
      <c r="P686" s="13">
        <f t="shared" si="101"/>
        <v>0</v>
      </c>
      <c r="R686" s="11">
        <f t="shared" si="106"/>
        <v>0</v>
      </c>
      <c r="V686" s="21" t="e">
        <f t="shared" si="104"/>
        <v>#DIV/0!</v>
      </c>
    </row>
    <row r="687" spans="3:22" x14ac:dyDescent="0.25">
      <c r="C687" s="20">
        <f t="shared" si="105"/>
        <v>0</v>
      </c>
      <c r="M687" s="13">
        <f t="shared" si="102"/>
        <v>0</v>
      </c>
      <c r="N687" s="15" t="e">
        <f t="shared" si="103"/>
        <v>#DIV/0!</v>
      </c>
      <c r="P687" s="13">
        <f t="shared" si="101"/>
        <v>0</v>
      </c>
      <c r="R687" s="11">
        <f t="shared" si="106"/>
        <v>0</v>
      </c>
      <c r="V687" s="21" t="e">
        <f t="shared" si="104"/>
        <v>#DIV/0!</v>
      </c>
    </row>
    <row r="688" spans="3:22" x14ac:dyDescent="0.25">
      <c r="C688" s="20">
        <f t="shared" si="105"/>
        <v>0</v>
      </c>
      <c r="M688" s="13">
        <f t="shared" si="102"/>
        <v>0</v>
      </c>
      <c r="N688" s="15" t="e">
        <f t="shared" si="103"/>
        <v>#DIV/0!</v>
      </c>
      <c r="P688" s="13">
        <f t="shared" si="101"/>
        <v>0</v>
      </c>
      <c r="R688" s="11">
        <f t="shared" si="106"/>
        <v>0</v>
      </c>
      <c r="V688" s="21" t="e">
        <f t="shared" si="104"/>
        <v>#DIV/0!</v>
      </c>
    </row>
    <row r="689" spans="3:22" x14ac:dyDescent="0.25">
      <c r="C689" s="20">
        <f t="shared" si="105"/>
        <v>0</v>
      </c>
      <c r="M689" s="13">
        <f t="shared" si="102"/>
        <v>0</v>
      </c>
      <c r="N689" s="15" t="e">
        <f t="shared" si="103"/>
        <v>#DIV/0!</v>
      </c>
      <c r="P689" s="13">
        <f t="shared" si="101"/>
        <v>0</v>
      </c>
      <c r="R689" s="11">
        <f t="shared" si="106"/>
        <v>0</v>
      </c>
      <c r="V689" s="21" t="e">
        <f t="shared" si="104"/>
        <v>#DIV/0!</v>
      </c>
    </row>
    <row r="690" spans="3:22" x14ac:dyDescent="0.25">
      <c r="C690" s="20">
        <f t="shared" si="105"/>
        <v>0</v>
      </c>
      <c r="M690" s="13">
        <f t="shared" si="102"/>
        <v>0</v>
      </c>
      <c r="N690" s="15" t="e">
        <f t="shared" si="103"/>
        <v>#DIV/0!</v>
      </c>
      <c r="P690" s="13">
        <f t="shared" si="101"/>
        <v>0</v>
      </c>
      <c r="R690" s="11">
        <f t="shared" si="106"/>
        <v>0</v>
      </c>
      <c r="V690" s="21" t="e">
        <f t="shared" si="104"/>
        <v>#DIV/0!</v>
      </c>
    </row>
    <row r="691" spans="3:22" x14ac:dyDescent="0.25">
      <c r="C691" s="20">
        <f t="shared" si="105"/>
        <v>0</v>
      </c>
      <c r="M691" s="13">
        <f t="shared" si="102"/>
        <v>0</v>
      </c>
      <c r="N691" s="15" t="e">
        <f t="shared" si="103"/>
        <v>#DIV/0!</v>
      </c>
      <c r="P691" s="13">
        <f t="shared" si="101"/>
        <v>0</v>
      </c>
      <c r="R691" s="11">
        <f t="shared" si="106"/>
        <v>0</v>
      </c>
      <c r="V691" s="21" t="e">
        <f t="shared" si="104"/>
        <v>#DIV/0!</v>
      </c>
    </row>
    <row r="692" spans="3:22" x14ac:dyDescent="0.25">
      <c r="C692" s="20">
        <f t="shared" si="105"/>
        <v>0</v>
      </c>
      <c r="M692" s="13">
        <f t="shared" si="102"/>
        <v>0</v>
      </c>
      <c r="N692" s="15" t="e">
        <f t="shared" si="103"/>
        <v>#DIV/0!</v>
      </c>
      <c r="P692" s="13">
        <f t="shared" si="101"/>
        <v>0</v>
      </c>
      <c r="R692" s="11">
        <f t="shared" si="106"/>
        <v>0</v>
      </c>
      <c r="V692" s="21" t="e">
        <f t="shared" si="104"/>
        <v>#DIV/0!</v>
      </c>
    </row>
    <row r="693" spans="3:22" x14ac:dyDescent="0.25">
      <c r="C693" s="20">
        <f t="shared" si="105"/>
        <v>0</v>
      </c>
      <c r="M693" s="13">
        <f t="shared" si="102"/>
        <v>0</v>
      </c>
      <c r="N693" s="15" t="e">
        <f t="shared" si="103"/>
        <v>#DIV/0!</v>
      </c>
      <c r="P693" s="13">
        <f t="shared" si="101"/>
        <v>0</v>
      </c>
      <c r="R693" s="11">
        <f t="shared" si="106"/>
        <v>0</v>
      </c>
      <c r="V693" s="21" t="e">
        <f t="shared" si="104"/>
        <v>#DIV/0!</v>
      </c>
    </row>
    <row r="694" spans="3:22" x14ac:dyDescent="0.25">
      <c r="C694" s="20">
        <f t="shared" si="105"/>
        <v>0</v>
      </c>
      <c r="M694" s="13">
        <f t="shared" si="102"/>
        <v>0</v>
      </c>
      <c r="N694" s="15" t="e">
        <f t="shared" si="103"/>
        <v>#DIV/0!</v>
      </c>
      <c r="P694" s="13">
        <f t="shared" si="101"/>
        <v>0</v>
      </c>
      <c r="R694" s="11">
        <f t="shared" si="106"/>
        <v>0</v>
      </c>
      <c r="V694" s="21" t="e">
        <f t="shared" si="104"/>
        <v>#DIV/0!</v>
      </c>
    </row>
    <row r="695" spans="3:22" x14ac:dyDescent="0.25">
      <c r="C695" s="20">
        <f t="shared" si="105"/>
        <v>0</v>
      </c>
      <c r="M695" s="13">
        <f t="shared" si="102"/>
        <v>0</v>
      </c>
      <c r="N695" s="15" t="e">
        <f t="shared" si="103"/>
        <v>#DIV/0!</v>
      </c>
      <c r="P695" s="13">
        <f t="shared" si="101"/>
        <v>0</v>
      </c>
      <c r="R695" s="11">
        <f t="shared" si="106"/>
        <v>0</v>
      </c>
      <c r="V695" s="21" t="e">
        <f t="shared" si="104"/>
        <v>#DIV/0!</v>
      </c>
    </row>
    <row r="696" spans="3:22" x14ac:dyDescent="0.25">
      <c r="C696" s="20">
        <f t="shared" si="105"/>
        <v>0</v>
      </c>
      <c r="M696" s="13">
        <f t="shared" si="102"/>
        <v>0</v>
      </c>
      <c r="N696" s="15" t="e">
        <f t="shared" si="103"/>
        <v>#DIV/0!</v>
      </c>
      <c r="P696" s="13">
        <f t="shared" si="101"/>
        <v>0</v>
      </c>
      <c r="R696" s="11">
        <f t="shared" si="106"/>
        <v>0</v>
      </c>
      <c r="V696" s="21" t="e">
        <f t="shared" si="104"/>
        <v>#DIV/0!</v>
      </c>
    </row>
    <row r="697" spans="3:22" x14ac:dyDescent="0.25">
      <c r="C697" s="20">
        <f t="shared" si="105"/>
        <v>0</v>
      </c>
      <c r="M697" s="13">
        <f t="shared" si="102"/>
        <v>0</v>
      </c>
      <c r="N697" s="15" t="e">
        <f t="shared" si="103"/>
        <v>#DIV/0!</v>
      </c>
      <c r="P697" s="13">
        <f t="shared" si="101"/>
        <v>0</v>
      </c>
      <c r="R697" s="11">
        <f t="shared" si="106"/>
        <v>0</v>
      </c>
      <c r="V697" s="21" t="e">
        <f t="shared" si="104"/>
        <v>#DIV/0!</v>
      </c>
    </row>
    <row r="698" spans="3:22" x14ac:dyDescent="0.25">
      <c r="C698" s="20">
        <f t="shared" si="105"/>
        <v>0</v>
      </c>
      <c r="M698" s="13">
        <f t="shared" si="102"/>
        <v>0</v>
      </c>
      <c r="N698" s="15" t="e">
        <f t="shared" si="103"/>
        <v>#DIV/0!</v>
      </c>
      <c r="P698" s="13">
        <f t="shared" si="101"/>
        <v>0</v>
      </c>
      <c r="R698" s="11">
        <f t="shared" si="106"/>
        <v>0</v>
      </c>
      <c r="V698" s="21" t="e">
        <f t="shared" si="104"/>
        <v>#DIV/0!</v>
      </c>
    </row>
    <row r="699" spans="3:22" x14ac:dyDescent="0.25">
      <c r="C699" s="20">
        <f t="shared" si="105"/>
        <v>0</v>
      </c>
      <c r="M699" s="13">
        <f t="shared" si="102"/>
        <v>0</v>
      </c>
      <c r="N699" s="15" t="e">
        <f t="shared" si="103"/>
        <v>#DIV/0!</v>
      </c>
      <c r="P699" s="13">
        <f t="shared" si="101"/>
        <v>0</v>
      </c>
      <c r="R699" s="11">
        <f t="shared" si="106"/>
        <v>0</v>
      </c>
      <c r="V699" s="21" t="e">
        <f t="shared" si="104"/>
        <v>#DIV/0!</v>
      </c>
    </row>
    <row r="700" spans="3:22" x14ac:dyDescent="0.25">
      <c r="C700" s="20">
        <f t="shared" si="105"/>
        <v>0</v>
      </c>
      <c r="M700" s="13">
        <f t="shared" si="102"/>
        <v>0</v>
      </c>
      <c r="N700" s="15" t="e">
        <f t="shared" si="103"/>
        <v>#DIV/0!</v>
      </c>
      <c r="P700" s="13">
        <f t="shared" si="101"/>
        <v>0</v>
      </c>
      <c r="R700" s="11">
        <f t="shared" si="106"/>
        <v>0</v>
      </c>
      <c r="V700" s="21" t="e">
        <f t="shared" si="104"/>
        <v>#DIV/0!</v>
      </c>
    </row>
    <row r="701" spans="3:22" x14ac:dyDescent="0.25">
      <c r="C701" s="20">
        <f t="shared" si="105"/>
        <v>0</v>
      </c>
      <c r="M701" s="13">
        <f t="shared" si="102"/>
        <v>0</v>
      </c>
      <c r="N701" s="15" t="e">
        <f t="shared" si="103"/>
        <v>#DIV/0!</v>
      </c>
      <c r="P701" s="13">
        <f t="shared" si="101"/>
        <v>0</v>
      </c>
      <c r="R701" s="11">
        <f t="shared" si="106"/>
        <v>0</v>
      </c>
      <c r="V701" s="21" t="e">
        <f t="shared" si="104"/>
        <v>#DIV/0!</v>
      </c>
    </row>
    <row r="702" spans="3:22" x14ac:dyDescent="0.25">
      <c r="C702" s="20">
        <f t="shared" si="105"/>
        <v>0</v>
      </c>
      <c r="M702" s="13">
        <f t="shared" si="102"/>
        <v>0</v>
      </c>
      <c r="N702" s="15" t="e">
        <f t="shared" si="103"/>
        <v>#DIV/0!</v>
      </c>
      <c r="P702" s="13">
        <f t="shared" si="101"/>
        <v>0</v>
      </c>
      <c r="R702" s="11">
        <f t="shared" si="106"/>
        <v>0</v>
      </c>
      <c r="V702" s="21" t="e">
        <f t="shared" si="104"/>
        <v>#DIV/0!</v>
      </c>
    </row>
    <row r="703" spans="3:22" x14ac:dyDescent="0.25">
      <c r="C703" s="20">
        <f t="shared" si="105"/>
        <v>0</v>
      </c>
      <c r="M703" s="13">
        <f t="shared" si="102"/>
        <v>0</v>
      </c>
      <c r="N703" s="15" t="e">
        <f t="shared" si="103"/>
        <v>#DIV/0!</v>
      </c>
      <c r="P703" s="13">
        <f t="shared" si="101"/>
        <v>0</v>
      </c>
      <c r="R703" s="11">
        <f t="shared" si="106"/>
        <v>0</v>
      </c>
      <c r="V703" s="21" t="e">
        <f t="shared" si="104"/>
        <v>#DIV/0!</v>
      </c>
    </row>
    <row r="704" spans="3:22" x14ac:dyDescent="0.25">
      <c r="C704" s="20">
        <f t="shared" si="105"/>
        <v>0</v>
      </c>
      <c r="M704" s="13">
        <f t="shared" si="102"/>
        <v>0</v>
      </c>
      <c r="N704" s="15" t="e">
        <f t="shared" si="103"/>
        <v>#DIV/0!</v>
      </c>
      <c r="P704" s="13">
        <f t="shared" si="101"/>
        <v>0</v>
      </c>
      <c r="R704" s="11">
        <f t="shared" si="106"/>
        <v>0</v>
      </c>
      <c r="V704" s="21" t="e">
        <f t="shared" si="104"/>
        <v>#DIV/0!</v>
      </c>
    </row>
    <row r="705" spans="3:22" x14ac:dyDescent="0.25">
      <c r="C705" s="20">
        <f t="shared" si="105"/>
        <v>0</v>
      </c>
      <c r="M705" s="13">
        <f t="shared" si="102"/>
        <v>0</v>
      </c>
      <c r="N705" s="15" t="e">
        <f t="shared" si="103"/>
        <v>#DIV/0!</v>
      </c>
      <c r="P705" s="13">
        <f t="shared" si="101"/>
        <v>0</v>
      </c>
      <c r="R705" s="11">
        <f t="shared" si="106"/>
        <v>0</v>
      </c>
      <c r="V705" s="21" t="e">
        <f t="shared" si="104"/>
        <v>#DIV/0!</v>
      </c>
    </row>
    <row r="706" spans="3:22" x14ac:dyDescent="0.25">
      <c r="C706" s="20">
        <f t="shared" si="105"/>
        <v>0</v>
      </c>
      <c r="M706" s="13">
        <f t="shared" si="102"/>
        <v>0</v>
      </c>
      <c r="N706" s="15" t="e">
        <f t="shared" si="103"/>
        <v>#DIV/0!</v>
      </c>
      <c r="P706" s="13">
        <f t="shared" si="101"/>
        <v>0</v>
      </c>
      <c r="R706" s="11">
        <f t="shared" si="106"/>
        <v>0</v>
      </c>
      <c r="V706" s="21" t="e">
        <f t="shared" si="104"/>
        <v>#DIV/0!</v>
      </c>
    </row>
    <row r="707" spans="3:22" x14ac:dyDescent="0.25">
      <c r="C707" s="20">
        <f t="shared" si="105"/>
        <v>0</v>
      </c>
      <c r="M707" s="13">
        <f t="shared" si="102"/>
        <v>0</v>
      </c>
      <c r="N707" s="15" t="e">
        <f t="shared" si="103"/>
        <v>#DIV/0!</v>
      </c>
      <c r="P707" s="13">
        <f t="shared" si="101"/>
        <v>0</v>
      </c>
      <c r="R707" s="11">
        <f t="shared" si="106"/>
        <v>0</v>
      </c>
      <c r="V707" s="21" t="e">
        <f t="shared" si="104"/>
        <v>#DIV/0!</v>
      </c>
    </row>
    <row r="708" spans="3:22" x14ac:dyDescent="0.25">
      <c r="C708" s="20">
        <f t="shared" si="105"/>
        <v>0</v>
      </c>
      <c r="M708" s="13">
        <f t="shared" si="102"/>
        <v>0</v>
      </c>
      <c r="N708" s="15" t="e">
        <f t="shared" si="103"/>
        <v>#DIV/0!</v>
      </c>
      <c r="P708" s="13">
        <f t="shared" si="101"/>
        <v>0</v>
      </c>
      <c r="R708" s="11">
        <f t="shared" si="106"/>
        <v>0</v>
      </c>
      <c r="V708" s="21" t="e">
        <f t="shared" si="104"/>
        <v>#DIV/0!</v>
      </c>
    </row>
    <row r="709" spans="3:22" x14ac:dyDescent="0.25">
      <c r="C709" s="20">
        <f t="shared" si="105"/>
        <v>0</v>
      </c>
      <c r="M709" s="13">
        <f t="shared" si="102"/>
        <v>0</v>
      </c>
      <c r="N709" s="15" t="e">
        <f t="shared" si="103"/>
        <v>#DIV/0!</v>
      </c>
      <c r="P709" s="13">
        <f t="shared" si="101"/>
        <v>0</v>
      </c>
      <c r="R709" s="11">
        <f t="shared" si="106"/>
        <v>0</v>
      </c>
      <c r="V709" s="21" t="e">
        <f t="shared" si="104"/>
        <v>#DIV/0!</v>
      </c>
    </row>
    <row r="710" spans="3:22" x14ac:dyDescent="0.25">
      <c r="C710" s="20">
        <f t="shared" si="105"/>
        <v>0</v>
      </c>
      <c r="M710" s="13">
        <f t="shared" si="102"/>
        <v>0</v>
      </c>
      <c r="N710" s="15" t="e">
        <f t="shared" si="103"/>
        <v>#DIV/0!</v>
      </c>
      <c r="P710" s="13">
        <f t="shared" ref="P710:P746" si="107">D710*E710+K710*L710+G710*H710+I710*J710</f>
        <v>0</v>
      </c>
      <c r="R710" s="11">
        <f t="shared" si="106"/>
        <v>0</v>
      </c>
      <c r="V710" s="21" t="e">
        <f t="shared" si="104"/>
        <v>#DIV/0!</v>
      </c>
    </row>
    <row r="711" spans="3:22" x14ac:dyDescent="0.25">
      <c r="C711" s="20">
        <f t="shared" si="105"/>
        <v>0</v>
      </c>
      <c r="M711" s="13">
        <f t="shared" ref="M711:M748" si="108">D711+G711+I711+K711</f>
        <v>0</v>
      </c>
      <c r="N711" s="15" t="e">
        <f t="shared" ref="N711:N748" si="109">D711/(D711+G711+I711+K711)</f>
        <v>#DIV/0!</v>
      </c>
      <c r="P711" s="13">
        <f t="shared" si="107"/>
        <v>0</v>
      </c>
      <c r="R711" s="11">
        <f t="shared" si="106"/>
        <v>0</v>
      </c>
      <c r="V711" s="21" t="e">
        <f t="shared" si="104"/>
        <v>#DIV/0!</v>
      </c>
    </row>
    <row r="712" spans="3:22" x14ac:dyDescent="0.25">
      <c r="C712" s="20">
        <f t="shared" si="105"/>
        <v>0</v>
      </c>
      <c r="M712" s="13">
        <f t="shared" si="108"/>
        <v>0</v>
      </c>
      <c r="N712" s="15" t="e">
        <f t="shared" si="109"/>
        <v>#DIV/0!</v>
      </c>
      <c r="P712" s="13">
        <f t="shared" si="107"/>
        <v>0</v>
      </c>
      <c r="R712" s="11">
        <f t="shared" si="106"/>
        <v>0</v>
      </c>
      <c r="V712" s="21" t="e">
        <f t="shared" ref="V712:V748" si="110">(T712-U712)/U712</f>
        <v>#DIV/0!</v>
      </c>
    </row>
    <row r="713" spans="3:22" x14ac:dyDescent="0.25">
      <c r="C713" s="20">
        <f t="shared" ref="C713:C748" si="111">B713-B712</f>
        <v>0</v>
      </c>
      <c r="M713" s="13">
        <f t="shared" si="108"/>
        <v>0</v>
      </c>
      <c r="N713" s="15" t="e">
        <f t="shared" si="109"/>
        <v>#DIV/0!</v>
      </c>
      <c r="P713" s="13">
        <f t="shared" si="107"/>
        <v>0</v>
      </c>
      <c r="R713" s="11">
        <f t="shared" si="106"/>
        <v>0</v>
      </c>
      <c r="V713" s="21" t="e">
        <f t="shared" si="110"/>
        <v>#DIV/0!</v>
      </c>
    </row>
    <row r="714" spans="3:22" x14ac:dyDescent="0.25">
      <c r="C714" s="20">
        <f t="shared" si="111"/>
        <v>0</v>
      </c>
      <c r="M714" s="13">
        <f t="shared" si="108"/>
        <v>0</v>
      </c>
      <c r="N714" s="15" t="e">
        <f t="shared" si="109"/>
        <v>#DIV/0!</v>
      </c>
      <c r="P714" s="13">
        <f t="shared" si="107"/>
        <v>0</v>
      </c>
      <c r="R714" s="11">
        <f t="shared" si="106"/>
        <v>0</v>
      </c>
      <c r="V714" s="21" t="e">
        <f t="shared" si="110"/>
        <v>#DIV/0!</v>
      </c>
    </row>
    <row r="715" spans="3:22" x14ac:dyDescent="0.25">
      <c r="C715" s="20">
        <f t="shared" si="111"/>
        <v>0</v>
      </c>
      <c r="M715" s="13">
        <f t="shared" si="108"/>
        <v>0</v>
      </c>
      <c r="N715" s="15" t="e">
        <f t="shared" si="109"/>
        <v>#DIV/0!</v>
      </c>
      <c r="P715" s="13">
        <f t="shared" si="107"/>
        <v>0</v>
      </c>
      <c r="R715" s="11">
        <f t="shared" si="106"/>
        <v>0</v>
      </c>
      <c r="V715" s="21" t="e">
        <f t="shared" si="110"/>
        <v>#DIV/0!</v>
      </c>
    </row>
    <row r="716" spans="3:22" x14ac:dyDescent="0.25">
      <c r="C716" s="20">
        <f t="shared" si="111"/>
        <v>0</v>
      </c>
      <c r="M716" s="13">
        <f t="shared" si="108"/>
        <v>0</v>
      </c>
      <c r="N716" s="15" t="e">
        <f t="shared" si="109"/>
        <v>#DIV/0!</v>
      </c>
      <c r="P716" s="13">
        <f t="shared" si="107"/>
        <v>0</v>
      </c>
      <c r="R716" s="11">
        <f t="shared" si="106"/>
        <v>0</v>
      </c>
      <c r="V716" s="21" t="e">
        <f t="shared" si="110"/>
        <v>#DIV/0!</v>
      </c>
    </row>
    <row r="717" spans="3:22" x14ac:dyDescent="0.25">
      <c r="C717" s="20">
        <f t="shared" si="111"/>
        <v>0</v>
      </c>
      <c r="M717" s="13">
        <f t="shared" si="108"/>
        <v>0</v>
      </c>
      <c r="N717" s="15" t="e">
        <f t="shared" si="109"/>
        <v>#DIV/0!</v>
      </c>
      <c r="P717" s="13">
        <f t="shared" si="107"/>
        <v>0</v>
      </c>
      <c r="R717" s="11">
        <f t="shared" si="106"/>
        <v>0</v>
      </c>
      <c r="V717" s="21" t="e">
        <f t="shared" si="110"/>
        <v>#DIV/0!</v>
      </c>
    </row>
    <row r="718" spans="3:22" x14ac:dyDescent="0.25">
      <c r="C718" s="20">
        <f t="shared" si="111"/>
        <v>0</v>
      </c>
      <c r="M718" s="13">
        <f t="shared" si="108"/>
        <v>0</v>
      </c>
      <c r="N718" s="15" t="e">
        <f t="shared" si="109"/>
        <v>#DIV/0!</v>
      </c>
      <c r="P718" s="13">
        <f t="shared" si="107"/>
        <v>0</v>
      </c>
      <c r="R718" s="11">
        <f t="shared" si="106"/>
        <v>0</v>
      </c>
      <c r="V718" s="21" t="e">
        <f t="shared" si="110"/>
        <v>#DIV/0!</v>
      </c>
    </row>
    <row r="719" spans="3:22" x14ac:dyDescent="0.25">
      <c r="C719" s="20">
        <f t="shared" si="111"/>
        <v>0</v>
      </c>
      <c r="M719" s="13">
        <f t="shared" si="108"/>
        <v>0</v>
      </c>
      <c r="N719" s="15" t="e">
        <f t="shared" si="109"/>
        <v>#DIV/0!</v>
      </c>
      <c r="P719" s="13">
        <f t="shared" si="107"/>
        <v>0</v>
      </c>
      <c r="R719" s="11">
        <f t="shared" si="106"/>
        <v>0</v>
      </c>
      <c r="V719" s="21" t="e">
        <f t="shared" si="110"/>
        <v>#DIV/0!</v>
      </c>
    </row>
    <row r="720" spans="3:22" x14ac:dyDescent="0.25">
      <c r="C720" s="20">
        <f t="shared" si="111"/>
        <v>0</v>
      </c>
      <c r="M720" s="13">
        <f t="shared" si="108"/>
        <v>0</v>
      </c>
      <c r="N720" s="15" t="e">
        <f t="shared" si="109"/>
        <v>#DIV/0!</v>
      </c>
      <c r="P720" s="13">
        <f t="shared" si="107"/>
        <v>0</v>
      </c>
      <c r="R720" s="11">
        <f t="shared" si="106"/>
        <v>0</v>
      </c>
      <c r="V720" s="21" t="e">
        <f t="shared" si="110"/>
        <v>#DIV/0!</v>
      </c>
    </row>
    <row r="721" spans="3:22" x14ac:dyDescent="0.25">
      <c r="C721" s="20">
        <f t="shared" si="111"/>
        <v>0</v>
      </c>
      <c r="M721" s="13">
        <f t="shared" si="108"/>
        <v>0</v>
      </c>
      <c r="N721" s="15" t="e">
        <f t="shared" si="109"/>
        <v>#DIV/0!</v>
      </c>
      <c r="P721" s="13">
        <f t="shared" si="107"/>
        <v>0</v>
      </c>
      <c r="R721" s="11">
        <f t="shared" si="106"/>
        <v>0</v>
      </c>
      <c r="V721" s="21" t="e">
        <f t="shared" si="110"/>
        <v>#DIV/0!</v>
      </c>
    </row>
    <row r="722" spans="3:22" x14ac:dyDescent="0.25">
      <c r="C722" s="20">
        <f t="shared" si="111"/>
        <v>0</v>
      </c>
      <c r="M722" s="13">
        <f t="shared" si="108"/>
        <v>0</v>
      </c>
      <c r="N722" s="15" t="e">
        <f t="shared" si="109"/>
        <v>#DIV/0!</v>
      </c>
      <c r="P722" s="13">
        <f t="shared" si="107"/>
        <v>0</v>
      </c>
      <c r="R722" s="11">
        <f t="shared" si="106"/>
        <v>0</v>
      </c>
      <c r="V722" s="21" t="e">
        <f t="shared" si="110"/>
        <v>#DIV/0!</v>
      </c>
    </row>
    <row r="723" spans="3:22" x14ac:dyDescent="0.25">
      <c r="C723" s="20">
        <f t="shared" si="111"/>
        <v>0</v>
      </c>
      <c r="M723" s="13">
        <f t="shared" si="108"/>
        <v>0</v>
      </c>
      <c r="N723" s="15" t="e">
        <f t="shared" si="109"/>
        <v>#DIV/0!</v>
      </c>
      <c r="P723" s="13">
        <f t="shared" si="107"/>
        <v>0</v>
      </c>
      <c r="R723" s="11">
        <f t="shared" si="106"/>
        <v>0</v>
      </c>
      <c r="V723" s="21" t="e">
        <f t="shared" si="110"/>
        <v>#DIV/0!</v>
      </c>
    </row>
    <row r="724" spans="3:22" x14ac:dyDescent="0.25">
      <c r="C724" s="20">
        <f t="shared" si="111"/>
        <v>0</v>
      </c>
      <c r="M724" s="13">
        <f t="shared" si="108"/>
        <v>0</v>
      </c>
      <c r="N724" s="15" t="e">
        <f t="shared" si="109"/>
        <v>#DIV/0!</v>
      </c>
      <c r="P724" s="13">
        <f t="shared" si="107"/>
        <v>0</v>
      </c>
      <c r="R724" s="11">
        <f t="shared" si="106"/>
        <v>0</v>
      </c>
      <c r="V724" s="21" t="e">
        <f t="shared" si="110"/>
        <v>#DIV/0!</v>
      </c>
    </row>
    <row r="725" spans="3:22" x14ac:dyDescent="0.25">
      <c r="C725" s="20">
        <f t="shared" si="111"/>
        <v>0</v>
      </c>
      <c r="M725" s="13">
        <f t="shared" si="108"/>
        <v>0</v>
      </c>
      <c r="N725" s="15" t="e">
        <f t="shared" si="109"/>
        <v>#DIV/0!</v>
      </c>
      <c r="P725" s="13">
        <f t="shared" si="107"/>
        <v>0</v>
      </c>
      <c r="R725" s="11">
        <f t="shared" si="106"/>
        <v>0</v>
      </c>
      <c r="V725" s="21" t="e">
        <f t="shared" si="110"/>
        <v>#DIV/0!</v>
      </c>
    </row>
    <row r="726" spans="3:22" x14ac:dyDescent="0.25">
      <c r="C726" s="20">
        <f t="shared" si="111"/>
        <v>0</v>
      </c>
      <c r="M726" s="13">
        <f t="shared" si="108"/>
        <v>0</v>
      </c>
      <c r="N726" s="15" t="e">
        <f t="shared" si="109"/>
        <v>#DIV/0!</v>
      </c>
      <c r="P726" s="13">
        <f t="shared" si="107"/>
        <v>0</v>
      </c>
      <c r="R726" s="11">
        <f t="shared" si="106"/>
        <v>0</v>
      </c>
      <c r="V726" s="21" t="e">
        <f t="shared" si="110"/>
        <v>#DIV/0!</v>
      </c>
    </row>
    <row r="727" spans="3:22" x14ac:dyDescent="0.25">
      <c r="C727" s="20">
        <f t="shared" si="111"/>
        <v>0</v>
      </c>
      <c r="M727" s="13">
        <f t="shared" si="108"/>
        <v>0</v>
      </c>
      <c r="N727" s="15" t="e">
        <f t="shared" si="109"/>
        <v>#DIV/0!</v>
      </c>
      <c r="P727" s="13">
        <f t="shared" si="107"/>
        <v>0</v>
      </c>
      <c r="R727" s="11">
        <f t="shared" si="106"/>
        <v>0</v>
      </c>
      <c r="V727" s="21" t="e">
        <f t="shared" si="110"/>
        <v>#DIV/0!</v>
      </c>
    </row>
    <row r="728" spans="3:22" x14ac:dyDescent="0.25">
      <c r="C728" s="20">
        <f t="shared" si="111"/>
        <v>0</v>
      </c>
      <c r="M728" s="13">
        <f t="shared" si="108"/>
        <v>0</v>
      </c>
      <c r="N728" s="15" t="e">
        <f t="shared" si="109"/>
        <v>#DIV/0!</v>
      </c>
      <c r="P728" s="13">
        <f t="shared" si="107"/>
        <v>0</v>
      </c>
      <c r="R728" s="11">
        <f t="shared" si="106"/>
        <v>0</v>
      </c>
      <c r="V728" s="21" t="e">
        <f t="shared" si="110"/>
        <v>#DIV/0!</v>
      </c>
    </row>
    <row r="729" spans="3:22" x14ac:dyDescent="0.25">
      <c r="C729" s="20">
        <f t="shared" si="111"/>
        <v>0</v>
      </c>
      <c r="M729" s="13">
        <f t="shared" si="108"/>
        <v>0</v>
      </c>
      <c r="N729" s="15" t="e">
        <f t="shared" si="109"/>
        <v>#DIV/0!</v>
      </c>
      <c r="P729" s="13">
        <f t="shared" si="107"/>
        <v>0</v>
      </c>
      <c r="R729" s="11">
        <f t="shared" si="106"/>
        <v>0</v>
      </c>
      <c r="V729" s="21" t="e">
        <f t="shared" si="110"/>
        <v>#DIV/0!</v>
      </c>
    </row>
    <row r="730" spans="3:22" x14ac:dyDescent="0.25">
      <c r="C730" s="20">
        <f t="shared" si="111"/>
        <v>0</v>
      </c>
      <c r="M730" s="13">
        <f t="shared" si="108"/>
        <v>0</v>
      </c>
      <c r="N730" s="15" t="e">
        <f t="shared" si="109"/>
        <v>#DIV/0!</v>
      </c>
      <c r="P730" s="13">
        <f t="shared" si="107"/>
        <v>0</v>
      </c>
      <c r="R730" s="11">
        <f t="shared" ref="R730:R793" si="112">IF(D730&lt;&gt;0,((D730*F730)+(G730*0.1)+(I730*0.05)+(($AC$2-D730-G730-I730-K730)*R729))/$AC$2,0)</f>
        <v>0</v>
      </c>
      <c r="V730" s="21" t="e">
        <f t="shared" si="110"/>
        <v>#DIV/0!</v>
      </c>
    </row>
    <row r="731" spans="3:22" x14ac:dyDescent="0.25">
      <c r="C731" s="20">
        <f t="shared" si="111"/>
        <v>0</v>
      </c>
      <c r="M731" s="13">
        <f t="shared" si="108"/>
        <v>0</v>
      </c>
      <c r="N731" s="15" t="e">
        <f t="shared" si="109"/>
        <v>#DIV/0!</v>
      </c>
      <c r="P731" s="13">
        <f t="shared" si="107"/>
        <v>0</v>
      </c>
      <c r="R731" s="11">
        <f t="shared" si="112"/>
        <v>0</v>
      </c>
      <c r="V731" s="21" t="e">
        <f t="shared" si="110"/>
        <v>#DIV/0!</v>
      </c>
    </row>
    <row r="732" spans="3:22" x14ac:dyDescent="0.25">
      <c r="C732" s="20">
        <f t="shared" si="111"/>
        <v>0</v>
      </c>
      <c r="M732" s="13">
        <f t="shared" si="108"/>
        <v>0</v>
      </c>
      <c r="N732" s="15" t="e">
        <f t="shared" si="109"/>
        <v>#DIV/0!</v>
      </c>
      <c r="P732" s="13">
        <f t="shared" si="107"/>
        <v>0</v>
      </c>
      <c r="R732" s="11">
        <f t="shared" si="112"/>
        <v>0</v>
      </c>
      <c r="V732" s="21" t="e">
        <f t="shared" si="110"/>
        <v>#DIV/0!</v>
      </c>
    </row>
    <row r="733" spans="3:22" x14ac:dyDescent="0.25">
      <c r="C733" s="20">
        <f t="shared" si="111"/>
        <v>0</v>
      </c>
      <c r="M733" s="13">
        <f t="shared" si="108"/>
        <v>0</v>
      </c>
      <c r="N733" s="15" t="e">
        <f t="shared" si="109"/>
        <v>#DIV/0!</v>
      </c>
      <c r="P733" s="13">
        <f t="shared" si="107"/>
        <v>0</v>
      </c>
      <c r="R733" s="11">
        <f t="shared" si="112"/>
        <v>0</v>
      </c>
      <c r="V733" s="21" t="e">
        <f t="shared" si="110"/>
        <v>#DIV/0!</v>
      </c>
    </row>
    <row r="734" spans="3:22" x14ac:dyDescent="0.25">
      <c r="C734" s="20">
        <f t="shared" si="111"/>
        <v>0</v>
      </c>
      <c r="M734" s="13">
        <f t="shared" si="108"/>
        <v>0</v>
      </c>
      <c r="N734" s="15" t="e">
        <f t="shared" si="109"/>
        <v>#DIV/0!</v>
      </c>
      <c r="P734" s="13">
        <f t="shared" si="107"/>
        <v>0</v>
      </c>
      <c r="R734" s="11">
        <f t="shared" si="112"/>
        <v>0</v>
      </c>
      <c r="V734" s="21" t="e">
        <f t="shared" si="110"/>
        <v>#DIV/0!</v>
      </c>
    </row>
    <row r="735" spans="3:22" x14ac:dyDescent="0.25">
      <c r="C735" s="20">
        <f t="shared" si="111"/>
        <v>0</v>
      </c>
      <c r="M735" s="13">
        <f t="shared" si="108"/>
        <v>0</v>
      </c>
      <c r="N735" s="15" t="e">
        <f t="shared" si="109"/>
        <v>#DIV/0!</v>
      </c>
      <c r="P735" s="13">
        <f t="shared" si="107"/>
        <v>0</v>
      </c>
      <c r="R735" s="11">
        <f t="shared" si="112"/>
        <v>0</v>
      </c>
      <c r="V735" s="21" t="e">
        <f t="shared" si="110"/>
        <v>#DIV/0!</v>
      </c>
    </row>
    <row r="736" spans="3:22" x14ac:dyDescent="0.25">
      <c r="C736" s="20">
        <f t="shared" si="111"/>
        <v>0</v>
      </c>
      <c r="M736" s="13">
        <f t="shared" si="108"/>
        <v>0</v>
      </c>
      <c r="N736" s="15" t="e">
        <f t="shared" si="109"/>
        <v>#DIV/0!</v>
      </c>
      <c r="P736" s="13">
        <f t="shared" si="107"/>
        <v>0</v>
      </c>
      <c r="R736" s="11">
        <f t="shared" si="112"/>
        <v>0</v>
      </c>
      <c r="V736" s="21" t="e">
        <f t="shared" si="110"/>
        <v>#DIV/0!</v>
      </c>
    </row>
    <row r="737" spans="3:22" x14ac:dyDescent="0.25">
      <c r="C737" s="20">
        <f t="shared" si="111"/>
        <v>0</v>
      </c>
      <c r="M737" s="13">
        <f t="shared" si="108"/>
        <v>0</v>
      </c>
      <c r="N737" s="15" t="e">
        <f t="shared" si="109"/>
        <v>#DIV/0!</v>
      </c>
      <c r="P737" s="13">
        <f t="shared" si="107"/>
        <v>0</v>
      </c>
      <c r="R737" s="11">
        <f t="shared" si="112"/>
        <v>0</v>
      </c>
      <c r="V737" s="21" t="e">
        <f t="shared" si="110"/>
        <v>#DIV/0!</v>
      </c>
    </row>
    <row r="738" spans="3:22" x14ac:dyDescent="0.25">
      <c r="C738" s="20">
        <f t="shared" si="111"/>
        <v>0</v>
      </c>
      <c r="M738" s="13">
        <f t="shared" si="108"/>
        <v>0</v>
      </c>
      <c r="N738" s="15" t="e">
        <f t="shared" si="109"/>
        <v>#DIV/0!</v>
      </c>
      <c r="P738" s="13">
        <f t="shared" si="107"/>
        <v>0</v>
      </c>
      <c r="R738" s="11">
        <f t="shared" si="112"/>
        <v>0</v>
      </c>
      <c r="V738" s="21" t="e">
        <f t="shared" si="110"/>
        <v>#DIV/0!</v>
      </c>
    </row>
    <row r="739" spans="3:22" x14ac:dyDescent="0.25">
      <c r="C739" s="20">
        <f t="shared" si="111"/>
        <v>0</v>
      </c>
      <c r="M739" s="13">
        <f t="shared" si="108"/>
        <v>0</v>
      </c>
      <c r="N739" s="15" t="e">
        <f t="shared" si="109"/>
        <v>#DIV/0!</v>
      </c>
      <c r="P739" s="13">
        <f t="shared" si="107"/>
        <v>0</v>
      </c>
      <c r="R739" s="11">
        <f t="shared" si="112"/>
        <v>0</v>
      </c>
      <c r="V739" s="21" t="e">
        <f t="shared" si="110"/>
        <v>#DIV/0!</v>
      </c>
    </row>
    <row r="740" spans="3:22" x14ac:dyDescent="0.25">
      <c r="C740" s="20">
        <f t="shared" si="111"/>
        <v>0</v>
      </c>
      <c r="M740" s="13">
        <f t="shared" si="108"/>
        <v>0</v>
      </c>
      <c r="N740" s="15" t="e">
        <f t="shared" si="109"/>
        <v>#DIV/0!</v>
      </c>
      <c r="P740" s="13">
        <f t="shared" si="107"/>
        <v>0</v>
      </c>
      <c r="R740" s="11">
        <f t="shared" si="112"/>
        <v>0</v>
      </c>
      <c r="V740" s="21" t="e">
        <f t="shared" si="110"/>
        <v>#DIV/0!</v>
      </c>
    </row>
    <row r="741" spans="3:22" x14ac:dyDescent="0.25">
      <c r="C741" s="20">
        <f t="shared" si="111"/>
        <v>0</v>
      </c>
      <c r="M741" s="13">
        <f t="shared" si="108"/>
        <v>0</v>
      </c>
      <c r="N741" s="15" t="e">
        <f t="shared" si="109"/>
        <v>#DIV/0!</v>
      </c>
      <c r="P741" s="13">
        <f t="shared" si="107"/>
        <v>0</v>
      </c>
      <c r="R741" s="11">
        <f t="shared" si="112"/>
        <v>0</v>
      </c>
      <c r="V741" s="21" t="e">
        <f t="shared" si="110"/>
        <v>#DIV/0!</v>
      </c>
    </row>
    <row r="742" spans="3:22" x14ac:dyDescent="0.25">
      <c r="C742" s="20">
        <f t="shared" si="111"/>
        <v>0</v>
      </c>
      <c r="M742" s="13">
        <f t="shared" si="108"/>
        <v>0</v>
      </c>
      <c r="N742" s="15" t="e">
        <f t="shared" si="109"/>
        <v>#DIV/0!</v>
      </c>
      <c r="P742" s="13">
        <f t="shared" si="107"/>
        <v>0</v>
      </c>
      <c r="R742" s="11">
        <f t="shared" si="112"/>
        <v>0</v>
      </c>
      <c r="V742" s="21" t="e">
        <f t="shared" si="110"/>
        <v>#DIV/0!</v>
      </c>
    </row>
    <row r="743" spans="3:22" x14ac:dyDescent="0.25">
      <c r="C743" s="20">
        <f t="shared" si="111"/>
        <v>0</v>
      </c>
      <c r="M743" s="13">
        <f t="shared" si="108"/>
        <v>0</v>
      </c>
      <c r="N743" s="15" t="e">
        <f t="shared" si="109"/>
        <v>#DIV/0!</v>
      </c>
      <c r="P743" s="13">
        <f t="shared" si="107"/>
        <v>0</v>
      </c>
      <c r="R743" s="11">
        <f t="shared" si="112"/>
        <v>0</v>
      </c>
      <c r="V743" s="21" t="e">
        <f t="shared" si="110"/>
        <v>#DIV/0!</v>
      </c>
    </row>
    <row r="744" spans="3:22" x14ac:dyDescent="0.25">
      <c r="C744" s="20">
        <f t="shared" si="111"/>
        <v>0</v>
      </c>
      <c r="M744" s="13">
        <f t="shared" si="108"/>
        <v>0</v>
      </c>
      <c r="N744" s="15" t="e">
        <f t="shared" si="109"/>
        <v>#DIV/0!</v>
      </c>
      <c r="P744" s="13">
        <f t="shared" si="107"/>
        <v>0</v>
      </c>
      <c r="R744" s="11">
        <f t="shared" si="112"/>
        <v>0</v>
      </c>
      <c r="V744" s="21" t="e">
        <f t="shared" si="110"/>
        <v>#DIV/0!</v>
      </c>
    </row>
    <row r="745" spans="3:22" x14ac:dyDescent="0.25">
      <c r="C745" s="20">
        <f t="shared" si="111"/>
        <v>0</v>
      </c>
      <c r="M745" s="13">
        <f t="shared" si="108"/>
        <v>0</v>
      </c>
      <c r="N745" s="15" t="e">
        <f t="shared" si="109"/>
        <v>#DIV/0!</v>
      </c>
      <c r="P745" s="13">
        <f t="shared" si="107"/>
        <v>0</v>
      </c>
      <c r="R745" s="11">
        <f t="shared" si="112"/>
        <v>0</v>
      </c>
      <c r="V745" s="21" t="e">
        <f t="shared" si="110"/>
        <v>#DIV/0!</v>
      </c>
    </row>
    <row r="746" spans="3:22" x14ac:dyDescent="0.25">
      <c r="C746" s="20">
        <f t="shared" si="111"/>
        <v>0</v>
      </c>
      <c r="M746" s="13">
        <f t="shared" si="108"/>
        <v>0</v>
      </c>
      <c r="N746" s="15" t="e">
        <f t="shared" si="109"/>
        <v>#DIV/0!</v>
      </c>
      <c r="P746" s="13">
        <f t="shared" si="107"/>
        <v>0</v>
      </c>
      <c r="R746" s="11">
        <f t="shared" si="112"/>
        <v>0</v>
      </c>
      <c r="V746" s="21" t="e">
        <f t="shared" si="110"/>
        <v>#DIV/0!</v>
      </c>
    </row>
    <row r="747" spans="3:22" x14ac:dyDescent="0.25">
      <c r="C747" s="20">
        <f t="shared" si="111"/>
        <v>0</v>
      </c>
      <c r="M747" s="13">
        <f t="shared" si="108"/>
        <v>0</v>
      </c>
      <c r="N747" s="15" t="e">
        <f t="shared" si="109"/>
        <v>#DIV/0!</v>
      </c>
      <c r="P747" s="13"/>
      <c r="R747" s="11">
        <f t="shared" si="112"/>
        <v>0</v>
      </c>
      <c r="V747" s="21" t="e">
        <f t="shared" si="110"/>
        <v>#DIV/0!</v>
      </c>
    </row>
    <row r="748" spans="3:22" x14ac:dyDescent="0.25">
      <c r="C748" s="20">
        <f t="shared" si="111"/>
        <v>0</v>
      </c>
      <c r="M748" s="13">
        <f t="shared" si="108"/>
        <v>0</v>
      </c>
      <c r="N748" s="15" t="e">
        <f t="shared" si="109"/>
        <v>#DIV/0!</v>
      </c>
      <c r="P748" s="13"/>
      <c r="R748" s="11">
        <f t="shared" si="112"/>
        <v>0</v>
      </c>
      <c r="V748" s="21" t="e">
        <f t="shared" si="110"/>
        <v>#DIV/0!</v>
      </c>
    </row>
    <row r="749" spans="3:22" x14ac:dyDescent="0.25">
      <c r="R749" s="11">
        <f t="shared" si="112"/>
        <v>0</v>
      </c>
    </row>
    <row r="750" spans="3:22" x14ac:dyDescent="0.25">
      <c r="R750" s="11">
        <f t="shared" si="112"/>
        <v>0</v>
      </c>
    </row>
    <row r="751" spans="3:22" x14ac:dyDescent="0.25">
      <c r="R751" s="11">
        <f t="shared" si="112"/>
        <v>0</v>
      </c>
    </row>
    <row r="752" spans="3:22" x14ac:dyDescent="0.25">
      <c r="R752" s="11">
        <f t="shared" si="112"/>
        <v>0</v>
      </c>
    </row>
    <row r="753" spans="18:18" x14ac:dyDescent="0.25">
      <c r="R753" s="11">
        <f t="shared" si="112"/>
        <v>0</v>
      </c>
    </row>
    <row r="754" spans="18:18" x14ac:dyDescent="0.25">
      <c r="R754" s="11">
        <f t="shared" si="112"/>
        <v>0</v>
      </c>
    </row>
    <row r="755" spans="18:18" x14ac:dyDescent="0.25">
      <c r="R755" s="11">
        <f t="shared" si="112"/>
        <v>0</v>
      </c>
    </row>
    <row r="756" spans="18:18" x14ac:dyDescent="0.25">
      <c r="R756" s="11">
        <f t="shared" si="112"/>
        <v>0</v>
      </c>
    </row>
    <row r="757" spans="18:18" x14ac:dyDescent="0.25">
      <c r="R757" s="11">
        <f t="shared" si="112"/>
        <v>0</v>
      </c>
    </row>
    <row r="758" spans="18:18" x14ac:dyDescent="0.25">
      <c r="R758" s="11">
        <f t="shared" si="112"/>
        <v>0</v>
      </c>
    </row>
    <row r="759" spans="18:18" x14ac:dyDescent="0.25">
      <c r="R759" s="11">
        <f t="shared" si="112"/>
        <v>0</v>
      </c>
    </row>
    <row r="760" spans="18:18" x14ac:dyDescent="0.25">
      <c r="R760" s="11">
        <f t="shared" si="112"/>
        <v>0</v>
      </c>
    </row>
    <row r="761" spans="18:18" x14ac:dyDescent="0.25">
      <c r="R761" s="11">
        <f t="shared" si="112"/>
        <v>0</v>
      </c>
    </row>
    <row r="762" spans="18:18" x14ac:dyDescent="0.25">
      <c r="R762" s="11">
        <f t="shared" si="112"/>
        <v>0</v>
      </c>
    </row>
    <row r="763" spans="18:18" x14ac:dyDescent="0.25">
      <c r="R763" s="11">
        <f t="shared" si="112"/>
        <v>0</v>
      </c>
    </row>
    <row r="764" spans="18:18" x14ac:dyDescent="0.25">
      <c r="R764" s="11">
        <f t="shared" si="112"/>
        <v>0</v>
      </c>
    </row>
    <row r="765" spans="18:18" x14ac:dyDescent="0.25">
      <c r="R765" s="11">
        <f t="shared" si="112"/>
        <v>0</v>
      </c>
    </row>
    <row r="766" spans="18:18" x14ac:dyDescent="0.25">
      <c r="R766" s="11">
        <f t="shared" si="112"/>
        <v>0</v>
      </c>
    </row>
    <row r="767" spans="18:18" x14ac:dyDescent="0.25">
      <c r="R767" s="11">
        <f t="shared" si="112"/>
        <v>0</v>
      </c>
    </row>
    <row r="768" spans="18:18" x14ac:dyDescent="0.25">
      <c r="R768" s="11">
        <f t="shared" si="112"/>
        <v>0</v>
      </c>
    </row>
    <row r="769" spans="18:18" x14ac:dyDescent="0.25">
      <c r="R769" s="11">
        <f t="shared" si="112"/>
        <v>0</v>
      </c>
    </row>
    <row r="770" spans="18:18" x14ac:dyDescent="0.25">
      <c r="R770" s="11">
        <f t="shared" si="112"/>
        <v>0</v>
      </c>
    </row>
    <row r="771" spans="18:18" x14ac:dyDescent="0.25">
      <c r="R771" s="11">
        <f t="shared" si="112"/>
        <v>0</v>
      </c>
    </row>
    <row r="772" spans="18:18" x14ac:dyDescent="0.25">
      <c r="R772" s="11">
        <f t="shared" si="112"/>
        <v>0</v>
      </c>
    </row>
    <row r="773" spans="18:18" x14ac:dyDescent="0.25">
      <c r="R773" s="11">
        <f t="shared" si="112"/>
        <v>0</v>
      </c>
    </row>
    <row r="774" spans="18:18" x14ac:dyDescent="0.25">
      <c r="R774" s="11">
        <f t="shared" si="112"/>
        <v>0</v>
      </c>
    </row>
    <row r="775" spans="18:18" x14ac:dyDescent="0.25">
      <c r="R775" s="11">
        <f t="shared" si="112"/>
        <v>0</v>
      </c>
    </row>
    <row r="776" spans="18:18" x14ac:dyDescent="0.25">
      <c r="R776" s="11">
        <f t="shared" si="112"/>
        <v>0</v>
      </c>
    </row>
    <row r="777" spans="18:18" x14ac:dyDescent="0.25">
      <c r="R777" s="11">
        <f t="shared" si="112"/>
        <v>0</v>
      </c>
    </row>
    <row r="778" spans="18:18" x14ac:dyDescent="0.25">
      <c r="R778" s="11">
        <f t="shared" si="112"/>
        <v>0</v>
      </c>
    </row>
    <row r="779" spans="18:18" x14ac:dyDescent="0.25">
      <c r="R779" s="11">
        <f t="shared" si="112"/>
        <v>0</v>
      </c>
    </row>
    <row r="780" spans="18:18" x14ac:dyDescent="0.25">
      <c r="R780" s="11">
        <f t="shared" si="112"/>
        <v>0</v>
      </c>
    </row>
    <row r="781" spans="18:18" x14ac:dyDescent="0.25">
      <c r="R781" s="11">
        <f t="shared" si="112"/>
        <v>0</v>
      </c>
    </row>
    <row r="782" spans="18:18" x14ac:dyDescent="0.25">
      <c r="R782" s="11">
        <f t="shared" si="112"/>
        <v>0</v>
      </c>
    </row>
    <row r="783" spans="18:18" x14ac:dyDescent="0.25">
      <c r="R783" s="11">
        <f t="shared" si="112"/>
        <v>0</v>
      </c>
    </row>
    <row r="784" spans="18:18" x14ac:dyDescent="0.25">
      <c r="R784" s="11">
        <f t="shared" si="112"/>
        <v>0</v>
      </c>
    </row>
    <row r="785" spans="18:18" x14ac:dyDescent="0.25">
      <c r="R785" s="11">
        <f t="shared" si="112"/>
        <v>0</v>
      </c>
    </row>
    <row r="786" spans="18:18" x14ac:dyDescent="0.25">
      <c r="R786" s="11">
        <f t="shared" si="112"/>
        <v>0</v>
      </c>
    </row>
    <row r="787" spans="18:18" x14ac:dyDescent="0.25">
      <c r="R787" s="11">
        <f t="shared" si="112"/>
        <v>0</v>
      </c>
    </row>
    <row r="788" spans="18:18" x14ac:dyDescent="0.25">
      <c r="R788" s="11">
        <f t="shared" si="112"/>
        <v>0</v>
      </c>
    </row>
    <row r="789" spans="18:18" x14ac:dyDescent="0.25">
      <c r="R789" s="11">
        <f t="shared" si="112"/>
        <v>0</v>
      </c>
    </row>
    <row r="790" spans="18:18" x14ac:dyDescent="0.25">
      <c r="R790" s="11">
        <f t="shared" si="112"/>
        <v>0</v>
      </c>
    </row>
    <row r="791" spans="18:18" x14ac:dyDescent="0.25">
      <c r="R791" s="11">
        <f t="shared" si="112"/>
        <v>0</v>
      </c>
    </row>
    <row r="792" spans="18:18" x14ac:dyDescent="0.25">
      <c r="R792" s="11">
        <f t="shared" si="112"/>
        <v>0</v>
      </c>
    </row>
    <row r="793" spans="18:18" x14ac:dyDescent="0.25">
      <c r="R793" s="11">
        <f t="shared" si="112"/>
        <v>0</v>
      </c>
    </row>
    <row r="794" spans="18:18" x14ac:dyDescent="0.25">
      <c r="R794" s="11">
        <f t="shared" ref="R794:R857" si="113">IF(D794&lt;&gt;0,((D794*F794)+(G794*0.1)+(I794*0.05)+(($AC$2-D794-G794-I794-K794)*R793))/$AC$2,0)</f>
        <v>0</v>
      </c>
    </row>
    <row r="795" spans="18:18" x14ac:dyDescent="0.25">
      <c r="R795" s="11">
        <f t="shared" si="113"/>
        <v>0</v>
      </c>
    </row>
    <row r="796" spans="18:18" x14ac:dyDescent="0.25">
      <c r="R796" s="11">
        <f t="shared" si="113"/>
        <v>0</v>
      </c>
    </row>
    <row r="797" spans="18:18" x14ac:dyDescent="0.25">
      <c r="R797" s="11">
        <f t="shared" si="113"/>
        <v>0</v>
      </c>
    </row>
    <row r="798" spans="18:18" x14ac:dyDescent="0.25">
      <c r="R798" s="11">
        <f t="shared" si="113"/>
        <v>0</v>
      </c>
    </row>
    <row r="799" spans="18:18" x14ac:dyDescent="0.25">
      <c r="R799" s="11">
        <f t="shared" si="113"/>
        <v>0</v>
      </c>
    </row>
    <row r="800" spans="18:18" x14ac:dyDescent="0.25">
      <c r="R800" s="11">
        <f t="shared" si="113"/>
        <v>0</v>
      </c>
    </row>
    <row r="801" spans="18:18" x14ac:dyDescent="0.25">
      <c r="R801" s="11">
        <f t="shared" si="113"/>
        <v>0</v>
      </c>
    </row>
    <row r="802" spans="18:18" x14ac:dyDescent="0.25">
      <c r="R802" s="11">
        <f t="shared" si="113"/>
        <v>0</v>
      </c>
    </row>
    <row r="803" spans="18:18" x14ac:dyDescent="0.25">
      <c r="R803" s="11">
        <f t="shared" si="113"/>
        <v>0</v>
      </c>
    </row>
    <row r="804" spans="18:18" x14ac:dyDescent="0.25">
      <c r="R804" s="11">
        <f t="shared" si="113"/>
        <v>0</v>
      </c>
    </row>
    <row r="805" spans="18:18" x14ac:dyDescent="0.25">
      <c r="R805" s="11">
        <f t="shared" si="113"/>
        <v>0</v>
      </c>
    </row>
    <row r="806" spans="18:18" x14ac:dyDescent="0.25">
      <c r="R806" s="11">
        <f t="shared" si="113"/>
        <v>0</v>
      </c>
    </row>
    <row r="807" spans="18:18" x14ac:dyDescent="0.25">
      <c r="R807" s="11">
        <f t="shared" si="113"/>
        <v>0</v>
      </c>
    </row>
    <row r="808" spans="18:18" x14ac:dyDescent="0.25">
      <c r="R808" s="11">
        <f t="shared" si="113"/>
        <v>0</v>
      </c>
    </row>
    <row r="809" spans="18:18" x14ac:dyDescent="0.25">
      <c r="R809" s="11">
        <f t="shared" si="113"/>
        <v>0</v>
      </c>
    </row>
    <row r="810" spans="18:18" x14ac:dyDescent="0.25">
      <c r="R810" s="11">
        <f t="shared" si="113"/>
        <v>0</v>
      </c>
    </row>
    <row r="811" spans="18:18" x14ac:dyDescent="0.25">
      <c r="R811" s="11">
        <f t="shared" si="113"/>
        <v>0</v>
      </c>
    </row>
    <row r="812" spans="18:18" x14ac:dyDescent="0.25">
      <c r="R812" s="11">
        <f t="shared" si="113"/>
        <v>0</v>
      </c>
    </row>
    <row r="813" spans="18:18" x14ac:dyDescent="0.25">
      <c r="R813" s="11">
        <f t="shared" si="113"/>
        <v>0</v>
      </c>
    </row>
    <row r="814" spans="18:18" x14ac:dyDescent="0.25">
      <c r="R814" s="11">
        <f t="shared" si="113"/>
        <v>0</v>
      </c>
    </row>
    <row r="815" spans="18:18" x14ac:dyDescent="0.25">
      <c r="R815" s="11">
        <f t="shared" si="113"/>
        <v>0</v>
      </c>
    </row>
    <row r="816" spans="18:18" x14ac:dyDescent="0.25">
      <c r="R816" s="11">
        <f t="shared" si="113"/>
        <v>0</v>
      </c>
    </row>
    <row r="817" spans="18:18" x14ac:dyDescent="0.25">
      <c r="R817" s="11">
        <f t="shared" si="113"/>
        <v>0</v>
      </c>
    </row>
    <row r="818" spans="18:18" x14ac:dyDescent="0.25">
      <c r="R818" s="11">
        <f t="shared" si="113"/>
        <v>0</v>
      </c>
    </row>
    <row r="819" spans="18:18" x14ac:dyDescent="0.25">
      <c r="R819" s="11">
        <f t="shared" si="113"/>
        <v>0</v>
      </c>
    </row>
    <row r="820" spans="18:18" x14ac:dyDescent="0.25">
      <c r="R820" s="11">
        <f t="shared" si="113"/>
        <v>0</v>
      </c>
    </row>
    <row r="821" spans="18:18" x14ac:dyDescent="0.25">
      <c r="R821" s="11">
        <f t="shared" si="113"/>
        <v>0</v>
      </c>
    </row>
    <row r="822" spans="18:18" x14ac:dyDescent="0.25">
      <c r="R822" s="11">
        <f t="shared" si="113"/>
        <v>0</v>
      </c>
    </row>
    <row r="823" spans="18:18" x14ac:dyDescent="0.25">
      <c r="R823" s="11">
        <f t="shared" si="113"/>
        <v>0</v>
      </c>
    </row>
    <row r="824" spans="18:18" x14ac:dyDescent="0.25">
      <c r="R824" s="11">
        <f t="shared" si="113"/>
        <v>0</v>
      </c>
    </row>
    <row r="825" spans="18:18" x14ac:dyDescent="0.25">
      <c r="R825" s="11">
        <f t="shared" si="113"/>
        <v>0</v>
      </c>
    </row>
    <row r="826" spans="18:18" x14ac:dyDescent="0.25">
      <c r="R826" s="11">
        <f t="shared" si="113"/>
        <v>0</v>
      </c>
    </row>
    <row r="827" spans="18:18" x14ac:dyDescent="0.25">
      <c r="R827" s="11">
        <f t="shared" si="113"/>
        <v>0</v>
      </c>
    </row>
    <row r="828" spans="18:18" x14ac:dyDescent="0.25">
      <c r="R828" s="11">
        <f t="shared" si="113"/>
        <v>0</v>
      </c>
    </row>
    <row r="829" spans="18:18" x14ac:dyDescent="0.25">
      <c r="R829" s="11">
        <f t="shared" si="113"/>
        <v>0</v>
      </c>
    </row>
    <row r="830" spans="18:18" x14ac:dyDescent="0.25">
      <c r="R830" s="11">
        <f t="shared" si="113"/>
        <v>0</v>
      </c>
    </row>
    <row r="831" spans="18:18" x14ac:dyDescent="0.25">
      <c r="R831" s="11">
        <f t="shared" si="113"/>
        <v>0</v>
      </c>
    </row>
    <row r="832" spans="18:18" x14ac:dyDescent="0.25">
      <c r="R832" s="11">
        <f t="shared" si="113"/>
        <v>0</v>
      </c>
    </row>
    <row r="833" spans="18:18" x14ac:dyDescent="0.25">
      <c r="R833" s="11">
        <f t="shared" si="113"/>
        <v>0</v>
      </c>
    </row>
    <row r="834" spans="18:18" x14ac:dyDescent="0.25">
      <c r="R834" s="11">
        <f t="shared" si="113"/>
        <v>0</v>
      </c>
    </row>
    <row r="835" spans="18:18" x14ac:dyDescent="0.25">
      <c r="R835" s="11">
        <f t="shared" si="113"/>
        <v>0</v>
      </c>
    </row>
    <row r="836" spans="18:18" x14ac:dyDescent="0.25">
      <c r="R836" s="11">
        <f t="shared" si="113"/>
        <v>0</v>
      </c>
    </row>
    <row r="837" spans="18:18" x14ac:dyDescent="0.25">
      <c r="R837" s="11">
        <f t="shared" si="113"/>
        <v>0</v>
      </c>
    </row>
    <row r="838" spans="18:18" x14ac:dyDescent="0.25">
      <c r="R838" s="11">
        <f t="shared" si="113"/>
        <v>0</v>
      </c>
    </row>
    <row r="839" spans="18:18" x14ac:dyDescent="0.25">
      <c r="R839" s="11">
        <f t="shared" si="113"/>
        <v>0</v>
      </c>
    </row>
    <row r="840" spans="18:18" x14ac:dyDescent="0.25">
      <c r="R840" s="11">
        <f t="shared" si="113"/>
        <v>0</v>
      </c>
    </row>
    <row r="841" spans="18:18" x14ac:dyDescent="0.25">
      <c r="R841" s="11">
        <f t="shared" si="113"/>
        <v>0</v>
      </c>
    </row>
    <row r="842" spans="18:18" x14ac:dyDescent="0.25">
      <c r="R842" s="11">
        <f t="shared" si="113"/>
        <v>0</v>
      </c>
    </row>
    <row r="843" spans="18:18" x14ac:dyDescent="0.25">
      <c r="R843" s="11">
        <f t="shared" si="113"/>
        <v>0</v>
      </c>
    </row>
    <row r="844" spans="18:18" x14ac:dyDescent="0.25">
      <c r="R844" s="11">
        <f t="shared" si="113"/>
        <v>0</v>
      </c>
    </row>
    <row r="845" spans="18:18" x14ac:dyDescent="0.25">
      <c r="R845" s="11">
        <f t="shared" si="113"/>
        <v>0</v>
      </c>
    </row>
    <row r="846" spans="18:18" x14ac:dyDescent="0.25">
      <c r="R846" s="11">
        <f t="shared" si="113"/>
        <v>0</v>
      </c>
    </row>
    <row r="847" spans="18:18" x14ac:dyDescent="0.25">
      <c r="R847" s="11">
        <f t="shared" si="113"/>
        <v>0</v>
      </c>
    </row>
    <row r="848" spans="18:18" x14ac:dyDescent="0.25">
      <c r="R848" s="11">
        <f t="shared" si="113"/>
        <v>0</v>
      </c>
    </row>
    <row r="849" spans="18:18" x14ac:dyDescent="0.25">
      <c r="R849" s="11">
        <f t="shared" si="113"/>
        <v>0</v>
      </c>
    </row>
    <row r="850" spans="18:18" x14ac:dyDescent="0.25">
      <c r="R850" s="11">
        <f t="shared" si="113"/>
        <v>0</v>
      </c>
    </row>
    <row r="851" spans="18:18" x14ac:dyDescent="0.25">
      <c r="R851" s="11">
        <f t="shared" si="113"/>
        <v>0</v>
      </c>
    </row>
    <row r="852" spans="18:18" x14ac:dyDescent="0.25">
      <c r="R852" s="11">
        <f t="shared" si="113"/>
        <v>0</v>
      </c>
    </row>
    <row r="853" spans="18:18" x14ac:dyDescent="0.25">
      <c r="R853" s="11">
        <f t="shared" si="113"/>
        <v>0</v>
      </c>
    </row>
    <row r="854" spans="18:18" x14ac:dyDescent="0.25">
      <c r="R854" s="11">
        <f t="shared" si="113"/>
        <v>0</v>
      </c>
    </row>
    <row r="855" spans="18:18" x14ac:dyDescent="0.25">
      <c r="R855" s="11">
        <f t="shared" si="113"/>
        <v>0</v>
      </c>
    </row>
    <row r="856" spans="18:18" x14ac:dyDescent="0.25">
      <c r="R856" s="11">
        <f t="shared" si="113"/>
        <v>0</v>
      </c>
    </row>
    <row r="857" spans="18:18" x14ac:dyDescent="0.25">
      <c r="R857" s="11">
        <f t="shared" si="113"/>
        <v>0</v>
      </c>
    </row>
    <row r="858" spans="18:18" x14ac:dyDescent="0.25">
      <c r="R858" s="11">
        <f t="shared" ref="R858:R921" si="114">IF(D858&lt;&gt;0,((D858*F858)+(G858*0.1)+(I858*0.05)+(($AC$2-D858-G858-I858-K858)*R857))/$AC$2,0)</f>
        <v>0</v>
      </c>
    </row>
    <row r="859" spans="18:18" x14ac:dyDescent="0.25">
      <c r="R859" s="11">
        <f t="shared" si="114"/>
        <v>0</v>
      </c>
    </row>
    <row r="860" spans="18:18" x14ac:dyDescent="0.25">
      <c r="R860" s="11">
        <f t="shared" si="114"/>
        <v>0</v>
      </c>
    </row>
    <row r="861" spans="18:18" x14ac:dyDescent="0.25">
      <c r="R861" s="11">
        <f t="shared" si="114"/>
        <v>0</v>
      </c>
    </row>
    <row r="862" spans="18:18" x14ac:dyDescent="0.25">
      <c r="R862" s="11">
        <f t="shared" si="114"/>
        <v>0</v>
      </c>
    </row>
    <row r="863" spans="18:18" x14ac:dyDescent="0.25">
      <c r="R863" s="11">
        <f t="shared" si="114"/>
        <v>0</v>
      </c>
    </row>
    <row r="864" spans="18:18" x14ac:dyDescent="0.25">
      <c r="R864" s="11">
        <f t="shared" si="114"/>
        <v>0</v>
      </c>
    </row>
    <row r="865" spans="18:18" x14ac:dyDescent="0.25">
      <c r="R865" s="11">
        <f t="shared" si="114"/>
        <v>0</v>
      </c>
    </row>
    <row r="866" spans="18:18" x14ac:dyDescent="0.25">
      <c r="R866" s="11">
        <f t="shared" si="114"/>
        <v>0</v>
      </c>
    </row>
    <row r="867" spans="18:18" x14ac:dyDescent="0.25">
      <c r="R867" s="11">
        <f t="shared" si="114"/>
        <v>0</v>
      </c>
    </row>
    <row r="868" spans="18:18" x14ac:dyDescent="0.25">
      <c r="R868" s="11">
        <f t="shared" si="114"/>
        <v>0</v>
      </c>
    </row>
    <row r="869" spans="18:18" x14ac:dyDescent="0.25">
      <c r="R869" s="11">
        <f t="shared" si="114"/>
        <v>0</v>
      </c>
    </row>
    <row r="870" spans="18:18" x14ac:dyDescent="0.25">
      <c r="R870" s="11">
        <f t="shared" si="114"/>
        <v>0</v>
      </c>
    </row>
    <row r="871" spans="18:18" x14ac:dyDescent="0.25">
      <c r="R871" s="11">
        <f t="shared" si="114"/>
        <v>0</v>
      </c>
    </row>
    <row r="872" spans="18:18" x14ac:dyDescent="0.25">
      <c r="R872" s="11">
        <f t="shared" si="114"/>
        <v>0</v>
      </c>
    </row>
    <row r="873" spans="18:18" x14ac:dyDescent="0.25">
      <c r="R873" s="11">
        <f t="shared" si="114"/>
        <v>0</v>
      </c>
    </row>
    <row r="874" spans="18:18" x14ac:dyDescent="0.25">
      <c r="R874" s="11">
        <f t="shared" si="114"/>
        <v>0</v>
      </c>
    </row>
    <row r="875" spans="18:18" x14ac:dyDescent="0.25">
      <c r="R875" s="11">
        <f t="shared" si="114"/>
        <v>0</v>
      </c>
    </row>
    <row r="876" spans="18:18" x14ac:dyDescent="0.25">
      <c r="R876" s="11">
        <f t="shared" si="114"/>
        <v>0</v>
      </c>
    </row>
    <row r="877" spans="18:18" x14ac:dyDescent="0.25">
      <c r="R877" s="11">
        <f t="shared" si="114"/>
        <v>0</v>
      </c>
    </row>
    <row r="878" spans="18:18" x14ac:dyDescent="0.25">
      <c r="R878" s="11">
        <f t="shared" si="114"/>
        <v>0</v>
      </c>
    </row>
    <row r="879" spans="18:18" x14ac:dyDescent="0.25">
      <c r="R879" s="11">
        <f t="shared" si="114"/>
        <v>0</v>
      </c>
    </row>
    <row r="880" spans="18:18" x14ac:dyDescent="0.25">
      <c r="R880" s="11">
        <f t="shared" si="114"/>
        <v>0</v>
      </c>
    </row>
    <row r="881" spans="18:18" x14ac:dyDescent="0.25">
      <c r="R881" s="11">
        <f t="shared" si="114"/>
        <v>0</v>
      </c>
    </row>
    <row r="882" spans="18:18" x14ac:dyDescent="0.25">
      <c r="R882" s="11">
        <f t="shared" si="114"/>
        <v>0</v>
      </c>
    </row>
    <row r="883" spans="18:18" x14ac:dyDescent="0.25">
      <c r="R883" s="11">
        <f t="shared" si="114"/>
        <v>0</v>
      </c>
    </row>
    <row r="884" spans="18:18" x14ac:dyDescent="0.25">
      <c r="R884" s="11">
        <f t="shared" si="114"/>
        <v>0</v>
      </c>
    </row>
    <row r="885" spans="18:18" x14ac:dyDescent="0.25">
      <c r="R885" s="11">
        <f t="shared" si="114"/>
        <v>0</v>
      </c>
    </row>
    <row r="886" spans="18:18" x14ac:dyDescent="0.25">
      <c r="R886" s="11">
        <f t="shared" si="114"/>
        <v>0</v>
      </c>
    </row>
    <row r="887" spans="18:18" x14ac:dyDescent="0.25">
      <c r="R887" s="11">
        <f t="shared" si="114"/>
        <v>0</v>
      </c>
    </row>
    <row r="888" spans="18:18" x14ac:dyDescent="0.25">
      <c r="R888" s="11">
        <f t="shared" si="114"/>
        <v>0</v>
      </c>
    </row>
    <row r="889" spans="18:18" x14ac:dyDescent="0.25">
      <c r="R889" s="11">
        <f t="shared" si="114"/>
        <v>0</v>
      </c>
    </row>
    <row r="890" spans="18:18" x14ac:dyDescent="0.25">
      <c r="R890" s="11">
        <f t="shared" si="114"/>
        <v>0</v>
      </c>
    </row>
    <row r="891" spans="18:18" x14ac:dyDescent="0.25">
      <c r="R891" s="11">
        <f t="shared" si="114"/>
        <v>0</v>
      </c>
    </row>
    <row r="892" spans="18:18" x14ac:dyDescent="0.25">
      <c r="R892" s="11">
        <f t="shared" si="114"/>
        <v>0</v>
      </c>
    </row>
    <row r="893" spans="18:18" x14ac:dyDescent="0.25">
      <c r="R893" s="11">
        <f t="shared" si="114"/>
        <v>0</v>
      </c>
    </row>
    <row r="894" spans="18:18" x14ac:dyDescent="0.25">
      <c r="R894" s="11">
        <f t="shared" si="114"/>
        <v>0</v>
      </c>
    </row>
    <row r="895" spans="18:18" x14ac:dyDescent="0.25">
      <c r="R895" s="11">
        <f t="shared" si="114"/>
        <v>0</v>
      </c>
    </row>
    <row r="896" spans="18:18" x14ac:dyDescent="0.25">
      <c r="R896" s="11">
        <f t="shared" si="114"/>
        <v>0</v>
      </c>
    </row>
    <row r="897" spans="18:18" x14ac:dyDescent="0.25">
      <c r="R897" s="11">
        <f t="shared" si="114"/>
        <v>0</v>
      </c>
    </row>
    <row r="898" spans="18:18" x14ac:dyDescent="0.25">
      <c r="R898" s="11">
        <f t="shared" si="114"/>
        <v>0</v>
      </c>
    </row>
    <row r="899" spans="18:18" x14ac:dyDescent="0.25">
      <c r="R899" s="11">
        <f t="shared" si="114"/>
        <v>0</v>
      </c>
    </row>
    <row r="900" spans="18:18" x14ac:dyDescent="0.25">
      <c r="R900" s="11">
        <f t="shared" si="114"/>
        <v>0</v>
      </c>
    </row>
    <row r="901" spans="18:18" x14ac:dyDescent="0.25">
      <c r="R901" s="11">
        <f t="shared" si="114"/>
        <v>0</v>
      </c>
    </row>
    <row r="902" spans="18:18" x14ac:dyDescent="0.25">
      <c r="R902" s="11">
        <f t="shared" si="114"/>
        <v>0</v>
      </c>
    </row>
    <row r="903" spans="18:18" x14ac:dyDescent="0.25">
      <c r="R903" s="11">
        <f t="shared" si="114"/>
        <v>0</v>
      </c>
    </row>
    <row r="904" spans="18:18" x14ac:dyDescent="0.25">
      <c r="R904" s="11">
        <f t="shared" si="114"/>
        <v>0</v>
      </c>
    </row>
    <row r="905" spans="18:18" x14ac:dyDescent="0.25">
      <c r="R905" s="11">
        <f t="shared" si="114"/>
        <v>0</v>
      </c>
    </row>
    <row r="906" spans="18:18" x14ac:dyDescent="0.25">
      <c r="R906" s="11">
        <f t="shared" si="114"/>
        <v>0</v>
      </c>
    </row>
    <row r="907" spans="18:18" x14ac:dyDescent="0.25">
      <c r="R907" s="11">
        <f t="shared" si="114"/>
        <v>0</v>
      </c>
    </row>
    <row r="908" spans="18:18" x14ac:dyDescent="0.25">
      <c r="R908" s="11">
        <f t="shared" si="114"/>
        <v>0</v>
      </c>
    </row>
    <row r="909" spans="18:18" x14ac:dyDescent="0.25">
      <c r="R909" s="11">
        <f t="shared" si="114"/>
        <v>0</v>
      </c>
    </row>
    <row r="910" spans="18:18" x14ac:dyDescent="0.25">
      <c r="R910" s="11">
        <f t="shared" si="114"/>
        <v>0</v>
      </c>
    </row>
    <row r="911" spans="18:18" x14ac:dyDescent="0.25">
      <c r="R911" s="11">
        <f t="shared" si="114"/>
        <v>0</v>
      </c>
    </row>
    <row r="912" spans="18:18" x14ac:dyDescent="0.25">
      <c r="R912" s="11">
        <f t="shared" si="114"/>
        <v>0</v>
      </c>
    </row>
    <row r="913" spans="18:18" x14ac:dyDescent="0.25">
      <c r="R913" s="11">
        <f t="shared" si="114"/>
        <v>0</v>
      </c>
    </row>
    <row r="914" spans="18:18" x14ac:dyDescent="0.25">
      <c r="R914" s="11">
        <f t="shared" si="114"/>
        <v>0</v>
      </c>
    </row>
    <row r="915" spans="18:18" x14ac:dyDescent="0.25">
      <c r="R915" s="11">
        <f t="shared" si="114"/>
        <v>0</v>
      </c>
    </row>
    <row r="916" spans="18:18" x14ac:dyDescent="0.25">
      <c r="R916" s="11">
        <f t="shared" si="114"/>
        <v>0</v>
      </c>
    </row>
    <row r="917" spans="18:18" x14ac:dyDescent="0.25">
      <c r="R917" s="11">
        <f t="shared" si="114"/>
        <v>0</v>
      </c>
    </row>
    <row r="918" spans="18:18" x14ac:dyDescent="0.25">
      <c r="R918" s="11">
        <f t="shared" si="114"/>
        <v>0</v>
      </c>
    </row>
    <row r="919" spans="18:18" x14ac:dyDescent="0.25">
      <c r="R919" s="11">
        <f t="shared" si="114"/>
        <v>0</v>
      </c>
    </row>
    <row r="920" spans="18:18" x14ac:dyDescent="0.25">
      <c r="R920" s="11">
        <f t="shared" si="114"/>
        <v>0</v>
      </c>
    </row>
    <row r="921" spans="18:18" x14ac:dyDescent="0.25">
      <c r="R921" s="11">
        <f t="shared" si="114"/>
        <v>0</v>
      </c>
    </row>
    <row r="922" spans="18:18" x14ac:dyDescent="0.25">
      <c r="R922" s="11">
        <f t="shared" ref="R922:R985" si="115">IF(D922&lt;&gt;0,((D922*F922)+(G922*0.1)+(I922*0.05)+(($AC$2-D922-G922-I922-K922)*R921))/$AC$2,0)</f>
        <v>0</v>
      </c>
    </row>
    <row r="923" spans="18:18" x14ac:dyDescent="0.25">
      <c r="R923" s="11">
        <f t="shared" si="115"/>
        <v>0</v>
      </c>
    </row>
    <row r="924" spans="18:18" x14ac:dyDescent="0.25">
      <c r="R924" s="11">
        <f t="shared" si="115"/>
        <v>0</v>
      </c>
    </row>
    <row r="925" spans="18:18" x14ac:dyDescent="0.25">
      <c r="R925" s="11">
        <f t="shared" si="115"/>
        <v>0</v>
      </c>
    </row>
    <row r="926" spans="18:18" x14ac:dyDescent="0.25">
      <c r="R926" s="11">
        <f t="shared" si="115"/>
        <v>0</v>
      </c>
    </row>
    <row r="927" spans="18:18" x14ac:dyDescent="0.25">
      <c r="R927" s="11">
        <f t="shared" si="115"/>
        <v>0</v>
      </c>
    </row>
    <row r="928" spans="18:18" x14ac:dyDescent="0.25">
      <c r="R928" s="11">
        <f t="shared" si="115"/>
        <v>0</v>
      </c>
    </row>
    <row r="929" spans="18:18" x14ac:dyDescent="0.25">
      <c r="R929" s="11">
        <f t="shared" si="115"/>
        <v>0</v>
      </c>
    </row>
    <row r="930" spans="18:18" x14ac:dyDescent="0.25">
      <c r="R930" s="11">
        <f t="shared" si="115"/>
        <v>0</v>
      </c>
    </row>
    <row r="931" spans="18:18" x14ac:dyDescent="0.25">
      <c r="R931" s="11">
        <f t="shared" si="115"/>
        <v>0</v>
      </c>
    </row>
    <row r="932" spans="18:18" x14ac:dyDescent="0.25">
      <c r="R932" s="11">
        <f t="shared" si="115"/>
        <v>0</v>
      </c>
    </row>
    <row r="933" spans="18:18" x14ac:dyDescent="0.25">
      <c r="R933" s="11">
        <f t="shared" si="115"/>
        <v>0</v>
      </c>
    </row>
    <row r="934" spans="18:18" x14ac:dyDescent="0.25">
      <c r="R934" s="11">
        <f t="shared" si="115"/>
        <v>0</v>
      </c>
    </row>
    <row r="935" spans="18:18" x14ac:dyDescent="0.25">
      <c r="R935" s="11">
        <f t="shared" si="115"/>
        <v>0</v>
      </c>
    </row>
    <row r="936" spans="18:18" x14ac:dyDescent="0.25">
      <c r="R936" s="11">
        <f t="shared" si="115"/>
        <v>0</v>
      </c>
    </row>
    <row r="937" spans="18:18" x14ac:dyDescent="0.25">
      <c r="R937" s="11">
        <f t="shared" si="115"/>
        <v>0</v>
      </c>
    </row>
    <row r="938" spans="18:18" x14ac:dyDescent="0.25">
      <c r="R938" s="11">
        <f t="shared" si="115"/>
        <v>0</v>
      </c>
    </row>
    <row r="939" spans="18:18" x14ac:dyDescent="0.25">
      <c r="R939" s="11">
        <f t="shared" si="115"/>
        <v>0</v>
      </c>
    </row>
    <row r="940" spans="18:18" x14ac:dyDescent="0.25">
      <c r="R940" s="11">
        <f t="shared" si="115"/>
        <v>0</v>
      </c>
    </row>
    <row r="941" spans="18:18" x14ac:dyDescent="0.25">
      <c r="R941" s="11">
        <f t="shared" si="115"/>
        <v>0</v>
      </c>
    </row>
    <row r="942" spans="18:18" x14ac:dyDescent="0.25">
      <c r="R942" s="11">
        <f t="shared" si="115"/>
        <v>0</v>
      </c>
    </row>
    <row r="943" spans="18:18" x14ac:dyDescent="0.25">
      <c r="R943" s="11">
        <f t="shared" si="115"/>
        <v>0</v>
      </c>
    </row>
    <row r="944" spans="18:18" x14ac:dyDescent="0.25">
      <c r="R944" s="11">
        <f t="shared" si="115"/>
        <v>0</v>
      </c>
    </row>
    <row r="945" spans="18:18" x14ac:dyDescent="0.25">
      <c r="R945" s="11">
        <f t="shared" si="115"/>
        <v>0</v>
      </c>
    </row>
    <row r="946" spans="18:18" x14ac:dyDescent="0.25">
      <c r="R946" s="11">
        <f t="shared" si="115"/>
        <v>0</v>
      </c>
    </row>
    <row r="947" spans="18:18" x14ac:dyDescent="0.25">
      <c r="R947" s="11">
        <f t="shared" si="115"/>
        <v>0</v>
      </c>
    </row>
    <row r="948" spans="18:18" x14ac:dyDescent="0.25">
      <c r="R948" s="11">
        <f t="shared" si="115"/>
        <v>0</v>
      </c>
    </row>
    <row r="949" spans="18:18" x14ac:dyDescent="0.25">
      <c r="R949" s="11">
        <f t="shared" si="115"/>
        <v>0</v>
      </c>
    </row>
    <row r="950" spans="18:18" x14ac:dyDescent="0.25">
      <c r="R950" s="11">
        <f t="shared" si="115"/>
        <v>0</v>
      </c>
    </row>
    <row r="951" spans="18:18" x14ac:dyDescent="0.25">
      <c r="R951" s="11">
        <f t="shared" si="115"/>
        <v>0</v>
      </c>
    </row>
    <row r="952" spans="18:18" x14ac:dyDescent="0.25">
      <c r="R952" s="11">
        <f t="shared" si="115"/>
        <v>0</v>
      </c>
    </row>
    <row r="953" spans="18:18" x14ac:dyDescent="0.25">
      <c r="R953" s="11">
        <f t="shared" si="115"/>
        <v>0</v>
      </c>
    </row>
    <row r="954" spans="18:18" x14ac:dyDescent="0.25">
      <c r="R954" s="11">
        <f t="shared" si="115"/>
        <v>0</v>
      </c>
    </row>
    <row r="955" spans="18:18" x14ac:dyDescent="0.25">
      <c r="R955" s="11">
        <f t="shared" si="115"/>
        <v>0</v>
      </c>
    </row>
    <row r="956" spans="18:18" x14ac:dyDescent="0.25">
      <c r="R956" s="11">
        <f t="shared" si="115"/>
        <v>0</v>
      </c>
    </row>
    <row r="957" spans="18:18" x14ac:dyDescent="0.25">
      <c r="R957" s="11">
        <f t="shared" si="115"/>
        <v>0</v>
      </c>
    </row>
    <row r="958" spans="18:18" x14ac:dyDescent="0.25">
      <c r="R958" s="11">
        <f t="shared" si="115"/>
        <v>0</v>
      </c>
    </row>
    <row r="959" spans="18:18" x14ac:dyDescent="0.25">
      <c r="R959" s="11">
        <f t="shared" si="115"/>
        <v>0</v>
      </c>
    </row>
    <row r="960" spans="18:18" x14ac:dyDescent="0.25">
      <c r="R960" s="11">
        <f t="shared" si="115"/>
        <v>0</v>
      </c>
    </row>
    <row r="961" spans="18:18" x14ac:dyDescent="0.25">
      <c r="R961" s="11">
        <f t="shared" si="115"/>
        <v>0</v>
      </c>
    </row>
    <row r="962" spans="18:18" x14ac:dyDescent="0.25">
      <c r="R962" s="11">
        <f t="shared" si="115"/>
        <v>0</v>
      </c>
    </row>
    <row r="963" spans="18:18" x14ac:dyDescent="0.25">
      <c r="R963" s="11">
        <f t="shared" si="115"/>
        <v>0</v>
      </c>
    </row>
    <row r="964" spans="18:18" x14ac:dyDescent="0.25">
      <c r="R964" s="11">
        <f t="shared" si="115"/>
        <v>0</v>
      </c>
    </row>
    <row r="965" spans="18:18" x14ac:dyDescent="0.25">
      <c r="R965" s="11">
        <f t="shared" si="115"/>
        <v>0</v>
      </c>
    </row>
    <row r="966" spans="18:18" x14ac:dyDescent="0.25">
      <c r="R966" s="11">
        <f t="shared" si="115"/>
        <v>0</v>
      </c>
    </row>
    <row r="967" spans="18:18" x14ac:dyDescent="0.25">
      <c r="R967" s="11">
        <f t="shared" si="115"/>
        <v>0</v>
      </c>
    </row>
    <row r="968" spans="18:18" x14ac:dyDescent="0.25">
      <c r="R968" s="11">
        <f t="shared" si="115"/>
        <v>0</v>
      </c>
    </row>
    <row r="969" spans="18:18" x14ac:dyDescent="0.25">
      <c r="R969" s="11">
        <f t="shared" si="115"/>
        <v>0</v>
      </c>
    </row>
    <row r="970" spans="18:18" x14ac:dyDescent="0.25">
      <c r="R970" s="11">
        <f t="shared" si="115"/>
        <v>0</v>
      </c>
    </row>
    <row r="971" spans="18:18" x14ac:dyDescent="0.25">
      <c r="R971" s="11">
        <f t="shared" si="115"/>
        <v>0</v>
      </c>
    </row>
    <row r="972" spans="18:18" x14ac:dyDescent="0.25">
      <c r="R972" s="11">
        <f t="shared" si="115"/>
        <v>0</v>
      </c>
    </row>
    <row r="973" spans="18:18" x14ac:dyDescent="0.25">
      <c r="R973" s="11">
        <f t="shared" si="115"/>
        <v>0</v>
      </c>
    </row>
    <row r="974" spans="18:18" x14ac:dyDescent="0.25">
      <c r="R974" s="11">
        <f t="shared" si="115"/>
        <v>0</v>
      </c>
    </row>
    <row r="975" spans="18:18" x14ac:dyDescent="0.25">
      <c r="R975" s="11">
        <f t="shared" si="115"/>
        <v>0</v>
      </c>
    </row>
    <row r="976" spans="18:18" x14ac:dyDescent="0.25">
      <c r="R976" s="11">
        <f t="shared" si="115"/>
        <v>0</v>
      </c>
    </row>
    <row r="977" spans="18:18" x14ac:dyDescent="0.25">
      <c r="R977" s="11">
        <f t="shared" si="115"/>
        <v>0</v>
      </c>
    </row>
    <row r="978" spans="18:18" x14ac:dyDescent="0.25">
      <c r="R978" s="11">
        <f t="shared" si="115"/>
        <v>0</v>
      </c>
    </row>
    <row r="979" spans="18:18" x14ac:dyDescent="0.25">
      <c r="R979" s="11">
        <f t="shared" si="115"/>
        <v>0</v>
      </c>
    </row>
    <row r="980" spans="18:18" x14ac:dyDescent="0.25">
      <c r="R980" s="11">
        <f t="shared" si="115"/>
        <v>0</v>
      </c>
    </row>
    <row r="981" spans="18:18" x14ac:dyDescent="0.25">
      <c r="R981" s="11">
        <f t="shared" si="115"/>
        <v>0</v>
      </c>
    </row>
    <row r="982" spans="18:18" x14ac:dyDescent="0.25">
      <c r="R982" s="11">
        <f t="shared" si="115"/>
        <v>0</v>
      </c>
    </row>
    <row r="983" spans="18:18" x14ac:dyDescent="0.25">
      <c r="R983" s="11">
        <f t="shared" si="115"/>
        <v>0</v>
      </c>
    </row>
    <row r="984" spans="18:18" x14ac:dyDescent="0.25">
      <c r="R984" s="11">
        <f t="shared" si="115"/>
        <v>0</v>
      </c>
    </row>
    <row r="985" spans="18:18" x14ac:dyDescent="0.25">
      <c r="R985" s="11">
        <f t="shared" si="115"/>
        <v>0</v>
      </c>
    </row>
    <row r="986" spans="18:18" x14ac:dyDescent="0.25">
      <c r="R986" s="11">
        <f t="shared" ref="R986:R1049" si="116">IF(D986&lt;&gt;0,((D986*F986)+(G986*0.1)+(I986*0.05)+(($AC$2-D986-G986-I986-K986)*R985))/$AC$2,0)</f>
        <v>0</v>
      </c>
    </row>
    <row r="987" spans="18:18" x14ac:dyDescent="0.25">
      <c r="R987" s="11">
        <f t="shared" si="116"/>
        <v>0</v>
      </c>
    </row>
    <row r="988" spans="18:18" x14ac:dyDescent="0.25">
      <c r="R988" s="11">
        <f t="shared" si="116"/>
        <v>0</v>
      </c>
    </row>
    <row r="989" spans="18:18" x14ac:dyDescent="0.25">
      <c r="R989" s="11">
        <f t="shared" si="116"/>
        <v>0</v>
      </c>
    </row>
    <row r="990" spans="18:18" x14ac:dyDescent="0.25">
      <c r="R990" s="11">
        <f t="shared" si="116"/>
        <v>0</v>
      </c>
    </row>
    <row r="991" spans="18:18" x14ac:dyDescent="0.25">
      <c r="R991" s="11">
        <f t="shared" si="116"/>
        <v>0</v>
      </c>
    </row>
    <row r="992" spans="18:18" x14ac:dyDescent="0.25">
      <c r="R992" s="11">
        <f t="shared" si="116"/>
        <v>0</v>
      </c>
    </row>
    <row r="993" spans="18:18" x14ac:dyDescent="0.25">
      <c r="R993" s="11">
        <f t="shared" si="116"/>
        <v>0</v>
      </c>
    </row>
    <row r="994" spans="18:18" x14ac:dyDescent="0.25">
      <c r="R994" s="11">
        <f t="shared" si="116"/>
        <v>0</v>
      </c>
    </row>
    <row r="995" spans="18:18" x14ac:dyDescent="0.25">
      <c r="R995" s="11">
        <f t="shared" si="116"/>
        <v>0</v>
      </c>
    </row>
    <row r="996" spans="18:18" x14ac:dyDescent="0.25">
      <c r="R996" s="11">
        <f t="shared" si="116"/>
        <v>0</v>
      </c>
    </row>
    <row r="997" spans="18:18" x14ac:dyDescent="0.25">
      <c r="R997" s="11">
        <f t="shared" si="116"/>
        <v>0</v>
      </c>
    </row>
    <row r="998" spans="18:18" x14ac:dyDescent="0.25">
      <c r="R998" s="11">
        <f t="shared" si="116"/>
        <v>0</v>
      </c>
    </row>
    <row r="999" spans="18:18" x14ac:dyDescent="0.25">
      <c r="R999" s="11">
        <f t="shared" si="116"/>
        <v>0</v>
      </c>
    </row>
    <row r="1000" spans="18:18" x14ac:dyDescent="0.25">
      <c r="R1000" s="11">
        <f t="shared" si="116"/>
        <v>0</v>
      </c>
    </row>
    <row r="1001" spans="18:18" x14ac:dyDescent="0.25">
      <c r="R1001" s="11">
        <f t="shared" si="116"/>
        <v>0</v>
      </c>
    </row>
    <row r="1002" spans="18:18" x14ac:dyDescent="0.25">
      <c r="R1002" s="11">
        <f t="shared" si="116"/>
        <v>0</v>
      </c>
    </row>
    <row r="1003" spans="18:18" x14ac:dyDescent="0.25">
      <c r="R1003" s="11">
        <f t="shared" si="116"/>
        <v>0</v>
      </c>
    </row>
    <row r="1004" spans="18:18" x14ac:dyDescent="0.25">
      <c r="R1004" s="11">
        <f t="shared" si="116"/>
        <v>0</v>
      </c>
    </row>
    <row r="1005" spans="18:18" x14ac:dyDescent="0.25">
      <c r="R1005" s="11">
        <f t="shared" si="116"/>
        <v>0</v>
      </c>
    </row>
    <row r="1006" spans="18:18" x14ac:dyDescent="0.25">
      <c r="R1006" s="11">
        <f t="shared" si="116"/>
        <v>0</v>
      </c>
    </row>
    <row r="1007" spans="18:18" x14ac:dyDescent="0.25">
      <c r="R1007" s="11">
        <f t="shared" si="116"/>
        <v>0</v>
      </c>
    </row>
    <row r="1008" spans="18:18" x14ac:dyDescent="0.25">
      <c r="R1008" s="11">
        <f t="shared" si="116"/>
        <v>0</v>
      </c>
    </row>
    <row r="1009" spans="18:18" x14ac:dyDescent="0.25">
      <c r="R1009" s="11">
        <f t="shared" si="116"/>
        <v>0</v>
      </c>
    </row>
    <row r="1010" spans="18:18" x14ac:dyDescent="0.25">
      <c r="R1010" s="11">
        <f t="shared" si="116"/>
        <v>0</v>
      </c>
    </row>
    <row r="1011" spans="18:18" x14ac:dyDescent="0.25">
      <c r="R1011" s="11">
        <f t="shared" si="116"/>
        <v>0</v>
      </c>
    </row>
    <row r="1012" spans="18:18" x14ac:dyDescent="0.25">
      <c r="R1012" s="11">
        <f t="shared" si="116"/>
        <v>0</v>
      </c>
    </row>
    <row r="1013" spans="18:18" x14ac:dyDescent="0.25">
      <c r="R1013" s="11">
        <f t="shared" si="116"/>
        <v>0</v>
      </c>
    </row>
    <row r="1014" spans="18:18" x14ac:dyDescent="0.25">
      <c r="R1014" s="11">
        <f t="shared" si="116"/>
        <v>0</v>
      </c>
    </row>
    <row r="1015" spans="18:18" x14ac:dyDescent="0.25">
      <c r="R1015" s="11">
        <f t="shared" si="116"/>
        <v>0</v>
      </c>
    </row>
    <row r="1016" spans="18:18" x14ac:dyDescent="0.25">
      <c r="R1016" s="11">
        <f t="shared" si="116"/>
        <v>0</v>
      </c>
    </row>
    <row r="1017" spans="18:18" x14ac:dyDescent="0.25">
      <c r="R1017" s="11">
        <f t="shared" si="116"/>
        <v>0</v>
      </c>
    </row>
    <row r="1018" spans="18:18" x14ac:dyDescent="0.25">
      <c r="R1018" s="11">
        <f t="shared" si="116"/>
        <v>0</v>
      </c>
    </row>
    <row r="1019" spans="18:18" x14ac:dyDescent="0.25">
      <c r="R1019" s="11">
        <f t="shared" si="116"/>
        <v>0</v>
      </c>
    </row>
    <row r="1020" spans="18:18" x14ac:dyDescent="0.25">
      <c r="R1020" s="11">
        <f t="shared" si="116"/>
        <v>0</v>
      </c>
    </row>
    <row r="1021" spans="18:18" x14ac:dyDescent="0.25">
      <c r="R1021" s="11">
        <f t="shared" si="116"/>
        <v>0</v>
      </c>
    </row>
    <row r="1022" spans="18:18" x14ac:dyDescent="0.25">
      <c r="R1022" s="11">
        <f t="shared" si="116"/>
        <v>0</v>
      </c>
    </row>
    <row r="1023" spans="18:18" x14ac:dyDescent="0.25">
      <c r="R1023" s="11">
        <f t="shared" si="116"/>
        <v>0</v>
      </c>
    </row>
    <row r="1024" spans="18:18" x14ac:dyDescent="0.25">
      <c r="R1024" s="11">
        <f t="shared" si="116"/>
        <v>0</v>
      </c>
    </row>
    <row r="1025" spans="18:18" x14ac:dyDescent="0.25">
      <c r="R1025" s="11">
        <f t="shared" si="116"/>
        <v>0</v>
      </c>
    </row>
    <row r="1026" spans="18:18" x14ac:dyDescent="0.25">
      <c r="R1026" s="11">
        <f t="shared" si="116"/>
        <v>0</v>
      </c>
    </row>
    <row r="1027" spans="18:18" x14ac:dyDescent="0.25">
      <c r="R1027" s="11">
        <f t="shared" si="116"/>
        <v>0</v>
      </c>
    </row>
    <row r="1028" spans="18:18" x14ac:dyDescent="0.25">
      <c r="R1028" s="11">
        <f t="shared" si="116"/>
        <v>0</v>
      </c>
    </row>
    <row r="1029" spans="18:18" x14ac:dyDescent="0.25">
      <c r="R1029" s="11">
        <f t="shared" si="116"/>
        <v>0</v>
      </c>
    </row>
    <row r="1030" spans="18:18" x14ac:dyDescent="0.25">
      <c r="R1030" s="11">
        <f t="shared" si="116"/>
        <v>0</v>
      </c>
    </row>
    <row r="1031" spans="18:18" x14ac:dyDescent="0.25">
      <c r="R1031" s="11">
        <f t="shared" si="116"/>
        <v>0</v>
      </c>
    </row>
    <row r="1032" spans="18:18" x14ac:dyDescent="0.25">
      <c r="R1032" s="11">
        <f t="shared" si="116"/>
        <v>0</v>
      </c>
    </row>
    <row r="1033" spans="18:18" x14ac:dyDescent="0.25">
      <c r="R1033" s="11">
        <f t="shared" si="116"/>
        <v>0</v>
      </c>
    </row>
    <row r="1034" spans="18:18" x14ac:dyDescent="0.25">
      <c r="R1034" s="11">
        <f t="shared" si="116"/>
        <v>0</v>
      </c>
    </row>
    <row r="1035" spans="18:18" x14ac:dyDescent="0.25">
      <c r="R1035" s="11">
        <f t="shared" si="116"/>
        <v>0</v>
      </c>
    </row>
    <row r="1036" spans="18:18" x14ac:dyDescent="0.25">
      <c r="R1036" s="11">
        <f t="shared" si="116"/>
        <v>0</v>
      </c>
    </row>
    <row r="1037" spans="18:18" x14ac:dyDescent="0.25">
      <c r="R1037" s="11">
        <f t="shared" si="116"/>
        <v>0</v>
      </c>
    </row>
    <row r="1038" spans="18:18" x14ac:dyDescent="0.25">
      <c r="R1038" s="11">
        <f t="shared" si="116"/>
        <v>0</v>
      </c>
    </row>
    <row r="1039" spans="18:18" x14ac:dyDescent="0.25">
      <c r="R1039" s="11">
        <f t="shared" si="116"/>
        <v>0</v>
      </c>
    </row>
    <row r="1040" spans="18:18" x14ac:dyDescent="0.25">
      <c r="R1040" s="11">
        <f t="shared" si="116"/>
        <v>0</v>
      </c>
    </row>
    <row r="1041" spans="18:18" x14ac:dyDescent="0.25">
      <c r="R1041" s="11">
        <f t="shared" si="116"/>
        <v>0</v>
      </c>
    </row>
    <row r="1042" spans="18:18" x14ac:dyDescent="0.25">
      <c r="R1042" s="11">
        <f t="shared" si="116"/>
        <v>0</v>
      </c>
    </row>
    <row r="1043" spans="18:18" x14ac:dyDescent="0.25">
      <c r="R1043" s="11">
        <f t="shared" si="116"/>
        <v>0</v>
      </c>
    </row>
    <row r="1044" spans="18:18" x14ac:dyDescent="0.25">
      <c r="R1044" s="11">
        <f t="shared" si="116"/>
        <v>0</v>
      </c>
    </row>
    <row r="1045" spans="18:18" x14ac:dyDescent="0.25">
      <c r="R1045" s="11">
        <f t="shared" si="116"/>
        <v>0</v>
      </c>
    </row>
    <row r="1046" spans="18:18" x14ac:dyDescent="0.25">
      <c r="R1046" s="11">
        <f t="shared" si="116"/>
        <v>0</v>
      </c>
    </row>
    <row r="1047" spans="18:18" x14ac:dyDescent="0.25">
      <c r="R1047" s="11">
        <f t="shared" si="116"/>
        <v>0</v>
      </c>
    </row>
    <row r="1048" spans="18:18" x14ac:dyDescent="0.25">
      <c r="R1048" s="11">
        <f t="shared" si="116"/>
        <v>0</v>
      </c>
    </row>
    <row r="1049" spans="18:18" x14ac:dyDescent="0.25">
      <c r="R1049" s="11">
        <f t="shared" si="116"/>
        <v>0</v>
      </c>
    </row>
    <row r="1050" spans="18:18" x14ac:dyDescent="0.25">
      <c r="R1050" s="11">
        <f t="shared" ref="R1050:R1113" si="117">IF(D1050&lt;&gt;0,((D1050*F1050)+(G1050*0.1)+(I1050*0.05)+(($AC$2-D1050-G1050-I1050-K1050)*R1049))/$AC$2,0)</f>
        <v>0</v>
      </c>
    </row>
    <row r="1051" spans="18:18" x14ac:dyDescent="0.25">
      <c r="R1051" s="11">
        <f t="shared" si="117"/>
        <v>0</v>
      </c>
    </row>
    <row r="1052" spans="18:18" x14ac:dyDescent="0.25">
      <c r="R1052" s="11">
        <f t="shared" si="117"/>
        <v>0</v>
      </c>
    </row>
    <row r="1053" spans="18:18" x14ac:dyDescent="0.25">
      <c r="R1053" s="11">
        <f t="shared" si="117"/>
        <v>0</v>
      </c>
    </row>
    <row r="1054" spans="18:18" x14ac:dyDescent="0.25">
      <c r="R1054" s="11">
        <f t="shared" si="117"/>
        <v>0</v>
      </c>
    </row>
    <row r="1055" spans="18:18" x14ac:dyDescent="0.25">
      <c r="R1055" s="11">
        <f t="shared" si="117"/>
        <v>0</v>
      </c>
    </row>
    <row r="1056" spans="18:18" x14ac:dyDescent="0.25">
      <c r="R1056" s="11">
        <f t="shared" si="117"/>
        <v>0</v>
      </c>
    </row>
    <row r="1057" spans="18:18" x14ac:dyDescent="0.25">
      <c r="R1057" s="11">
        <f t="shared" si="117"/>
        <v>0</v>
      </c>
    </row>
    <row r="1058" spans="18:18" x14ac:dyDescent="0.25">
      <c r="R1058" s="11">
        <f t="shared" si="117"/>
        <v>0</v>
      </c>
    </row>
    <row r="1059" spans="18:18" x14ac:dyDescent="0.25">
      <c r="R1059" s="11">
        <f t="shared" si="117"/>
        <v>0</v>
      </c>
    </row>
    <row r="1060" spans="18:18" x14ac:dyDescent="0.25">
      <c r="R1060" s="11">
        <f t="shared" si="117"/>
        <v>0</v>
      </c>
    </row>
    <row r="1061" spans="18:18" x14ac:dyDescent="0.25">
      <c r="R1061" s="11">
        <f t="shared" si="117"/>
        <v>0</v>
      </c>
    </row>
    <row r="1062" spans="18:18" x14ac:dyDescent="0.25">
      <c r="R1062" s="11">
        <f t="shared" si="117"/>
        <v>0</v>
      </c>
    </row>
    <row r="1063" spans="18:18" x14ac:dyDescent="0.25">
      <c r="R1063" s="11">
        <f t="shared" si="117"/>
        <v>0</v>
      </c>
    </row>
    <row r="1064" spans="18:18" x14ac:dyDescent="0.25">
      <c r="R1064" s="11">
        <f t="shared" si="117"/>
        <v>0</v>
      </c>
    </row>
    <row r="1065" spans="18:18" x14ac:dyDescent="0.25">
      <c r="R1065" s="11">
        <f t="shared" si="117"/>
        <v>0</v>
      </c>
    </row>
    <row r="1066" spans="18:18" x14ac:dyDescent="0.25">
      <c r="R1066" s="11">
        <f t="shared" si="117"/>
        <v>0</v>
      </c>
    </row>
    <row r="1067" spans="18:18" x14ac:dyDescent="0.25">
      <c r="R1067" s="11">
        <f t="shared" si="117"/>
        <v>0</v>
      </c>
    </row>
    <row r="1068" spans="18:18" x14ac:dyDescent="0.25">
      <c r="R1068" s="11">
        <f t="shared" si="117"/>
        <v>0</v>
      </c>
    </row>
    <row r="1069" spans="18:18" x14ac:dyDescent="0.25">
      <c r="R1069" s="11">
        <f t="shared" si="117"/>
        <v>0</v>
      </c>
    </row>
    <row r="1070" spans="18:18" x14ac:dyDescent="0.25">
      <c r="R1070" s="11">
        <f t="shared" si="117"/>
        <v>0</v>
      </c>
    </row>
    <row r="1071" spans="18:18" x14ac:dyDescent="0.25">
      <c r="R1071" s="11">
        <f t="shared" si="117"/>
        <v>0</v>
      </c>
    </row>
    <row r="1072" spans="18:18" x14ac:dyDescent="0.25">
      <c r="R1072" s="11">
        <f t="shared" si="117"/>
        <v>0</v>
      </c>
    </row>
    <row r="1073" spans="18:18" x14ac:dyDescent="0.25">
      <c r="R1073" s="11">
        <f t="shared" si="117"/>
        <v>0</v>
      </c>
    </row>
    <row r="1074" spans="18:18" x14ac:dyDescent="0.25">
      <c r="R1074" s="11">
        <f t="shared" si="117"/>
        <v>0</v>
      </c>
    </row>
    <row r="1075" spans="18:18" x14ac:dyDescent="0.25">
      <c r="R1075" s="11">
        <f t="shared" si="117"/>
        <v>0</v>
      </c>
    </row>
    <row r="1076" spans="18:18" x14ac:dyDescent="0.25">
      <c r="R1076" s="11">
        <f t="shared" si="117"/>
        <v>0</v>
      </c>
    </row>
    <row r="1077" spans="18:18" x14ac:dyDescent="0.25">
      <c r="R1077" s="11">
        <f t="shared" si="117"/>
        <v>0</v>
      </c>
    </row>
    <row r="1078" spans="18:18" x14ac:dyDescent="0.25">
      <c r="R1078" s="11">
        <f t="shared" si="117"/>
        <v>0</v>
      </c>
    </row>
    <row r="1079" spans="18:18" x14ac:dyDescent="0.25">
      <c r="R1079" s="11">
        <f t="shared" si="117"/>
        <v>0</v>
      </c>
    </row>
    <row r="1080" spans="18:18" x14ac:dyDescent="0.25">
      <c r="R1080" s="11">
        <f t="shared" si="117"/>
        <v>0</v>
      </c>
    </row>
    <row r="1081" spans="18:18" x14ac:dyDescent="0.25">
      <c r="R1081" s="11">
        <f t="shared" si="117"/>
        <v>0</v>
      </c>
    </row>
    <row r="1082" spans="18:18" x14ac:dyDescent="0.25">
      <c r="R1082" s="11">
        <f t="shared" si="117"/>
        <v>0</v>
      </c>
    </row>
    <row r="1083" spans="18:18" x14ac:dyDescent="0.25">
      <c r="R1083" s="11">
        <f t="shared" si="117"/>
        <v>0</v>
      </c>
    </row>
    <row r="1084" spans="18:18" x14ac:dyDescent="0.25">
      <c r="R1084" s="11">
        <f t="shared" si="117"/>
        <v>0</v>
      </c>
    </row>
    <row r="1085" spans="18:18" x14ac:dyDescent="0.25">
      <c r="R1085" s="11">
        <f t="shared" si="117"/>
        <v>0</v>
      </c>
    </row>
    <row r="1086" spans="18:18" x14ac:dyDescent="0.25">
      <c r="R1086" s="11">
        <f t="shared" si="117"/>
        <v>0</v>
      </c>
    </row>
    <row r="1087" spans="18:18" x14ac:dyDescent="0.25">
      <c r="R1087" s="11">
        <f t="shared" si="117"/>
        <v>0</v>
      </c>
    </row>
    <row r="1088" spans="18:18" x14ac:dyDescent="0.25">
      <c r="R1088" s="11">
        <f t="shared" si="117"/>
        <v>0</v>
      </c>
    </row>
    <row r="1089" spans="18:18" x14ac:dyDescent="0.25">
      <c r="R1089" s="11">
        <f t="shared" si="117"/>
        <v>0</v>
      </c>
    </row>
    <row r="1090" spans="18:18" x14ac:dyDescent="0.25">
      <c r="R1090" s="11">
        <f t="shared" si="117"/>
        <v>0</v>
      </c>
    </row>
    <row r="1091" spans="18:18" x14ac:dyDescent="0.25">
      <c r="R1091" s="11">
        <f t="shared" si="117"/>
        <v>0</v>
      </c>
    </row>
    <row r="1092" spans="18:18" x14ac:dyDescent="0.25">
      <c r="R1092" s="11">
        <f t="shared" si="117"/>
        <v>0</v>
      </c>
    </row>
    <row r="1093" spans="18:18" x14ac:dyDescent="0.25">
      <c r="R1093" s="11">
        <f t="shared" si="117"/>
        <v>0</v>
      </c>
    </row>
    <row r="1094" spans="18:18" x14ac:dyDescent="0.25">
      <c r="R1094" s="11">
        <f t="shared" si="117"/>
        <v>0</v>
      </c>
    </row>
    <row r="1095" spans="18:18" x14ac:dyDescent="0.25">
      <c r="R1095" s="11">
        <f t="shared" si="117"/>
        <v>0</v>
      </c>
    </row>
    <row r="1096" spans="18:18" x14ac:dyDescent="0.25">
      <c r="R1096" s="11">
        <f t="shared" si="117"/>
        <v>0</v>
      </c>
    </row>
    <row r="1097" spans="18:18" x14ac:dyDescent="0.25">
      <c r="R1097" s="11">
        <f t="shared" si="117"/>
        <v>0</v>
      </c>
    </row>
    <row r="1098" spans="18:18" x14ac:dyDescent="0.25">
      <c r="R1098" s="11">
        <f t="shared" si="117"/>
        <v>0</v>
      </c>
    </row>
    <row r="1099" spans="18:18" x14ac:dyDescent="0.25">
      <c r="R1099" s="11">
        <f t="shared" si="117"/>
        <v>0</v>
      </c>
    </row>
    <row r="1100" spans="18:18" x14ac:dyDescent="0.25">
      <c r="R1100" s="11">
        <f t="shared" si="117"/>
        <v>0</v>
      </c>
    </row>
    <row r="1101" spans="18:18" x14ac:dyDescent="0.25">
      <c r="R1101" s="11">
        <f t="shared" si="117"/>
        <v>0</v>
      </c>
    </row>
    <row r="1102" spans="18:18" x14ac:dyDescent="0.25">
      <c r="R1102" s="11">
        <f t="shared" si="117"/>
        <v>0</v>
      </c>
    </row>
    <row r="1103" spans="18:18" x14ac:dyDescent="0.25">
      <c r="R1103" s="11">
        <f t="shared" si="117"/>
        <v>0</v>
      </c>
    </row>
    <row r="1104" spans="18:18" x14ac:dyDescent="0.25">
      <c r="R1104" s="11">
        <f t="shared" si="117"/>
        <v>0</v>
      </c>
    </row>
    <row r="1105" spans="18:18" x14ac:dyDescent="0.25">
      <c r="R1105" s="11">
        <f t="shared" si="117"/>
        <v>0</v>
      </c>
    </row>
    <row r="1106" spans="18:18" x14ac:dyDescent="0.25">
      <c r="R1106" s="11">
        <f t="shared" si="117"/>
        <v>0</v>
      </c>
    </row>
    <row r="1107" spans="18:18" x14ac:dyDescent="0.25">
      <c r="R1107" s="11">
        <f t="shared" si="117"/>
        <v>0</v>
      </c>
    </row>
    <row r="1108" spans="18:18" x14ac:dyDescent="0.25">
      <c r="R1108" s="11">
        <f t="shared" si="117"/>
        <v>0</v>
      </c>
    </row>
    <row r="1109" spans="18:18" x14ac:dyDescent="0.25">
      <c r="R1109" s="11">
        <f t="shared" si="117"/>
        <v>0</v>
      </c>
    </row>
    <row r="1110" spans="18:18" x14ac:dyDescent="0.25">
      <c r="R1110" s="11">
        <f t="shared" si="117"/>
        <v>0</v>
      </c>
    </row>
    <row r="1111" spans="18:18" x14ac:dyDescent="0.25">
      <c r="R1111" s="11">
        <f t="shared" si="117"/>
        <v>0</v>
      </c>
    </row>
    <row r="1112" spans="18:18" x14ac:dyDescent="0.25">
      <c r="R1112" s="11">
        <f t="shared" si="117"/>
        <v>0</v>
      </c>
    </row>
    <row r="1113" spans="18:18" x14ac:dyDescent="0.25">
      <c r="R1113" s="11">
        <f t="shared" si="117"/>
        <v>0</v>
      </c>
    </row>
    <row r="1114" spans="18:18" x14ac:dyDescent="0.25">
      <c r="R1114" s="11">
        <f t="shared" ref="R1114:R1177" si="118">IF(D1114&lt;&gt;0,((D1114*F1114)+(G1114*0.1)+(I1114*0.05)+(($AC$2-D1114-G1114-I1114-K1114)*R1113))/$AC$2,0)</f>
        <v>0</v>
      </c>
    </row>
    <row r="1115" spans="18:18" x14ac:dyDescent="0.25">
      <c r="R1115" s="11">
        <f t="shared" si="118"/>
        <v>0</v>
      </c>
    </row>
    <row r="1116" spans="18:18" x14ac:dyDescent="0.25">
      <c r="R1116" s="11">
        <f t="shared" si="118"/>
        <v>0</v>
      </c>
    </row>
    <row r="1117" spans="18:18" x14ac:dyDescent="0.25">
      <c r="R1117" s="11">
        <f t="shared" si="118"/>
        <v>0</v>
      </c>
    </row>
    <row r="1118" spans="18:18" x14ac:dyDescent="0.25">
      <c r="R1118" s="11">
        <f t="shared" si="118"/>
        <v>0</v>
      </c>
    </row>
    <row r="1119" spans="18:18" x14ac:dyDescent="0.25">
      <c r="R1119" s="11">
        <f t="shared" si="118"/>
        <v>0</v>
      </c>
    </row>
    <row r="1120" spans="18:18" x14ac:dyDescent="0.25">
      <c r="R1120" s="11">
        <f t="shared" si="118"/>
        <v>0</v>
      </c>
    </row>
    <row r="1121" spans="18:18" x14ac:dyDescent="0.25">
      <c r="R1121" s="11">
        <f t="shared" si="118"/>
        <v>0</v>
      </c>
    </row>
    <row r="1122" spans="18:18" x14ac:dyDescent="0.25">
      <c r="R1122" s="11">
        <f t="shared" si="118"/>
        <v>0</v>
      </c>
    </row>
    <row r="1123" spans="18:18" x14ac:dyDescent="0.25">
      <c r="R1123" s="11">
        <f t="shared" si="118"/>
        <v>0</v>
      </c>
    </row>
    <row r="1124" spans="18:18" x14ac:dyDescent="0.25">
      <c r="R1124" s="11">
        <f t="shared" si="118"/>
        <v>0</v>
      </c>
    </row>
    <row r="1125" spans="18:18" x14ac:dyDescent="0.25">
      <c r="R1125" s="11">
        <f t="shared" si="118"/>
        <v>0</v>
      </c>
    </row>
    <row r="1126" spans="18:18" x14ac:dyDescent="0.25">
      <c r="R1126" s="11">
        <f t="shared" si="118"/>
        <v>0</v>
      </c>
    </row>
    <row r="1127" spans="18:18" x14ac:dyDescent="0.25">
      <c r="R1127" s="11">
        <f t="shared" si="118"/>
        <v>0</v>
      </c>
    </row>
    <row r="1128" spans="18:18" x14ac:dyDescent="0.25">
      <c r="R1128" s="11">
        <f t="shared" si="118"/>
        <v>0</v>
      </c>
    </row>
    <row r="1129" spans="18:18" x14ac:dyDescent="0.25">
      <c r="R1129" s="11">
        <f t="shared" si="118"/>
        <v>0</v>
      </c>
    </row>
    <row r="1130" spans="18:18" x14ac:dyDescent="0.25">
      <c r="R1130" s="11">
        <f t="shared" si="118"/>
        <v>0</v>
      </c>
    </row>
    <row r="1131" spans="18:18" x14ac:dyDescent="0.25">
      <c r="R1131" s="11">
        <f t="shared" si="118"/>
        <v>0</v>
      </c>
    </row>
    <row r="1132" spans="18:18" x14ac:dyDescent="0.25">
      <c r="R1132" s="11">
        <f t="shared" si="118"/>
        <v>0</v>
      </c>
    </row>
    <row r="1133" spans="18:18" x14ac:dyDescent="0.25">
      <c r="R1133" s="11">
        <f t="shared" si="118"/>
        <v>0</v>
      </c>
    </row>
    <row r="1134" spans="18:18" x14ac:dyDescent="0.25">
      <c r="R1134" s="11">
        <f t="shared" si="118"/>
        <v>0</v>
      </c>
    </row>
    <row r="1135" spans="18:18" x14ac:dyDescent="0.25">
      <c r="R1135" s="11">
        <f t="shared" si="118"/>
        <v>0</v>
      </c>
    </row>
    <row r="1136" spans="18:18" x14ac:dyDescent="0.25">
      <c r="R1136" s="11">
        <f t="shared" si="118"/>
        <v>0</v>
      </c>
    </row>
    <row r="1137" spans="18:18" x14ac:dyDescent="0.25">
      <c r="R1137" s="11">
        <f t="shared" si="118"/>
        <v>0</v>
      </c>
    </row>
    <row r="1138" spans="18:18" x14ac:dyDescent="0.25">
      <c r="R1138" s="11">
        <f t="shared" si="118"/>
        <v>0</v>
      </c>
    </row>
    <row r="1139" spans="18:18" x14ac:dyDescent="0.25">
      <c r="R1139" s="11">
        <f t="shared" si="118"/>
        <v>0</v>
      </c>
    </row>
    <row r="1140" spans="18:18" x14ac:dyDescent="0.25">
      <c r="R1140" s="11">
        <f t="shared" si="118"/>
        <v>0</v>
      </c>
    </row>
    <row r="1141" spans="18:18" x14ac:dyDescent="0.25">
      <c r="R1141" s="11">
        <f t="shared" si="118"/>
        <v>0</v>
      </c>
    </row>
    <row r="1142" spans="18:18" x14ac:dyDescent="0.25">
      <c r="R1142" s="11">
        <f t="shared" si="118"/>
        <v>0</v>
      </c>
    </row>
    <row r="1143" spans="18:18" x14ac:dyDescent="0.25">
      <c r="R1143" s="11">
        <f t="shared" si="118"/>
        <v>0</v>
      </c>
    </row>
    <row r="1144" spans="18:18" x14ac:dyDescent="0.25">
      <c r="R1144" s="11">
        <f t="shared" si="118"/>
        <v>0</v>
      </c>
    </row>
    <row r="1145" spans="18:18" x14ac:dyDescent="0.25">
      <c r="R1145" s="11">
        <f t="shared" si="118"/>
        <v>0</v>
      </c>
    </row>
    <row r="1146" spans="18:18" x14ac:dyDescent="0.25">
      <c r="R1146" s="11">
        <f t="shared" si="118"/>
        <v>0</v>
      </c>
    </row>
    <row r="1147" spans="18:18" x14ac:dyDescent="0.25">
      <c r="R1147" s="11">
        <f t="shared" si="118"/>
        <v>0</v>
      </c>
    </row>
    <row r="1148" spans="18:18" x14ac:dyDescent="0.25">
      <c r="R1148" s="11">
        <f t="shared" si="118"/>
        <v>0</v>
      </c>
    </row>
    <row r="1149" spans="18:18" x14ac:dyDescent="0.25">
      <c r="R1149" s="11">
        <f t="shared" si="118"/>
        <v>0</v>
      </c>
    </row>
    <row r="1150" spans="18:18" x14ac:dyDescent="0.25">
      <c r="R1150" s="11">
        <f t="shared" si="118"/>
        <v>0</v>
      </c>
    </row>
    <row r="1151" spans="18:18" x14ac:dyDescent="0.25">
      <c r="R1151" s="11">
        <f t="shared" si="118"/>
        <v>0</v>
      </c>
    </row>
    <row r="1152" spans="18:18" x14ac:dyDescent="0.25">
      <c r="R1152" s="11">
        <f t="shared" si="118"/>
        <v>0</v>
      </c>
    </row>
    <row r="1153" spans="18:18" x14ac:dyDescent="0.25">
      <c r="R1153" s="11">
        <f t="shared" si="118"/>
        <v>0</v>
      </c>
    </row>
    <row r="1154" spans="18:18" x14ac:dyDescent="0.25">
      <c r="R1154" s="11">
        <f t="shared" si="118"/>
        <v>0</v>
      </c>
    </row>
    <row r="1155" spans="18:18" x14ac:dyDescent="0.25">
      <c r="R1155" s="11">
        <f t="shared" si="118"/>
        <v>0</v>
      </c>
    </row>
    <row r="1156" spans="18:18" x14ac:dyDescent="0.25">
      <c r="R1156" s="11">
        <f t="shared" si="118"/>
        <v>0</v>
      </c>
    </row>
    <row r="1157" spans="18:18" x14ac:dyDescent="0.25">
      <c r="R1157" s="11">
        <f t="shared" si="118"/>
        <v>0</v>
      </c>
    </row>
    <row r="1158" spans="18:18" x14ac:dyDescent="0.25">
      <c r="R1158" s="11">
        <f t="shared" si="118"/>
        <v>0</v>
      </c>
    </row>
    <row r="1159" spans="18:18" x14ac:dyDescent="0.25">
      <c r="R1159" s="11">
        <f t="shared" si="118"/>
        <v>0</v>
      </c>
    </row>
    <row r="1160" spans="18:18" x14ac:dyDescent="0.25">
      <c r="R1160" s="11">
        <f t="shared" si="118"/>
        <v>0</v>
      </c>
    </row>
    <row r="1161" spans="18:18" x14ac:dyDescent="0.25">
      <c r="R1161" s="11">
        <f t="shared" si="118"/>
        <v>0</v>
      </c>
    </row>
    <row r="1162" spans="18:18" x14ac:dyDescent="0.25">
      <c r="R1162" s="11">
        <f t="shared" si="118"/>
        <v>0</v>
      </c>
    </row>
    <row r="1163" spans="18:18" x14ac:dyDescent="0.25">
      <c r="R1163" s="11">
        <f t="shared" si="118"/>
        <v>0</v>
      </c>
    </row>
    <row r="1164" spans="18:18" x14ac:dyDescent="0.25">
      <c r="R1164" s="11">
        <f t="shared" si="118"/>
        <v>0</v>
      </c>
    </row>
    <row r="1165" spans="18:18" x14ac:dyDescent="0.25">
      <c r="R1165" s="11">
        <f t="shared" si="118"/>
        <v>0</v>
      </c>
    </row>
    <row r="1166" spans="18:18" x14ac:dyDescent="0.25">
      <c r="R1166" s="11">
        <f t="shared" si="118"/>
        <v>0</v>
      </c>
    </row>
    <row r="1167" spans="18:18" x14ac:dyDescent="0.25">
      <c r="R1167" s="11">
        <f t="shared" si="118"/>
        <v>0</v>
      </c>
    </row>
    <row r="1168" spans="18:18" x14ac:dyDescent="0.25">
      <c r="R1168" s="11">
        <f t="shared" si="118"/>
        <v>0</v>
      </c>
    </row>
    <row r="1169" spans="18:18" x14ac:dyDescent="0.25">
      <c r="R1169" s="11">
        <f t="shared" si="118"/>
        <v>0</v>
      </c>
    </row>
    <row r="1170" spans="18:18" x14ac:dyDescent="0.25">
      <c r="R1170" s="11">
        <f t="shared" si="118"/>
        <v>0</v>
      </c>
    </row>
    <row r="1171" spans="18:18" x14ac:dyDescent="0.25">
      <c r="R1171" s="11">
        <f t="shared" si="118"/>
        <v>0</v>
      </c>
    </row>
    <row r="1172" spans="18:18" x14ac:dyDescent="0.25">
      <c r="R1172" s="11">
        <f t="shared" si="118"/>
        <v>0</v>
      </c>
    </row>
    <row r="1173" spans="18:18" x14ac:dyDescent="0.25">
      <c r="R1173" s="11">
        <f t="shared" si="118"/>
        <v>0</v>
      </c>
    </row>
    <row r="1174" spans="18:18" x14ac:dyDescent="0.25">
      <c r="R1174" s="11">
        <f t="shared" si="118"/>
        <v>0</v>
      </c>
    </row>
    <row r="1175" spans="18:18" x14ac:dyDescent="0.25">
      <c r="R1175" s="11">
        <f t="shared" si="118"/>
        <v>0</v>
      </c>
    </row>
    <row r="1176" spans="18:18" x14ac:dyDescent="0.25">
      <c r="R1176" s="11">
        <f t="shared" si="118"/>
        <v>0</v>
      </c>
    </row>
    <row r="1177" spans="18:18" x14ac:dyDescent="0.25">
      <c r="R1177" s="11">
        <f t="shared" si="118"/>
        <v>0</v>
      </c>
    </row>
    <row r="1178" spans="18:18" x14ac:dyDescent="0.25">
      <c r="R1178" s="11">
        <f t="shared" ref="R1178:R1241" si="119">IF(D1178&lt;&gt;0,((D1178*F1178)+(G1178*0.1)+(I1178*0.05)+(($AC$2-D1178-G1178-I1178-K1178)*R1177))/$AC$2,0)</f>
        <v>0</v>
      </c>
    </row>
    <row r="1179" spans="18:18" x14ac:dyDescent="0.25">
      <c r="R1179" s="11">
        <f t="shared" si="119"/>
        <v>0</v>
      </c>
    </row>
    <row r="1180" spans="18:18" x14ac:dyDescent="0.25">
      <c r="R1180" s="11">
        <f t="shared" si="119"/>
        <v>0</v>
      </c>
    </row>
    <row r="1181" spans="18:18" x14ac:dyDescent="0.25">
      <c r="R1181" s="11">
        <f t="shared" si="119"/>
        <v>0</v>
      </c>
    </row>
    <row r="1182" spans="18:18" x14ac:dyDescent="0.25">
      <c r="R1182" s="11">
        <f t="shared" si="119"/>
        <v>0</v>
      </c>
    </row>
    <row r="1183" spans="18:18" x14ac:dyDescent="0.25">
      <c r="R1183" s="11">
        <f t="shared" si="119"/>
        <v>0</v>
      </c>
    </row>
    <row r="1184" spans="18:18" x14ac:dyDescent="0.25">
      <c r="R1184" s="11">
        <f t="shared" si="119"/>
        <v>0</v>
      </c>
    </row>
    <row r="1185" spans="18:18" x14ac:dyDescent="0.25">
      <c r="R1185" s="11">
        <f t="shared" si="119"/>
        <v>0</v>
      </c>
    </row>
    <row r="1186" spans="18:18" x14ac:dyDescent="0.25">
      <c r="R1186" s="11">
        <f t="shared" si="119"/>
        <v>0</v>
      </c>
    </row>
    <row r="1187" spans="18:18" x14ac:dyDescent="0.25">
      <c r="R1187" s="11">
        <f t="shared" si="119"/>
        <v>0</v>
      </c>
    </row>
    <row r="1188" spans="18:18" x14ac:dyDescent="0.25">
      <c r="R1188" s="11">
        <f t="shared" si="119"/>
        <v>0</v>
      </c>
    </row>
    <row r="1189" spans="18:18" x14ac:dyDescent="0.25">
      <c r="R1189" s="11">
        <f t="shared" si="119"/>
        <v>0</v>
      </c>
    </row>
    <row r="1190" spans="18:18" x14ac:dyDescent="0.25">
      <c r="R1190" s="11">
        <f t="shared" si="119"/>
        <v>0</v>
      </c>
    </row>
    <row r="1191" spans="18:18" x14ac:dyDescent="0.25">
      <c r="R1191" s="11">
        <f t="shared" si="119"/>
        <v>0</v>
      </c>
    </row>
    <row r="1192" spans="18:18" x14ac:dyDescent="0.25">
      <c r="R1192" s="11">
        <f t="shared" si="119"/>
        <v>0</v>
      </c>
    </row>
    <row r="1193" spans="18:18" x14ac:dyDescent="0.25">
      <c r="R1193" s="11">
        <f t="shared" si="119"/>
        <v>0</v>
      </c>
    </row>
    <row r="1194" spans="18:18" x14ac:dyDescent="0.25">
      <c r="R1194" s="11">
        <f t="shared" si="119"/>
        <v>0</v>
      </c>
    </row>
    <row r="1195" spans="18:18" x14ac:dyDescent="0.25">
      <c r="R1195" s="11">
        <f t="shared" si="119"/>
        <v>0</v>
      </c>
    </row>
    <row r="1196" spans="18:18" x14ac:dyDescent="0.25">
      <c r="R1196" s="11">
        <f t="shared" si="119"/>
        <v>0</v>
      </c>
    </row>
    <row r="1197" spans="18:18" x14ac:dyDescent="0.25">
      <c r="R1197" s="11">
        <f t="shared" si="119"/>
        <v>0</v>
      </c>
    </row>
    <row r="1198" spans="18:18" x14ac:dyDescent="0.25">
      <c r="R1198" s="11">
        <f t="shared" si="119"/>
        <v>0</v>
      </c>
    </row>
    <row r="1199" spans="18:18" x14ac:dyDescent="0.25">
      <c r="R1199" s="11">
        <f t="shared" si="119"/>
        <v>0</v>
      </c>
    </row>
    <row r="1200" spans="18:18" x14ac:dyDescent="0.25">
      <c r="R1200" s="11">
        <f t="shared" si="119"/>
        <v>0</v>
      </c>
    </row>
    <row r="1201" spans="18:18" x14ac:dyDescent="0.25">
      <c r="R1201" s="11">
        <f t="shared" si="119"/>
        <v>0</v>
      </c>
    </row>
    <row r="1202" spans="18:18" x14ac:dyDescent="0.25">
      <c r="R1202" s="11">
        <f t="shared" si="119"/>
        <v>0</v>
      </c>
    </row>
    <row r="1203" spans="18:18" x14ac:dyDescent="0.25">
      <c r="R1203" s="11">
        <f t="shared" si="119"/>
        <v>0</v>
      </c>
    </row>
    <row r="1204" spans="18:18" x14ac:dyDescent="0.25">
      <c r="R1204" s="11">
        <f t="shared" si="119"/>
        <v>0</v>
      </c>
    </row>
    <row r="1205" spans="18:18" x14ac:dyDescent="0.25">
      <c r="R1205" s="11">
        <f t="shared" si="119"/>
        <v>0</v>
      </c>
    </row>
    <row r="1206" spans="18:18" x14ac:dyDescent="0.25">
      <c r="R1206" s="11">
        <f t="shared" si="119"/>
        <v>0</v>
      </c>
    </row>
    <row r="1207" spans="18:18" x14ac:dyDescent="0.25">
      <c r="R1207" s="11">
        <f t="shared" si="119"/>
        <v>0</v>
      </c>
    </row>
    <row r="1208" spans="18:18" x14ac:dyDescent="0.25">
      <c r="R1208" s="11">
        <f t="shared" si="119"/>
        <v>0</v>
      </c>
    </row>
    <row r="1209" spans="18:18" x14ac:dyDescent="0.25">
      <c r="R1209" s="11">
        <f t="shared" si="119"/>
        <v>0</v>
      </c>
    </row>
    <row r="1210" spans="18:18" x14ac:dyDescent="0.25">
      <c r="R1210" s="11">
        <f t="shared" si="119"/>
        <v>0</v>
      </c>
    </row>
    <row r="1211" spans="18:18" x14ac:dyDescent="0.25">
      <c r="R1211" s="11">
        <f t="shared" si="119"/>
        <v>0</v>
      </c>
    </row>
    <row r="1212" spans="18:18" x14ac:dyDescent="0.25">
      <c r="R1212" s="11">
        <f t="shared" si="119"/>
        <v>0</v>
      </c>
    </row>
    <row r="1213" spans="18:18" x14ac:dyDescent="0.25">
      <c r="R1213" s="11">
        <f t="shared" si="119"/>
        <v>0</v>
      </c>
    </row>
    <row r="1214" spans="18:18" x14ac:dyDescent="0.25">
      <c r="R1214" s="11">
        <f t="shared" si="119"/>
        <v>0</v>
      </c>
    </row>
    <row r="1215" spans="18:18" x14ac:dyDescent="0.25">
      <c r="R1215" s="11">
        <f t="shared" si="119"/>
        <v>0</v>
      </c>
    </row>
    <row r="1216" spans="18:18" x14ac:dyDescent="0.25">
      <c r="R1216" s="11">
        <f t="shared" si="119"/>
        <v>0</v>
      </c>
    </row>
    <row r="1217" spans="18:18" x14ac:dyDescent="0.25">
      <c r="R1217" s="11">
        <f t="shared" si="119"/>
        <v>0</v>
      </c>
    </row>
    <row r="1218" spans="18:18" x14ac:dyDescent="0.25">
      <c r="R1218" s="11">
        <f t="shared" si="119"/>
        <v>0</v>
      </c>
    </row>
    <row r="1219" spans="18:18" x14ac:dyDescent="0.25">
      <c r="R1219" s="11">
        <f t="shared" si="119"/>
        <v>0</v>
      </c>
    </row>
    <row r="1220" spans="18:18" x14ac:dyDescent="0.25">
      <c r="R1220" s="11">
        <f t="shared" si="119"/>
        <v>0</v>
      </c>
    </row>
    <row r="1221" spans="18:18" x14ac:dyDescent="0.25">
      <c r="R1221" s="11">
        <f t="shared" si="119"/>
        <v>0</v>
      </c>
    </row>
    <row r="1222" spans="18:18" x14ac:dyDescent="0.25">
      <c r="R1222" s="11">
        <f t="shared" si="119"/>
        <v>0</v>
      </c>
    </row>
    <row r="1223" spans="18:18" x14ac:dyDescent="0.25">
      <c r="R1223" s="11">
        <f t="shared" si="119"/>
        <v>0</v>
      </c>
    </row>
    <row r="1224" spans="18:18" x14ac:dyDescent="0.25">
      <c r="R1224" s="11">
        <f t="shared" si="119"/>
        <v>0</v>
      </c>
    </row>
    <row r="1225" spans="18:18" x14ac:dyDescent="0.25">
      <c r="R1225" s="11">
        <f t="shared" si="119"/>
        <v>0</v>
      </c>
    </row>
    <row r="1226" spans="18:18" x14ac:dyDescent="0.25">
      <c r="R1226" s="11">
        <f t="shared" si="119"/>
        <v>0</v>
      </c>
    </row>
    <row r="1227" spans="18:18" x14ac:dyDescent="0.25">
      <c r="R1227" s="11">
        <f t="shared" si="119"/>
        <v>0</v>
      </c>
    </row>
    <row r="1228" spans="18:18" x14ac:dyDescent="0.25">
      <c r="R1228" s="11">
        <f t="shared" si="119"/>
        <v>0</v>
      </c>
    </row>
    <row r="1229" spans="18:18" x14ac:dyDescent="0.25">
      <c r="R1229" s="11">
        <f t="shared" si="119"/>
        <v>0</v>
      </c>
    </row>
    <row r="1230" spans="18:18" x14ac:dyDescent="0.25">
      <c r="R1230" s="11">
        <f t="shared" si="119"/>
        <v>0</v>
      </c>
    </row>
    <row r="1231" spans="18:18" x14ac:dyDescent="0.25">
      <c r="R1231" s="11">
        <f t="shared" si="119"/>
        <v>0</v>
      </c>
    </row>
    <row r="1232" spans="18:18" x14ac:dyDescent="0.25">
      <c r="R1232" s="11">
        <f t="shared" si="119"/>
        <v>0</v>
      </c>
    </row>
    <row r="1233" spans="18:18" x14ac:dyDescent="0.25">
      <c r="R1233" s="11">
        <f t="shared" si="119"/>
        <v>0</v>
      </c>
    </row>
    <row r="1234" spans="18:18" x14ac:dyDescent="0.25">
      <c r="R1234" s="11">
        <f t="shared" si="119"/>
        <v>0</v>
      </c>
    </row>
    <row r="1235" spans="18:18" x14ac:dyDescent="0.25">
      <c r="R1235" s="11">
        <f t="shared" si="119"/>
        <v>0</v>
      </c>
    </row>
    <row r="1236" spans="18:18" x14ac:dyDescent="0.25">
      <c r="R1236" s="11">
        <f t="shared" si="119"/>
        <v>0</v>
      </c>
    </row>
    <row r="1237" spans="18:18" x14ac:dyDescent="0.25">
      <c r="R1237" s="11">
        <f t="shared" si="119"/>
        <v>0</v>
      </c>
    </row>
    <row r="1238" spans="18:18" x14ac:dyDescent="0.25">
      <c r="R1238" s="11">
        <f t="shared" si="119"/>
        <v>0</v>
      </c>
    </row>
    <row r="1239" spans="18:18" x14ac:dyDescent="0.25">
      <c r="R1239" s="11">
        <f t="shared" si="119"/>
        <v>0</v>
      </c>
    </row>
    <row r="1240" spans="18:18" x14ac:dyDescent="0.25">
      <c r="R1240" s="11">
        <f t="shared" si="119"/>
        <v>0</v>
      </c>
    </row>
    <row r="1241" spans="18:18" x14ac:dyDescent="0.25">
      <c r="R1241" s="11">
        <f t="shared" si="119"/>
        <v>0</v>
      </c>
    </row>
    <row r="1242" spans="18:18" x14ac:dyDescent="0.25">
      <c r="R1242" s="11">
        <f t="shared" ref="R1242:R1305" si="120">IF(D1242&lt;&gt;0,((D1242*F1242)+(G1242*0.1)+(I1242*0.05)+(($AC$2-D1242-G1242-I1242-K1242)*R1241))/$AC$2,0)</f>
        <v>0</v>
      </c>
    </row>
    <row r="1243" spans="18:18" x14ac:dyDescent="0.25">
      <c r="R1243" s="11">
        <f t="shared" si="120"/>
        <v>0</v>
      </c>
    </row>
    <row r="1244" spans="18:18" x14ac:dyDescent="0.25">
      <c r="R1244" s="11">
        <f t="shared" si="120"/>
        <v>0</v>
      </c>
    </row>
    <row r="1245" spans="18:18" x14ac:dyDescent="0.25">
      <c r="R1245" s="11">
        <f t="shared" si="120"/>
        <v>0</v>
      </c>
    </row>
    <row r="1246" spans="18:18" x14ac:dyDescent="0.25">
      <c r="R1246" s="11">
        <f t="shared" si="120"/>
        <v>0</v>
      </c>
    </row>
    <row r="1247" spans="18:18" x14ac:dyDescent="0.25">
      <c r="R1247" s="11">
        <f t="shared" si="120"/>
        <v>0</v>
      </c>
    </row>
    <row r="1248" spans="18:18" x14ac:dyDescent="0.25">
      <c r="R1248" s="11">
        <f t="shared" si="120"/>
        <v>0</v>
      </c>
    </row>
    <row r="1249" spans="18:18" x14ac:dyDescent="0.25">
      <c r="R1249" s="11">
        <f t="shared" si="120"/>
        <v>0</v>
      </c>
    </row>
    <row r="1250" spans="18:18" x14ac:dyDescent="0.25">
      <c r="R1250" s="11">
        <f t="shared" si="120"/>
        <v>0</v>
      </c>
    </row>
    <row r="1251" spans="18:18" x14ac:dyDescent="0.25">
      <c r="R1251" s="11">
        <f t="shared" si="120"/>
        <v>0</v>
      </c>
    </row>
    <row r="1252" spans="18:18" x14ac:dyDescent="0.25">
      <c r="R1252" s="11">
        <f t="shared" si="120"/>
        <v>0</v>
      </c>
    </row>
    <row r="1253" spans="18:18" x14ac:dyDescent="0.25">
      <c r="R1253" s="11">
        <f t="shared" si="120"/>
        <v>0</v>
      </c>
    </row>
    <row r="1254" spans="18:18" x14ac:dyDescent="0.25">
      <c r="R1254" s="11">
        <f t="shared" si="120"/>
        <v>0</v>
      </c>
    </row>
    <row r="1255" spans="18:18" x14ac:dyDescent="0.25">
      <c r="R1255" s="11">
        <f t="shared" si="120"/>
        <v>0</v>
      </c>
    </row>
    <row r="1256" spans="18:18" x14ac:dyDescent="0.25">
      <c r="R1256" s="11">
        <f t="shared" si="120"/>
        <v>0</v>
      </c>
    </row>
    <row r="1257" spans="18:18" x14ac:dyDescent="0.25">
      <c r="R1257" s="11">
        <f t="shared" si="120"/>
        <v>0</v>
      </c>
    </row>
    <row r="1258" spans="18:18" x14ac:dyDescent="0.25">
      <c r="R1258" s="11">
        <f t="shared" si="120"/>
        <v>0</v>
      </c>
    </row>
    <row r="1259" spans="18:18" x14ac:dyDescent="0.25">
      <c r="R1259" s="11">
        <f t="shared" si="120"/>
        <v>0</v>
      </c>
    </row>
    <row r="1260" spans="18:18" x14ac:dyDescent="0.25">
      <c r="R1260" s="11">
        <f t="shared" si="120"/>
        <v>0</v>
      </c>
    </row>
    <row r="1261" spans="18:18" x14ac:dyDescent="0.25">
      <c r="R1261" s="11">
        <f t="shared" si="120"/>
        <v>0</v>
      </c>
    </row>
    <row r="1262" spans="18:18" x14ac:dyDescent="0.25">
      <c r="R1262" s="11">
        <f t="shared" si="120"/>
        <v>0</v>
      </c>
    </row>
    <row r="1263" spans="18:18" x14ac:dyDescent="0.25">
      <c r="R1263" s="11">
        <f t="shared" si="120"/>
        <v>0</v>
      </c>
    </row>
    <row r="1264" spans="18:18" x14ac:dyDescent="0.25">
      <c r="R1264" s="11">
        <f t="shared" si="120"/>
        <v>0</v>
      </c>
    </row>
    <row r="1265" spans="18:18" x14ac:dyDescent="0.25">
      <c r="R1265" s="11">
        <f t="shared" si="120"/>
        <v>0</v>
      </c>
    </row>
    <row r="1266" spans="18:18" x14ac:dyDescent="0.25">
      <c r="R1266" s="11">
        <f t="shared" si="120"/>
        <v>0</v>
      </c>
    </row>
    <row r="1267" spans="18:18" x14ac:dyDescent="0.25">
      <c r="R1267" s="11">
        <f t="shared" si="120"/>
        <v>0</v>
      </c>
    </row>
    <row r="1268" spans="18:18" x14ac:dyDescent="0.25">
      <c r="R1268" s="11">
        <f t="shared" si="120"/>
        <v>0</v>
      </c>
    </row>
    <row r="1269" spans="18:18" x14ac:dyDescent="0.25">
      <c r="R1269" s="11">
        <f t="shared" si="120"/>
        <v>0</v>
      </c>
    </row>
    <row r="1270" spans="18:18" x14ac:dyDescent="0.25">
      <c r="R1270" s="11">
        <f t="shared" si="120"/>
        <v>0</v>
      </c>
    </row>
    <row r="1271" spans="18:18" x14ac:dyDescent="0.25">
      <c r="R1271" s="11">
        <f t="shared" si="120"/>
        <v>0</v>
      </c>
    </row>
    <row r="1272" spans="18:18" x14ac:dyDescent="0.25">
      <c r="R1272" s="11">
        <f t="shared" si="120"/>
        <v>0</v>
      </c>
    </row>
    <row r="1273" spans="18:18" x14ac:dyDescent="0.25">
      <c r="R1273" s="11">
        <f t="shared" si="120"/>
        <v>0</v>
      </c>
    </row>
    <row r="1274" spans="18:18" x14ac:dyDescent="0.25">
      <c r="R1274" s="11">
        <f t="shared" si="120"/>
        <v>0</v>
      </c>
    </row>
    <row r="1275" spans="18:18" x14ac:dyDescent="0.25">
      <c r="R1275" s="11">
        <f t="shared" si="120"/>
        <v>0</v>
      </c>
    </row>
    <row r="1276" spans="18:18" x14ac:dyDescent="0.25">
      <c r="R1276" s="11">
        <f t="shared" si="120"/>
        <v>0</v>
      </c>
    </row>
    <row r="1277" spans="18:18" x14ac:dyDescent="0.25">
      <c r="R1277" s="11">
        <f t="shared" si="120"/>
        <v>0</v>
      </c>
    </row>
    <row r="1278" spans="18:18" x14ac:dyDescent="0.25">
      <c r="R1278" s="11">
        <f t="shared" si="120"/>
        <v>0</v>
      </c>
    </row>
    <row r="1279" spans="18:18" x14ac:dyDescent="0.25">
      <c r="R1279" s="11">
        <f t="shared" si="120"/>
        <v>0</v>
      </c>
    </row>
    <row r="1280" spans="18:18" x14ac:dyDescent="0.25">
      <c r="R1280" s="11">
        <f t="shared" si="120"/>
        <v>0</v>
      </c>
    </row>
    <row r="1281" spans="18:18" x14ac:dyDescent="0.25">
      <c r="R1281" s="11">
        <f t="shared" si="120"/>
        <v>0</v>
      </c>
    </row>
    <row r="1282" spans="18:18" x14ac:dyDescent="0.25">
      <c r="R1282" s="11">
        <f t="shared" si="120"/>
        <v>0</v>
      </c>
    </row>
    <row r="1283" spans="18:18" x14ac:dyDescent="0.25">
      <c r="R1283" s="11">
        <f t="shared" si="120"/>
        <v>0</v>
      </c>
    </row>
    <row r="1284" spans="18:18" x14ac:dyDescent="0.25">
      <c r="R1284" s="11">
        <f t="shared" si="120"/>
        <v>0</v>
      </c>
    </row>
    <row r="1285" spans="18:18" x14ac:dyDescent="0.25">
      <c r="R1285" s="11">
        <f t="shared" si="120"/>
        <v>0</v>
      </c>
    </row>
    <row r="1286" spans="18:18" x14ac:dyDescent="0.25">
      <c r="R1286" s="11">
        <f t="shared" si="120"/>
        <v>0</v>
      </c>
    </row>
    <row r="1287" spans="18:18" x14ac:dyDescent="0.25">
      <c r="R1287" s="11">
        <f t="shared" si="120"/>
        <v>0</v>
      </c>
    </row>
    <row r="1288" spans="18:18" x14ac:dyDescent="0.25">
      <c r="R1288" s="11">
        <f t="shared" si="120"/>
        <v>0</v>
      </c>
    </row>
    <row r="1289" spans="18:18" x14ac:dyDescent="0.25">
      <c r="R1289" s="11">
        <f t="shared" si="120"/>
        <v>0</v>
      </c>
    </row>
    <row r="1290" spans="18:18" x14ac:dyDescent="0.25">
      <c r="R1290" s="11">
        <f t="shared" si="120"/>
        <v>0</v>
      </c>
    </row>
    <row r="1291" spans="18:18" x14ac:dyDescent="0.25">
      <c r="R1291" s="11">
        <f t="shared" si="120"/>
        <v>0</v>
      </c>
    </row>
    <row r="1292" spans="18:18" x14ac:dyDescent="0.25">
      <c r="R1292" s="11">
        <f t="shared" si="120"/>
        <v>0</v>
      </c>
    </row>
    <row r="1293" spans="18:18" x14ac:dyDescent="0.25">
      <c r="R1293" s="11">
        <f t="shared" si="120"/>
        <v>0</v>
      </c>
    </row>
    <row r="1294" spans="18:18" x14ac:dyDescent="0.25">
      <c r="R1294" s="11">
        <f t="shared" si="120"/>
        <v>0</v>
      </c>
    </row>
    <row r="1295" spans="18:18" x14ac:dyDescent="0.25">
      <c r="R1295" s="11">
        <f t="shared" si="120"/>
        <v>0</v>
      </c>
    </row>
    <row r="1296" spans="18:18" x14ac:dyDescent="0.25">
      <c r="R1296" s="11">
        <f t="shared" si="120"/>
        <v>0</v>
      </c>
    </row>
    <row r="1297" spans="18:18" x14ac:dyDescent="0.25">
      <c r="R1297" s="11">
        <f t="shared" si="120"/>
        <v>0</v>
      </c>
    </row>
    <row r="1298" spans="18:18" x14ac:dyDescent="0.25">
      <c r="R1298" s="11">
        <f t="shared" si="120"/>
        <v>0</v>
      </c>
    </row>
    <row r="1299" spans="18:18" x14ac:dyDescent="0.25">
      <c r="R1299" s="11">
        <f t="shared" si="120"/>
        <v>0</v>
      </c>
    </row>
    <row r="1300" spans="18:18" x14ac:dyDescent="0.25">
      <c r="R1300" s="11">
        <f t="shared" si="120"/>
        <v>0</v>
      </c>
    </row>
    <row r="1301" spans="18:18" x14ac:dyDescent="0.25">
      <c r="R1301" s="11">
        <f t="shared" si="120"/>
        <v>0</v>
      </c>
    </row>
    <row r="1302" spans="18:18" x14ac:dyDescent="0.25">
      <c r="R1302" s="11">
        <f t="shared" si="120"/>
        <v>0</v>
      </c>
    </row>
    <row r="1303" spans="18:18" x14ac:dyDescent="0.25">
      <c r="R1303" s="11">
        <f t="shared" si="120"/>
        <v>0</v>
      </c>
    </row>
    <row r="1304" spans="18:18" x14ac:dyDescent="0.25">
      <c r="R1304" s="11">
        <f t="shared" si="120"/>
        <v>0</v>
      </c>
    </row>
    <row r="1305" spans="18:18" x14ac:dyDescent="0.25">
      <c r="R1305" s="11">
        <f t="shared" si="120"/>
        <v>0</v>
      </c>
    </row>
    <row r="1306" spans="18:18" x14ac:dyDescent="0.25">
      <c r="R1306" s="11">
        <f t="shared" ref="R1306:R1369" si="121">IF(D1306&lt;&gt;0,((D1306*F1306)+(G1306*0.1)+(I1306*0.05)+(($AC$2-D1306-G1306-I1306-K1306)*R1305))/$AC$2,0)</f>
        <v>0</v>
      </c>
    </row>
    <row r="1307" spans="18:18" x14ac:dyDescent="0.25">
      <c r="R1307" s="11">
        <f t="shared" si="121"/>
        <v>0</v>
      </c>
    </row>
    <row r="1308" spans="18:18" x14ac:dyDescent="0.25">
      <c r="R1308" s="11">
        <f t="shared" si="121"/>
        <v>0</v>
      </c>
    </row>
    <row r="1309" spans="18:18" x14ac:dyDescent="0.25">
      <c r="R1309" s="11">
        <f t="shared" si="121"/>
        <v>0</v>
      </c>
    </row>
    <row r="1310" spans="18:18" x14ac:dyDescent="0.25">
      <c r="R1310" s="11">
        <f t="shared" si="121"/>
        <v>0</v>
      </c>
    </row>
    <row r="1311" spans="18:18" x14ac:dyDescent="0.25">
      <c r="R1311" s="11">
        <f t="shared" si="121"/>
        <v>0</v>
      </c>
    </row>
    <row r="1312" spans="18:18" x14ac:dyDescent="0.25">
      <c r="R1312" s="11">
        <f t="shared" si="121"/>
        <v>0</v>
      </c>
    </row>
    <row r="1313" spans="18:18" x14ac:dyDescent="0.25">
      <c r="R1313" s="11">
        <f t="shared" si="121"/>
        <v>0</v>
      </c>
    </row>
    <row r="1314" spans="18:18" x14ac:dyDescent="0.25">
      <c r="R1314" s="11">
        <f t="shared" si="121"/>
        <v>0</v>
      </c>
    </row>
    <row r="1315" spans="18:18" x14ac:dyDescent="0.25">
      <c r="R1315" s="11">
        <f t="shared" si="121"/>
        <v>0</v>
      </c>
    </row>
    <row r="1316" spans="18:18" x14ac:dyDescent="0.25">
      <c r="R1316" s="11">
        <f t="shared" si="121"/>
        <v>0</v>
      </c>
    </row>
    <row r="1317" spans="18:18" x14ac:dyDescent="0.25">
      <c r="R1317" s="11">
        <f t="shared" si="121"/>
        <v>0</v>
      </c>
    </row>
    <row r="1318" spans="18:18" x14ac:dyDescent="0.25">
      <c r="R1318" s="11">
        <f t="shared" si="121"/>
        <v>0</v>
      </c>
    </row>
    <row r="1319" spans="18:18" x14ac:dyDescent="0.25">
      <c r="R1319" s="11">
        <f t="shared" si="121"/>
        <v>0</v>
      </c>
    </row>
    <row r="1320" spans="18:18" x14ac:dyDescent="0.25">
      <c r="R1320" s="11">
        <f t="shared" si="121"/>
        <v>0</v>
      </c>
    </row>
    <row r="1321" spans="18:18" x14ac:dyDescent="0.25">
      <c r="R1321" s="11">
        <f t="shared" si="121"/>
        <v>0</v>
      </c>
    </row>
    <row r="1322" spans="18:18" x14ac:dyDescent="0.25">
      <c r="R1322" s="11">
        <f t="shared" si="121"/>
        <v>0</v>
      </c>
    </row>
    <row r="1323" spans="18:18" x14ac:dyDescent="0.25">
      <c r="R1323" s="11">
        <f t="shared" si="121"/>
        <v>0</v>
      </c>
    </row>
    <row r="1324" spans="18:18" x14ac:dyDescent="0.25">
      <c r="R1324" s="11">
        <f t="shared" si="121"/>
        <v>0</v>
      </c>
    </row>
    <row r="1325" spans="18:18" x14ac:dyDescent="0.25">
      <c r="R1325" s="11">
        <f t="shared" si="121"/>
        <v>0</v>
      </c>
    </row>
    <row r="1326" spans="18:18" x14ac:dyDescent="0.25">
      <c r="R1326" s="11">
        <f t="shared" si="121"/>
        <v>0</v>
      </c>
    </row>
    <row r="1327" spans="18:18" x14ac:dyDescent="0.25">
      <c r="R1327" s="11">
        <f t="shared" si="121"/>
        <v>0</v>
      </c>
    </row>
    <row r="1328" spans="18:18" x14ac:dyDescent="0.25">
      <c r="R1328" s="11">
        <f t="shared" si="121"/>
        <v>0</v>
      </c>
    </row>
    <row r="1329" spans="18:18" x14ac:dyDescent="0.25">
      <c r="R1329" s="11">
        <f t="shared" si="121"/>
        <v>0</v>
      </c>
    </row>
    <row r="1330" spans="18:18" x14ac:dyDescent="0.25">
      <c r="R1330" s="11">
        <f t="shared" si="121"/>
        <v>0</v>
      </c>
    </row>
    <row r="1331" spans="18:18" x14ac:dyDescent="0.25">
      <c r="R1331" s="11">
        <f t="shared" si="121"/>
        <v>0</v>
      </c>
    </row>
    <row r="1332" spans="18:18" x14ac:dyDescent="0.25">
      <c r="R1332" s="11">
        <f t="shared" si="121"/>
        <v>0</v>
      </c>
    </row>
    <row r="1333" spans="18:18" x14ac:dyDescent="0.25">
      <c r="R1333" s="11">
        <f t="shared" si="121"/>
        <v>0</v>
      </c>
    </row>
    <row r="1334" spans="18:18" x14ac:dyDescent="0.25">
      <c r="R1334" s="11">
        <f t="shared" si="121"/>
        <v>0</v>
      </c>
    </row>
    <row r="1335" spans="18:18" x14ac:dyDescent="0.25">
      <c r="R1335" s="11">
        <f t="shared" si="121"/>
        <v>0</v>
      </c>
    </row>
    <row r="1336" spans="18:18" x14ac:dyDescent="0.25">
      <c r="R1336" s="11">
        <f t="shared" si="121"/>
        <v>0</v>
      </c>
    </row>
    <row r="1337" spans="18:18" x14ac:dyDescent="0.25">
      <c r="R1337" s="11">
        <f t="shared" si="121"/>
        <v>0</v>
      </c>
    </row>
    <row r="1338" spans="18:18" x14ac:dyDescent="0.25">
      <c r="R1338" s="11">
        <f t="shared" si="121"/>
        <v>0</v>
      </c>
    </row>
    <row r="1339" spans="18:18" x14ac:dyDescent="0.25">
      <c r="R1339" s="11">
        <f t="shared" si="121"/>
        <v>0</v>
      </c>
    </row>
    <row r="1340" spans="18:18" x14ac:dyDescent="0.25">
      <c r="R1340" s="11">
        <f t="shared" si="121"/>
        <v>0</v>
      </c>
    </row>
    <row r="1341" spans="18:18" x14ac:dyDescent="0.25">
      <c r="R1341" s="11">
        <f t="shared" si="121"/>
        <v>0</v>
      </c>
    </row>
    <row r="1342" spans="18:18" x14ac:dyDescent="0.25">
      <c r="R1342" s="11">
        <f t="shared" si="121"/>
        <v>0</v>
      </c>
    </row>
    <row r="1343" spans="18:18" x14ac:dyDescent="0.25">
      <c r="R1343" s="11">
        <f t="shared" si="121"/>
        <v>0</v>
      </c>
    </row>
    <row r="1344" spans="18:18" x14ac:dyDescent="0.25">
      <c r="R1344" s="11">
        <f t="shared" si="121"/>
        <v>0</v>
      </c>
    </row>
    <row r="1345" spans="18:18" x14ac:dyDescent="0.25">
      <c r="R1345" s="11">
        <f t="shared" si="121"/>
        <v>0</v>
      </c>
    </row>
    <row r="1346" spans="18:18" x14ac:dyDescent="0.25">
      <c r="R1346" s="11">
        <f t="shared" si="121"/>
        <v>0</v>
      </c>
    </row>
    <row r="1347" spans="18:18" x14ac:dyDescent="0.25">
      <c r="R1347" s="11">
        <f t="shared" si="121"/>
        <v>0</v>
      </c>
    </row>
    <row r="1348" spans="18:18" x14ac:dyDescent="0.25">
      <c r="R1348" s="11">
        <f t="shared" si="121"/>
        <v>0</v>
      </c>
    </row>
    <row r="1349" spans="18:18" x14ac:dyDescent="0.25">
      <c r="R1349" s="11">
        <f t="shared" si="121"/>
        <v>0</v>
      </c>
    </row>
    <row r="1350" spans="18:18" x14ac:dyDescent="0.25">
      <c r="R1350" s="11">
        <f t="shared" si="121"/>
        <v>0</v>
      </c>
    </row>
    <row r="1351" spans="18:18" x14ac:dyDescent="0.25">
      <c r="R1351" s="11">
        <f t="shared" si="121"/>
        <v>0</v>
      </c>
    </row>
    <row r="1352" spans="18:18" x14ac:dyDescent="0.25">
      <c r="R1352" s="11">
        <f t="shared" si="121"/>
        <v>0</v>
      </c>
    </row>
    <row r="1353" spans="18:18" x14ac:dyDescent="0.25">
      <c r="R1353" s="11">
        <f t="shared" si="121"/>
        <v>0</v>
      </c>
    </row>
    <row r="1354" spans="18:18" x14ac:dyDescent="0.25">
      <c r="R1354" s="11">
        <f t="shared" si="121"/>
        <v>0</v>
      </c>
    </row>
    <row r="1355" spans="18:18" x14ac:dyDescent="0.25">
      <c r="R1355" s="11">
        <f t="shared" si="121"/>
        <v>0</v>
      </c>
    </row>
    <row r="1356" spans="18:18" x14ac:dyDescent="0.25">
      <c r="R1356" s="11">
        <f t="shared" si="121"/>
        <v>0</v>
      </c>
    </row>
    <row r="1357" spans="18:18" x14ac:dyDescent="0.25">
      <c r="R1357" s="11">
        <f t="shared" si="121"/>
        <v>0</v>
      </c>
    </row>
    <row r="1358" spans="18:18" x14ac:dyDescent="0.25">
      <c r="R1358" s="11">
        <f t="shared" si="121"/>
        <v>0</v>
      </c>
    </row>
    <row r="1359" spans="18:18" x14ac:dyDescent="0.25">
      <c r="R1359" s="11">
        <f t="shared" si="121"/>
        <v>0</v>
      </c>
    </row>
    <row r="1360" spans="18:18" x14ac:dyDescent="0.25">
      <c r="R1360" s="11">
        <f t="shared" si="121"/>
        <v>0</v>
      </c>
    </row>
    <row r="1361" spans="18:18" x14ac:dyDescent="0.25">
      <c r="R1361" s="11">
        <f t="shared" si="121"/>
        <v>0</v>
      </c>
    </row>
    <row r="1362" spans="18:18" x14ac:dyDescent="0.25">
      <c r="R1362" s="11">
        <f t="shared" si="121"/>
        <v>0</v>
      </c>
    </row>
    <row r="1363" spans="18:18" x14ac:dyDescent="0.25">
      <c r="R1363" s="11">
        <f t="shared" si="121"/>
        <v>0</v>
      </c>
    </row>
    <row r="1364" spans="18:18" x14ac:dyDescent="0.25">
      <c r="R1364" s="11">
        <f t="shared" si="121"/>
        <v>0</v>
      </c>
    </row>
    <row r="1365" spans="18:18" x14ac:dyDescent="0.25">
      <c r="R1365" s="11">
        <f t="shared" si="121"/>
        <v>0</v>
      </c>
    </row>
    <row r="1366" spans="18:18" x14ac:dyDescent="0.25">
      <c r="R1366" s="11">
        <f t="shared" si="121"/>
        <v>0</v>
      </c>
    </row>
    <row r="1367" spans="18:18" x14ac:dyDescent="0.25">
      <c r="R1367" s="11">
        <f t="shared" si="121"/>
        <v>0</v>
      </c>
    </row>
    <row r="1368" spans="18:18" x14ac:dyDescent="0.25">
      <c r="R1368" s="11">
        <f t="shared" si="121"/>
        <v>0</v>
      </c>
    </row>
    <row r="1369" spans="18:18" x14ac:dyDescent="0.25">
      <c r="R1369" s="11">
        <f t="shared" si="121"/>
        <v>0</v>
      </c>
    </row>
    <row r="1370" spans="18:18" x14ac:dyDescent="0.25">
      <c r="R1370" s="11">
        <f t="shared" ref="R1370:R1433" si="122">IF(D1370&lt;&gt;0,((D1370*F1370)+(G1370*0.1)+(I1370*0.05)+(($AC$2-D1370-G1370-I1370-K1370)*R1369))/$AC$2,0)</f>
        <v>0</v>
      </c>
    </row>
    <row r="1371" spans="18:18" x14ac:dyDescent="0.25">
      <c r="R1371" s="11">
        <f t="shared" si="122"/>
        <v>0</v>
      </c>
    </row>
    <row r="1372" spans="18:18" x14ac:dyDescent="0.25">
      <c r="R1372" s="11">
        <f t="shared" si="122"/>
        <v>0</v>
      </c>
    </row>
    <row r="1373" spans="18:18" x14ac:dyDescent="0.25">
      <c r="R1373" s="11">
        <f t="shared" si="122"/>
        <v>0</v>
      </c>
    </row>
    <row r="1374" spans="18:18" x14ac:dyDescent="0.25">
      <c r="R1374" s="11">
        <f t="shared" si="122"/>
        <v>0</v>
      </c>
    </row>
    <row r="1375" spans="18:18" x14ac:dyDescent="0.25">
      <c r="R1375" s="11">
        <f t="shared" si="122"/>
        <v>0</v>
      </c>
    </row>
    <row r="1376" spans="18:18" x14ac:dyDescent="0.25">
      <c r="R1376" s="11">
        <f t="shared" si="122"/>
        <v>0</v>
      </c>
    </row>
    <row r="1377" spans="18:18" x14ac:dyDescent="0.25">
      <c r="R1377" s="11">
        <f t="shared" si="122"/>
        <v>0</v>
      </c>
    </row>
    <row r="1378" spans="18:18" x14ac:dyDescent="0.25">
      <c r="R1378" s="11">
        <f t="shared" si="122"/>
        <v>0</v>
      </c>
    </row>
    <row r="1379" spans="18:18" x14ac:dyDescent="0.25">
      <c r="R1379" s="11">
        <f t="shared" si="122"/>
        <v>0</v>
      </c>
    </row>
    <row r="1380" spans="18:18" x14ac:dyDescent="0.25">
      <c r="R1380" s="11">
        <f t="shared" si="122"/>
        <v>0</v>
      </c>
    </row>
    <row r="1381" spans="18:18" x14ac:dyDescent="0.25">
      <c r="R1381" s="11">
        <f t="shared" si="122"/>
        <v>0</v>
      </c>
    </row>
    <row r="1382" spans="18:18" x14ac:dyDescent="0.25">
      <c r="R1382" s="11">
        <f t="shared" si="122"/>
        <v>0</v>
      </c>
    </row>
    <row r="1383" spans="18:18" x14ac:dyDescent="0.25">
      <c r="R1383" s="11">
        <f t="shared" si="122"/>
        <v>0</v>
      </c>
    </row>
    <row r="1384" spans="18:18" x14ac:dyDescent="0.25">
      <c r="R1384" s="11">
        <f t="shared" si="122"/>
        <v>0</v>
      </c>
    </row>
    <row r="1385" spans="18:18" x14ac:dyDescent="0.25">
      <c r="R1385" s="11">
        <f t="shared" si="122"/>
        <v>0</v>
      </c>
    </row>
    <row r="1386" spans="18:18" x14ac:dyDescent="0.25">
      <c r="R1386" s="11">
        <f t="shared" si="122"/>
        <v>0</v>
      </c>
    </row>
    <row r="1387" spans="18:18" x14ac:dyDescent="0.25">
      <c r="R1387" s="11">
        <f t="shared" si="122"/>
        <v>0</v>
      </c>
    </row>
    <row r="1388" spans="18:18" x14ac:dyDescent="0.25">
      <c r="R1388" s="11">
        <f t="shared" si="122"/>
        <v>0</v>
      </c>
    </row>
    <row r="1389" spans="18:18" x14ac:dyDescent="0.25">
      <c r="R1389" s="11">
        <f t="shared" si="122"/>
        <v>0</v>
      </c>
    </row>
    <row r="1390" spans="18:18" x14ac:dyDescent="0.25">
      <c r="R1390" s="11">
        <f t="shared" si="122"/>
        <v>0</v>
      </c>
    </row>
    <row r="1391" spans="18:18" x14ac:dyDescent="0.25">
      <c r="R1391" s="11">
        <f t="shared" si="122"/>
        <v>0</v>
      </c>
    </row>
    <row r="1392" spans="18:18" x14ac:dyDescent="0.25">
      <c r="R1392" s="11">
        <f t="shared" si="122"/>
        <v>0</v>
      </c>
    </row>
    <row r="1393" spans="18:18" x14ac:dyDescent="0.25">
      <c r="R1393" s="11">
        <f t="shared" si="122"/>
        <v>0</v>
      </c>
    </row>
    <row r="1394" spans="18:18" x14ac:dyDescent="0.25">
      <c r="R1394" s="11">
        <f t="shared" si="122"/>
        <v>0</v>
      </c>
    </row>
    <row r="1395" spans="18:18" x14ac:dyDescent="0.25">
      <c r="R1395" s="11">
        <f t="shared" si="122"/>
        <v>0</v>
      </c>
    </row>
    <row r="1396" spans="18:18" x14ac:dyDescent="0.25">
      <c r="R1396" s="11">
        <f t="shared" si="122"/>
        <v>0</v>
      </c>
    </row>
    <row r="1397" spans="18:18" x14ac:dyDescent="0.25">
      <c r="R1397" s="11">
        <f t="shared" si="122"/>
        <v>0</v>
      </c>
    </row>
    <row r="1398" spans="18:18" x14ac:dyDescent="0.25">
      <c r="R1398" s="11">
        <f t="shared" si="122"/>
        <v>0</v>
      </c>
    </row>
    <row r="1399" spans="18:18" x14ac:dyDescent="0.25">
      <c r="R1399" s="11">
        <f t="shared" si="122"/>
        <v>0</v>
      </c>
    </row>
    <row r="1400" spans="18:18" x14ac:dyDescent="0.25">
      <c r="R1400" s="11">
        <f t="shared" si="122"/>
        <v>0</v>
      </c>
    </row>
    <row r="1401" spans="18:18" x14ac:dyDescent="0.25">
      <c r="R1401" s="11">
        <f t="shared" si="122"/>
        <v>0</v>
      </c>
    </row>
    <row r="1402" spans="18:18" x14ac:dyDescent="0.25">
      <c r="R1402" s="11">
        <f t="shared" si="122"/>
        <v>0</v>
      </c>
    </row>
    <row r="1403" spans="18:18" x14ac:dyDescent="0.25">
      <c r="R1403" s="11">
        <f t="shared" si="122"/>
        <v>0</v>
      </c>
    </row>
    <row r="1404" spans="18:18" x14ac:dyDescent="0.25">
      <c r="R1404" s="11">
        <f t="shared" si="122"/>
        <v>0</v>
      </c>
    </row>
    <row r="1405" spans="18:18" x14ac:dyDescent="0.25">
      <c r="R1405" s="11">
        <f t="shared" si="122"/>
        <v>0</v>
      </c>
    </row>
    <row r="1406" spans="18:18" x14ac:dyDescent="0.25">
      <c r="R1406" s="11">
        <f t="shared" si="122"/>
        <v>0</v>
      </c>
    </row>
    <row r="1407" spans="18:18" x14ac:dyDescent="0.25">
      <c r="R1407" s="11">
        <f t="shared" si="122"/>
        <v>0</v>
      </c>
    </row>
    <row r="1408" spans="18:18" x14ac:dyDescent="0.25">
      <c r="R1408" s="11">
        <f t="shared" si="122"/>
        <v>0</v>
      </c>
    </row>
    <row r="1409" spans="18:18" x14ac:dyDescent="0.25">
      <c r="R1409" s="11">
        <f t="shared" si="122"/>
        <v>0</v>
      </c>
    </row>
    <row r="1410" spans="18:18" x14ac:dyDescent="0.25">
      <c r="R1410" s="11">
        <f t="shared" si="122"/>
        <v>0</v>
      </c>
    </row>
    <row r="1411" spans="18:18" x14ac:dyDescent="0.25">
      <c r="R1411" s="11">
        <f t="shared" si="122"/>
        <v>0</v>
      </c>
    </row>
    <row r="1412" spans="18:18" x14ac:dyDescent="0.25">
      <c r="R1412" s="11">
        <f t="shared" si="122"/>
        <v>0</v>
      </c>
    </row>
    <row r="1413" spans="18:18" x14ac:dyDescent="0.25">
      <c r="R1413" s="11">
        <f t="shared" si="122"/>
        <v>0</v>
      </c>
    </row>
    <row r="1414" spans="18:18" x14ac:dyDescent="0.25">
      <c r="R1414" s="11">
        <f t="shared" si="122"/>
        <v>0</v>
      </c>
    </row>
    <row r="1415" spans="18:18" x14ac:dyDescent="0.25">
      <c r="R1415" s="11">
        <f t="shared" si="122"/>
        <v>0</v>
      </c>
    </row>
    <row r="1416" spans="18:18" x14ac:dyDescent="0.25">
      <c r="R1416" s="11">
        <f t="shared" si="122"/>
        <v>0</v>
      </c>
    </row>
    <row r="1417" spans="18:18" x14ac:dyDescent="0.25">
      <c r="R1417" s="11">
        <f t="shared" si="122"/>
        <v>0</v>
      </c>
    </row>
    <row r="1418" spans="18:18" x14ac:dyDescent="0.25">
      <c r="R1418" s="11">
        <f t="shared" si="122"/>
        <v>0</v>
      </c>
    </row>
    <row r="1419" spans="18:18" x14ac:dyDescent="0.25">
      <c r="R1419" s="11">
        <f t="shared" si="122"/>
        <v>0</v>
      </c>
    </row>
    <row r="1420" spans="18:18" x14ac:dyDescent="0.25">
      <c r="R1420" s="11">
        <f t="shared" si="122"/>
        <v>0</v>
      </c>
    </row>
    <row r="1421" spans="18:18" x14ac:dyDescent="0.25">
      <c r="R1421" s="11">
        <f t="shared" si="122"/>
        <v>0</v>
      </c>
    </row>
    <row r="1422" spans="18:18" x14ac:dyDescent="0.25">
      <c r="R1422" s="11">
        <f t="shared" si="122"/>
        <v>0</v>
      </c>
    </row>
    <row r="1423" spans="18:18" x14ac:dyDescent="0.25">
      <c r="R1423" s="11">
        <f t="shared" si="122"/>
        <v>0</v>
      </c>
    </row>
    <row r="1424" spans="18:18" x14ac:dyDescent="0.25">
      <c r="R1424" s="11">
        <f t="shared" si="122"/>
        <v>0</v>
      </c>
    </row>
    <row r="1425" spans="18:18" x14ac:dyDescent="0.25">
      <c r="R1425" s="11">
        <f t="shared" si="122"/>
        <v>0</v>
      </c>
    </row>
    <row r="1426" spans="18:18" x14ac:dyDescent="0.25">
      <c r="R1426" s="11">
        <f t="shared" si="122"/>
        <v>0</v>
      </c>
    </row>
    <row r="1427" spans="18:18" x14ac:dyDescent="0.25">
      <c r="R1427" s="11">
        <f t="shared" si="122"/>
        <v>0</v>
      </c>
    </row>
    <row r="1428" spans="18:18" x14ac:dyDescent="0.25">
      <c r="R1428" s="11">
        <f t="shared" si="122"/>
        <v>0</v>
      </c>
    </row>
    <row r="1429" spans="18:18" x14ac:dyDescent="0.25">
      <c r="R1429" s="11">
        <f t="shared" si="122"/>
        <v>0</v>
      </c>
    </row>
    <row r="1430" spans="18:18" x14ac:dyDescent="0.25">
      <c r="R1430" s="11">
        <f t="shared" si="122"/>
        <v>0</v>
      </c>
    </row>
    <row r="1431" spans="18:18" x14ac:dyDescent="0.25">
      <c r="R1431" s="11">
        <f t="shared" si="122"/>
        <v>0</v>
      </c>
    </row>
    <row r="1432" spans="18:18" x14ac:dyDescent="0.25">
      <c r="R1432" s="11">
        <f t="shared" si="122"/>
        <v>0</v>
      </c>
    </row>
    <row r="1433" spans="18:18" x14ac:dyDescent="0.25">
      <c r="R1433" s="11">
        <f t="shared" si="122"/>
        <v>0</v>
      </c>
    </row>
    <row r="1434" spans="18:18" x14ac:dyDescent="0.25">
      <c r="R1434" s="11">
        <f t="shared" ref="R1434:R1497" si="123">IF(D1434&lt;&gt;0,((D1434*F1434)+(G1434*0.1)+(I1434*0.05)+(($AC$2-D1434-G1434-I1434-K1434)*R1433))/$AC$2,0)</f>
        <v>0</v>
      </c>
    </row>
    <row r="1435" spans="18:18" x14ac:dyDescent="0.25">
      <c r="R1435" s="11">
        <f t="shared" si="123"/>
        <v>0</v>
      </c>
    </row>
    <row r="1436" spans="18:18" x14ac:dyDescent="0.25">
      <c r="R1436" s="11">
        <f t="shared" si="123"/>
        <v>0</v>
      </c>
    </row>
    <row r="1437" spans="18:18" x14ac:dyDescent="0.25">
      <c r="R1437" s="11">
        <f t="shared" si="123"/>
        <v>0</v>
      </c>
    </row>
    <row r="1438" spans="18:18" x14ac:dyDescent="0.25">
      <c r="R1438" s="11">
        <f t="shared" si="123"/>
        <v>0</v>
      </c>
    </row>
    <row r="1439" spans="18:18" x14ac:dyDescent="0.25">
      <c r="R1439" s="11">
        <f t="shared" si="123"/>
        <v>0</v>
      </c>
    </row>
    <row r="1440" spans="18:18" x14ac:dyDescent="0.25">
      <c r="R1440" s="11">
        <f t="shared" si="123"/>
        <v>0</v>
      </c>
    </row>
    <row r="1441" spans="18:18" x14ac:dyDescent="0.25">
      <c r="R1441" s="11">
        <f t="shared" si="123"/>
        <v>0</v>
      </c>
    </row>
    <row r="1442" spans="18:18" x14ac:dyDescent="0.25">
      <c r="R1442" s="11">
        <f t="shared" si="123"/>
        <v>0</v>
      </c>
    </row>
    <row r="1443" spans="18:18" x14ac:dyDescent="0.25">
      <c r="R1443" s="11">
        <f t="shared" si="123"/>
        <v>0</v>
      </c>
    </row>
    <row r="1444" spans="18:18" x14ac:dyDescent="0.25">
      <c r="R1444" s="11">
        <f t="shared" si="123"/>
        <v>0</v>
      </c>
    </row>
    <row r="1445" spans="18:18" x14ac:dyDescent="0.25">
      <c r="R1445" s="11">
        <f t="shared" si="123"/>
        <v>0</v>
      </c>
    </row>
    <row r="1446" spans="18:18" x14ac:dyDescent="0.25">
      <c r="R1446" s="11">
        <f t="shared" si="123"/>
        <v>0</v>
      </c>
    </row>
    <row r="1447" spans="18:18" x14ac:dyDescent="0.25">
      <c r="R1447" s="11">
        <f t="shared" si="123"/>
        <v>0</v>
      </c>
    </row>
    <row r="1448" spans="18:18" x14ac:dyDescent="0.25">
      <c r="R1448" s="11">
        <f t="shared" si="123"/>
        <v>0</v>
      </c>
    </row>
    <row r="1449" spans="18:18" x14ac:dyDescent="0.25">
      <c r="R1449" s="11">
        <f t="shared" si="123"/>
        <v>0</v>
      </c>
    </row>
    <row r="1450" spans="18:18" x14ac:dyDescent="0.25">
      <c r="R1450" s="11">
        <f t="shared" si="123"/>
        <v>0</v>
      </c>
    </row>
    <row r="1451" spans="18:18" x14ac:dyDescent="0.25">
      <c r="R1451" s="11">
        <f t="shared" si="123"/>
        <v>0</v>
      </c>
    </row>
    <row r="1452" spans="18:18" x14ac:dyDescent="0.25">
      <c r="R1452" s="11">
        <f t="shared" si="123"/>
        <v>0</v>
      </c>
    </row>
    <row r="1453" spans="18:18" x14ac:dyDescent="0.25">
      <c r="R1453" s="11">
        <f t="shared" si="123"/>
        <v>0</v>
      </c>
    </row>
    <row r="1454" spans="18:18" x14ac:dyDescent="0.25">
      <c r="R1454" s="11">
        <f t="shared" si="123"/>
        <v>0</v>
      </c>
    </row>
    <row r="1455" spans="18:18" x14ac:dyDescent="0.25">
      <c r="R1455" s="11">
        <f t="shared" si="123"/>
        <v>0</v>
      </c>
    </row>
    <row r="1456" spans="18:18" x14ac:dyDescent="0.25">
      <c r="R1456" s="11">
        <f t="shared" si="123"/>
        <v>0</v>
      </c>
    </row>
    <row r="1457" spans="18:18" x14ac:dyDescent="0.25">
      <c r="R1457" s="11">
        <f t="shared" si="123"/>
        <v>0</v>
      </c>
    </row>
    <row r="1458" spans="18:18" x14ac:dyDescent="0.25">
      <c r="R1458" s="11">
        <f t="shared" si="123"/>
        <v>0</v>
      </c>
    </row>
    <row r="1459" spans="18:18" x14ac:dyDescent="0.25">
      <c r="R1459" s="11">
        <f t="shared" si="123"/>
        <v>0</v>
      </c>
    </row>
    <row r="1460" spans="18:18" x14ac:dyDescent="0.25">
      <c r="R1460" s="11">
        <f t="shared" si="123"/>
        <v>0</v>
      </c>
    </row>
    <row r="1461" spans="18:18" x14ac:dyDescent="0.25">
      <c r="R1461" s="11">
        <f t="shared" si="123"/>
        <v>0</v>
      </c>
    </row>
    <row r="1462" spans="18:18" x14ac:dyDescent="0.25">
      <c r="R1462" s="11">
        <f t="shared" si="123"/>
        <v>0</v>
      </c>
    </row>
    <row r="1463" spans="18:18" x14ac:dyDescent="0.25">
      <c r="R1463" s="11">
        <f t="shared" si="123"/>
        <v>0</v>
      </c>
    </row>
    <row r="1464" spans="18:18" x14ac:dyDescent="0.25">
      <c r="R1464" s="11">
        <f t="shared" si="123"/>
        <v>0</v>
      </c>
    </row>
    <row r="1465" spans="18:18" x14ac:dyDescent="0.25">
      <c r="R1465" s="11">
        <f t="shared" si="123"/>
        <v>0</v>
      </c>
    </row>
    <row r="1466" spans="18:18" x14ac:dyDescent="0.25">
      <c r="R1466" s="11">
        <f t="shared" si="123"/>
        <v>0</v>
      </c>
    </row>
    <row r="1467" spans="18:18" x14ac:dyDescent="0.25">
      <c r="R1467" s="11">
        <f t="shared" si="123"/>
        <v>0</v>
      </c>
    </row>
    <row r="1468" spans="18:18" x14ac:dyDescent="0.25">
      <c r="R1468" s="11">
        <f t="shared" si="123"/>
        <v>0</v>
      </c>
    </row>
    <row r="1469" spans="18:18" x14ac:dyDescent="0.25">
      <c r="R1469" s="11">
        <f t="shared" si="123"/>
        <v>0</v>
      </c>
    </row>
    <row r="1470" spans="18:18" x14ac:dyDescent="0.25">
      <c r="R1470" s="11">
        <f t="shared" si="123"/>
        <v>0</v>
      </c>
    </row>
    <row r="1471" spans="18:18" x14ac:dyDescent="0.25">
      <c r="R1471" s="11">
        <f t="shared" si="123"/>
        <v>0</v>
      </c>
    </row>
    <row r="1472" spans="18:18" x14ac:dyDescent="0.25">
      <c r="R1472" s="11">
        <f t="shared" si="123"/>
        <v>0</v>
      </c>
    </row>
    <row r="1473" spans="18:18" x14ac:dyDescent="0.25">
      <c r="R1473" s="11">
        <f t="shared" si="123"/>
        <v>0</v>
      </c>
    </row>
    <row r="1474" spans="18:18" x14ac:dyDescent="0.25">
      <c r="R1474" s="11">
        <f t="shared" si="123"/>
        <v>0</v>
      </c>
    </row>
    <row r="1475" spans="18:18" x14ac:dyDescent="0.25">
      <c r="R1475" s="11">
        <f t="shared" si="123"/>
        <v>0</v>
      </c>
    </row>
    <row r="1476" spans="18:18" x14ac:dyDescent="0.25">
      <c r="R1476" s="11">
        <f t="shared" si="123"/>
        <v>0</v>
      </c>
    </row>
    <row r="1477" spans="18:18" x14ac:dyDescent="0.25">
      <c r="R1477" s="11">
        <f t="shared" si="123"/>
        <v>0</v>
      </c>
    </row>
    <row r="1478" spans="18:18" x14ac:dyDescent="0.25">
      <c r="R1478" s="11">
        <f t="shared" si="123"/>
        <v>0</v>
      </c>
    </row>
    <row r="1479" spans="18:18" x14ac:dyDescent="0.25">
      <c r="R1479" s="11">
        <f t="shared" si="123"/>
        <v>0</v>
      </c>
    </row>
    <row r="1480" spans="18:18" x14ac:dyDescent="0.25">
      <c r="R1480" s="11">
        <f t="shared" si="123"/>
        <v>0</v>
      </c>
    </row>
    <row r="1481" spans="18:18" x14ac:dyDescent="0.25">
      <c r="R1481" s="11">
        <f t="shared" si="123"/>
        <v>0</v>
      </c>
    </row>
    <row r="1482" spans="18:18" x14ac:dyDescent="0.25">
      <c r="R1482" s="11">
        <f t="shared" si="123"/>
        <v>0</v>
      </c>
    </row>
    <row r="1483" spans="18:18" x14ac:dyDescent="0.25">
      <c r="R1483" s="11">
        <f t="shared" si="123"/>
        <v>0</v>
      </c>
    </row>
    <row r="1484" spans="18:18" x14ac:dyDescent="0.25">
      <c r="R1484" s="11">
        <f t="shared" si="123"/>
        <v>0</v>
      </c>
    </row>
    <row r="1485" spans="18:18" x14ac:dyDescent="0.25">
      <c r="R1485" s="11">
        <f t="shared" si="123"/>
        <v>0</v>
      </c>
    </row>
    <row r="1486" spans="18:18" x14ac:dyDescent="0.25">
      <c r="R1486" s="11">
        <f t="shared" si="123"/>
        <v>0</v>
      </c>
    </row>
    <row r="1487" spans="18:18" x14ac:dyDescent="0.25">
      <c r="R1487" s="11">
        <f t="shared" si="123"/>
        <v>0</v>
      </c>
    </row>
    <row r="1488" spans="18:18" x14ac:dyDescent="0.25">
      <c r="R1488" s="11">
        <f t="shared" si="123"/>
        <v>0</v>
      </c>
    </row>
    <row r="1489" spans="18:18" x14ac:dyDescent="0.25">
      <c r="R1489" s="11">
        <f t="shared" si="123"/>
        <v>0</v>
      </c>
    </row>
    <row r="1490" spans="18:18" x14ac:dyDescent="0.25">
      <c r="R1490" s="11">
        <f t="shared" si="123"/>
        <v>0</v>
      </c>
    </row>
    <row r="1491" spans="18:18" x14ac:dyDescent="0.25">
      <c r="R1491" s="11">
        <f t="shared" si="123"/>
        <v>0</v>
      </c>
    </row>
    <row r="1492" spans="18:18" x14ac:dyDescent="0.25">
      <c r="R1492" s="11">
        <f t="shared" si="123"/>
        <v>0</v>
      </c>
    </row>
    <row r="1493" spans="18:18" x14ac:dyDescent="0.25">
      <c r="R1493" s="11">
        <f t="shared" si="123"/>
        <v>0</v>
      </c>
    </row>
    <row r="1494" spans="18:18" x14ac:dyDescent="0.25">
      <c r="R1494" s="11">
        <f t="shared" si="123"/>
        <v>0</v>
      </c>
    </row>
    <row r="1495" spans="18:18" x14ac:dyDescent="0.25">
      <c r="R1495" s="11">
        <f t="shared" si="123"/>
        <v>0</v>
      </c>
    </row>
    <row r="1496" spans="18:18" x14ac:dyDescent="0.25">
      <c r="R1496" s="11">
        <f t="shared" si="123"/>
        <v>0</v>
      </c>
    </row>
    <row r="1497" spans="18:18" x14ac:dyDescent="0.25">
      <c r="R1497" s="11">
        <f t="shared" si="123"/>
        <v>0</v>
      </c>
    </row>
    <row r="1498" spans="18:18" x14ac:dyDescent="0.25">
      <c r="R1498" s="11">
        <f t="shared" ref="R1498:R1561" si="124">IF(D1498&lt;&gt;0,((D1498*F1498)+(G1498*0.1)+(I1498*0.05)+(($AC$2-D1498-G1498-I1498-K1498)*R1497))/$AC$2,0)</f>
        <v>0</v>
      </c>
    </row>
    <row r="1499" spans="18:18" x14ac:dyDescent="0.25">
      <c r="R1499" s="11">
        <f t="shared" si="124"/>
        <v>0</v>
      </c>
    </row>
    <row r="1500" spans="18:18" x14ac:dyDescent="0.25">
      <c r="R1500" s="11">
        <f t="shared" si="124"/>
        <v>0</v>
      </c>
    </row>
    <row r="1501" spans="18:18" x14ac:dyDescent="0.25">
      <c r="R1501" s="11">
        <f t="shared" si="124"/>
        <v>0</v>
      </c>
    </row>
    <row r="1502" spans="18:18" x14ac:dyDescent="0.25">
      <c r="R1502" s="11">
        <f t="shared" si="124"/>
        <v>0</v>
      </c>
    </row>
    <row r="1503" spans="18:18" x14ac:dyDescent="0.25">
      <c r="R1503" s="11">
        <f t="shared" si="124"/>
        <v>0</v>
      </c>
    </row>
    <row r="1504" spans="18:18" x14ac:dyDescent="0.25">
      <c r="R1504" s="11">
        <f t="shared" si="124"/>
        <v>0</v>
      </c>
    </row>
    <row r="1505" spans="18:18" x14ac:dyDescent="0.25">
      <c r="R1505" s="11">
        <f t="shared" si="124"/>
        <v>0</v>
      </c>
    </row>
    <row r="1506" spans="18:18" x14ac:dyDescent="0.25">
      <c r="R1506" s="11">
        <f t="shared" si="124"/>
        <v>0</v>
      </c>
    </row>
    <row r="1507" spans="18:18" x14ac:dyDescent="0.25">
      <c r="R1507" s="11">
        <f t="shared" si="124"/>
        <v>0</v>
      </c>
    </row>
    <row r="1508" spans="18:18" x14ac:dyDescent="0.25">
      <c r="R1508" s="11">
        <f t="shared" si="124"/>
        <v>0</v>
      </c>
    </row>
    <row r="1509" spans="18:18" x14ac:dyDescent="0.25">
      <c r="R1509" s="11">
        <f t="shared" si="124"/>
        <v>0</v>
      </c>
    </row>
    <row r="1510" spans="18:18" x14ac:dyDescent="0.25">
      <c r="R1510" s="11">
        <f t="shared" si="124"/>
        <v>0</v>
      </c>
    </row>
    <row r="1511" spans="18:18" x14ac:dyDescent="0.25">
      <c r="R1511" s="11">
        <f t="shared" si="124"/>
        <v>0</v>
      </c>
    </row>
    <row r="1512" spans="18:18" x14ac:dyDescent="0.25">
      <c r="R1512" s="11">
        <f t="shared" si="124"/>
        <v>0</v>
      </c>
    </row>
    <row r="1513" spans="18:18" x14ac:dyDescent="0.25">
      <c r="R1513" s="11">
        <f t="shared" si="124"/>
        <v>0</v>
      </c>
    </row>
    <row r="1514" spans="18:18" x14ac:dyDescent="0.25">
      <c r="R1514" s="11">
        <f t="shared" si="124"/>
        <v>0</v>
      </c>
    </row>
    <row r="1515" spans="18:18" x14ac:dyDescent="0.25">
      <c r="R1515" s="11">
        <f t="shared" si="124"/>
        <v>0</v>
      </c>
    </row>
    <row r="1516" spans="18:18" x14ac:dyDescent="0.25">
      <c r="R1516" s="11">
        <f t="shared" si="124"/>
        <v>0</v>
      </c>
    </row>
    <row r="1517" spans="18:18" x14ac:dyDescent="0.25">
      <c r="R1517" s="11">
        <f t="shared" si="124"/>
        <v>0</v>
      </c>
    </row>
    <row r="1518" spans="18:18" x14ac:dyDescent="0.25">
      <c r="R1518" s="11">
        <f t="shared" si="124"/>
        <v>0</v>
      </c>
    </row>
    <row r="1519" spans="18:18" x14ac:dyDescent="0.25">
      <c r="R1519" s="11">
        <f t="shared" si="124"/>
        <v>0</v>
      </c>
    </row>
    <row r="1520" spans="18:18" x14ac:dyDescent="0.25">
      <c r="R1520" s="11">
        <f t="shared" si="124"/>
        <v>0</v>
      </c>
    </row>
    <row r="1521" spans="18:18" x14ac:dyDescent="0.25">
      <c r="R1521" s="11">
        <f t="shared" si="124"/>
        <v>0</v>
      </c>
    </row>
    <row r="1522" spans="18:18" x14ac:dyDescent="0.25">
      <c r="R1522" s="11">
        <f t="shared" si="124"/>
        <v>0</v>
      </c>
    </row>
    <row r="1523" spans="18:18" x14ac:dyDescent="0.25">
      <c r="R1523" s="11">
        <f t="shared" si="124"/>
        <v>0</v>
      </c>
    </row>
    <row r="1524" spans="18:18" x14ac:dyDescent="0.25">
      <c r="R1524" s="11">
        <f t="shared" si="124"/>
        <v>0</v>
      </c>
    </row>
    <row r="1525" spans="18:18" x14ac:dyDescent="0.25">
      <c r="R1525" s="11">
        <f t="shared" si="124"/>
        <v>0</v>
      </c>
    </row>
    <row r="1526" spans="18:18" x14ac:dyDescent="0.25">
      <c r="R1526" s="11">
        <f t="shared" si="124"/>
        <v>0</v>
      </c>
    </row>
    <row r="1527" spans="18:18" x14ac:dyDescent="0.25">
      <c r="R1527" s="11">
        <f t="shared" si="124"/>
        <v>0</v>
      </c>
    </row>
    <row r="1528" spans="18:18" x14ac:dyDescent="0.25">
      <c r="R1528" s="11">
        <f t="shared" si="124"/>
        <v>0</v>
      </c>
    </row>
    <row r="1529" spans="18:18" x14ac:dyDescent="0.25">
      <c r="R1529" s="11">
        <f t="shared" si="124"/>
        <v>0</v>
      </c>
    </row>
    <row r="1530" spans="18:18" x14ac:dyDescent="0.25">
      <c r="R1530" s="11">
        <f t="shared" si="124"/>
        <v>0</v>
      </c>
    </row>
    <row r="1531" spans="18:18" x14ac:dyDescent="0.25">
      <c r="R1531" s="11">
        <f t="shared" si="124"/>
        <v>0</v>
      </c>
    </row>
    <row r="1532" spans="18:18" x14ac:dyDescent="0.25">
      <c r="R1532" s="11">
        <f t="shared" si="124"/>
        <v>0</v>
      </c>
    </row>
    <row r="1533" spans="18:18" x14ac:dyDescent="0.25">
      <c r="R1533" s="11">
        <f t="shared" si="124"/>
        <v>0</v>
      </c>
    </row>
    <row r="1534" spans="18:18" x14ac:dyDescent="0.25">
      <c r="R1534" s="11">
        <f t="shared" si="124"/>
        <v>0</v>
      </c>
    </row>
    <row r="1535" spans="18:18" x14ac:dyDescent="0.25">
      <c r="R1535" s="11">
        <f t="shared" si="124"/>
        <v>0</v>
      </c>
    </row>
    <row r="1536" spans="18:18" x14ac:dyDescent="0.25">
      <c r="R1536" s="11">
        <f t="shared" si="124"/>
        <v>0</v>
      </c>
    </row>
    <row r="1537" spans="18:18" x14ac:dyDescent="0.25">
      <c r="R1537" s="11">
        <f t="shared" si="124"/>
        <v>0</v>
      </c>
    </row>
    <row r="1538" spans="18:18" x14ac:dyDescent="0.25">
      <c r="R1538" s="11">
        <f t="shared" si="124"/>
        <v>0</v>
      </c>
    </row>
    <row r="1539" spans="18:18" x14ac:dyDescent="0.25">
      <c r="R1539" s="11">
        <f t="shared" si="124"/>
        <v>0</v>
      </c>
    </row>
    <row r="1540" spans="18:18" x14ac:dyDescent="0.25">
      <c r="R1540" s="11">
        <f t="shared" si="124"/>
        <v>0</v>
      </c>
    </row>
    <row r="1541" spans="18:18" x14ac:dyDescent="0.25">
      <c r="R1541" s="11">
        <f t="shared" si="124"/>
        <v>0</v>
      </c>
    </row>
    <row r="1542" spans="18:18" x14ac:dyDescent="0.25">
      <c r="R1542" s="11">
        <f t="shared" si="124"/>
        <v>0</v>
      </c>
    </row>
    <row r="1543" spans="18:18" x14ac:dyDescent="0.25">
      <c r="R1543" s="11">
        <f t="shared" si="124"/>
        <v>0</v>
      </c>
    </row>
    <row r="1544" spans="18:18" x14ac:dyDescent="0.25">
      <c r="R1544" s="11">
        <f t="shared" si="124"/>
        <v>0</v>
      </c>
    </row>
    <row r="1545" spans="18:18" x14ac:dyDescent="0.25">
      <c r="R1545" s="11">
        <f t="shared" si="124"/>
        <v>0</v>
      </c>
    </row>
    <row r="1546" spans="18:18" x14ac:dyDescent="0.25">
      <c r="R1546" s="11">
        <f t="shared" si="124"/>
        <v>0</v>
      </c>
    </row>
    <row r="1547" spans="18:18" x14ac:dyDescent="0.25">
      <c r="R1547" s="11">
        <f t="shared" si="124"/>
        <v>0</v>
      </c>
    </row>
    <row r="1548" spans="18:18" x14ac:dyDescent="0.25">
      <c r="R1548" s="11">
        <f t="shared" si="124"/>
        <v>0</v>
      </c>
    </row>
    <row r="1549" spans="18:18" x14ac:dyDescent="0.25">
      <c r="R1549" s="11">
        <f t="shared" si="124"/>
        <v>0</v>
      </c>
    </row>
    <row r="1550" spans="18:18" x14ac:dyDescent="0.25">
      <c r="R1550" s="11">
        <f t="shared" si="124"/>
        <v>0</v>
      </c>
    </row>
    <row r="1551" spans="18:18" x14ac:dyDescent="0.25">
      <c r="R1551" s="11">
        <f t="shared" si="124"/>
        <v>0</v>
      </c>
    </row>
    <row r="1552" spans="18:18" x14ac:dyDescent="0.25">
      <c r="R1552" s="11">
        <f t="shared" si="124"/>
        <v>0</v>
      </c>
    </row>
    <row r="1553" spans="18:18" x14ac:dyDescent="0.25">
      <c r="R1553" s="11">
        <f t="shared" si="124"/>
        <v>0</v>
      </c>
    </row>
    <row r="1554" spans="18:18" x14ac:dyDescent="0.25">
      <c r="R1554" s="11">
        <f t="shared" si="124"/>
        <v>0</v>
      </c>
    </row>
    <row r="1555" spans="18:18" x14ac:dyDescent="0.25">
      <c r="R1555" s="11">
        <f t="shared" si="124"/>
        <v>0</v>
      </c>
    </row>
    <row r="1556" spans="18:18" x14ac:dyDescent="0.25">
      <c r="R1556" s="11">
        <f t="shared" si="124"/>
        <v>0</v>
      </c>
    </row>
    <row r="1557" spans="18:18" x14ac:dyDescent="0.25">
      <c r="R1557" s="11">
        <f t="shared" si="124"/>
        <v>0</v>
      </c>
    </row>
    <row r="1558" spans="18:18" x14ac:dyDescent="0.25">
      <c r="R1558" s="11">
        <f t="shared" si="124"/>
        <v>0</v>
      </c>
    </row>
    <row r="1559" spans="18:18" x14ac:dyDescent="0.25">
      <c r="R1559" s="11">
        <f t="shared" si="124"/>
        <v>0</v>
      </c>
    </row>
    <row r="1560" spans="18:18" x14ac:dyDescent="0.25">
      <c r="R1560" s="11">
        <f t="shared" si="124"/>
        <v>0</v>
      </c>
    </row>
    <row r="1561" spans="18:18" x14ac:dyDescent="0.25">
      <c r="R1561" s="11">
        <f t="shared" si="124"/>
        <v>0</v>
      </c>
    </row>
    <row r="1562" spans="18:18" x14ac:dyDescent="0.25">
      <c r="R1562" s="11">
        <f t="shared" ref="R1562:R1625" si="125">IF(D1562&lt;&gt;0,((D1562*F1562)+(G1562*0.1)+(I1562*0.05)+(($AC$2-D1562-G1562-I1562-K1562)*R1561))/$AC$2,0)</f>
        <v>0</v>
      </c>
    </row>
    <row r="1563" spans="18:18" x14ac:dyDescent="0.25">
      <c r="R1563" s="11">
        <f t="shared" si="125"/>
        <v>0</v>
      </c>
    </row>
    <row r="1564" spans="18:18" x14ac:dyDescent="0.25">
      <c r="R1564" s="11">
        <f t="shared" si="125"/>
        <v>0</v>
      </c>
    </row>
    <row r="1565" spans="18:18" x14ac:dyDescent="0.25">
      <c r="R1565" s="11">
        <f t="shared" si="125"/>
        <v>0</v>
      </c>
    </row>
    <row r="1566" spans="18:18" x14ac:dyDescent="0.25">
      <c r="R1566" s="11">
        <f t="shared" si="125"/>
        <v>0</v>
      </c>
    </row>
    <row r="1567" spans="18:18" x14ac:dyDescent="0.25">
      <c r="R1567" s="11">
        <f t="shared" si="125"/>
        <v>0</v>
      </c>
    </row>
    <row r="1568" spans="18:18" x14ac:dyDescent="0.25">
      <c r="R1568" s="11">
        <f t="shared" si="125"/>
        <v>0</v>
      </c>
    </row>
    <row r="1569" spans="18:18" x14ac:dyDescent="0.25">
      <c r="R1569" s="11">
        <f t="shared" si="125"/>
        <v>0</v>
      </c>
    </row>
    <row r="1570" spans="18:18" x14ac:dyDescent="0.25">
      <c r="R1570" s="11">
        <f t="shared" si="125"/>
        <v>0</v>
      </c>
    </row>
    <row r="1571" spans="18:18" x14ac:dyDescent="0.25">
      <c r="R1571" s="11">
        <f t="shared" si="125"/>
        <v>0</v>
      </c>
    </row>
    <row r="1572" spans="18:18" x14ac:dyDescent="0.25">
      <c r="R1572" s="11">
        <f t="shared" si="125"/>
        <v>0</v>
      </c>
    </row>
    <row r="1573" spans="18:18" x14ac:dyDescent="0.25">
      <c r="R1573" s="11">
        <f t="shared" si="125"/>
        <v>0</v>
      </c>
    </row>
    <row r="1574" spans="18:18" x14ac:dyDescent="0.25">
      <c r="R1574" s="11">
        <f t="shared" si="125"/>
        <v>0</v>
      </c>
    </row>
    <row r="1575" spans="18:18" x14ac:dyDescent="0.25">
      <c r="R1575" s="11">
        <f t="shared" si="125"/>
        <v>0</v>
      </c>
    </row>
    <row r="1576" spans="18:18" x14ac:dyDescent="0.25">
      <c r="R1576" s="11">
        <f t="shared" si="125"/>
        <v>0</v>
      </c>
    </row>
    <row r="1577" spans="18:18" x14ac:dyDescent="0.25">
      <c r="R1577" s="11">
        <f t="shared" si="125"/>
        <v>0</v>
      </c>
    </row>
    <row r="1578" spans="18:18" x14ac:dyDescent="0.25">
      <c r="R1578" s="11">
        <f t="shared" si="125"/>
        <v>0</v>
      </c>
    </row>
    <row r="1579" spans="18:18" x14ac:dyDescent="0.25">
      <c r="R1579" s="11">
        <f t="shared" si="125"/>
        <v>0</v>
      </c>
    </row>
    <row r="1580" spans="18:18" x14ac:dyDescent="0.25">
      <c r="R1580" s="11">
        <f t="shared" si="125"/>
        <v>0</v>
      </c>
    </row>
    <row r="1581" spans="18:18" x14ac:dyDescent="0.25">
      <c r="R1581" s="11">
        <f t="shared" si="125"/>
        <v>0</v>
      </c>
    </row>
    <row r="1582" spans="18:18" x14ac:dyDescent="0.25">
      <c r="R1582" s="11">
        <f t="shared" si="125"/>
        <v>0</v>
      </c>
    </row>
    <row r="1583" spans="18:18" x14ac:dyDescent="0.25">
      <c r="R1583" s="11">
        <f t="shared" si="125"/>
        <v>0</v>
      </c>
    </row>
    <row r="1584" spans="18:18" x14ac:dyDescent="0.25">
      <c r="R1584" s="11">
        <f t="shared" si="125"/>
        <v>0</v>
      </c>
    </row>
    <row r="1585" spans="18:18" x14ac:dyDescent="0.25">
      <c r="R1585" s="11">
        <f t="shared" si="125"/>
        <v>0</v>
      </c>
    </row>
    <row r="1586" spans="18:18" x14ac:dyDescent="0.25">
      <c r="R1586" s="11">
        <f t="shared" si="125"/>
        <v>0</v>
      </c>
    </row>
    <row r="1587" spans="18:18" x14ac:dyDescent="0.25">
      <c r="R1587" s="11">
        <f t="shared" si="125"/>
        <v>0</v>
      </c>
    </row>
    <row r="1588" spans="18:18" x14ac:dyDescent="0.25">
      <c r="R1588" s="11">
        <f t="shared" si="125"/>
        <v>0</v>
      </c>
    </row>
    <row r="1589" spans="18:18" x14ac:dyDescent="0.25">
      <c r="R1589" s="11">
        <f t="shared" si="125"/>
        <v>0</v>
      </c>
    </row>
    <row r="1590" spans="18:18" x14ac:dyDescent="0.25">
      <c r="R1590" s="11">
        <f t="shared" si="125"/>
        <v>0</v>
      </c>
    </row>
    <row r="1591" spans="18:18" x14ac:dyDescent="0.25">
      <c r="R1591" s="11">
        <f t="shared" si="125"/>
        <v>0</v>
      </c>
    </row>
    <row r="1592" spans="18:18" x14ac:dyDescent="0.25">
      <c r="R1592" s="11">
        <f t="shared" si="125"/>
        <v>0</v>
      </c>
    </row>
    <row r="1593" spans="18:18" x14ac:dyDescent="0.25">
      <c r="R1593" s="11">
        <f t="shared" si="125"/>
        <v>0</v>
      </c>
    </row>
    <row r="1594" spans="18:18" x14ac:dyDescent="0.25">
      <c r="R1594" s="11">
        <f t="shared" si="125"/>
        <v>0</v>
      </c>
    </row>
    <row r="1595" spans="18:18" x14ac:dyDescent="0.25">
      <c r="R1595" s="11">
        <f t="shared" si="125"/>
        <v>0</v>
      </c>
    </row>
    <row r="1596" spans="18:18" x14ac:dyDescent="0.25">
      <c r="R1596" s="11">
        <f t="shared" si="125"/>
        <v>0</v>
      </c>
    </row>
    <row r="1597" spans="18:18" x14ac:dyDescent="0.25">
      <c r="R1597" s="11">
        <f t="shared" si="125"/>
        <v>0</v>
      </c>
    </row>
    <row r="1598" spans="18:18" x14ac:dyDescent="0.25">
      <c r="R1598" s="11">
        <f t="shared" si="125"/>
        <v>0</v>
      </c>
    </row>
    <row r="1599" spans="18:18" x14ac:dyDescent="0.25">
      <c r="R1599" s="11">
        <f t="shared" si="125"/>
        <v>0</v>
      </c>
    </row>
    <row r="1600" spans="18:18" x14ac:dyDescent="0.25">
      <c r="R1600" s="11">
        <f t="shared" si="125"/>
        <v>0</v>
      </c>
    </row>
    <row r="1601" spans="18:18" x14ac:dyDescent="0.25">
      <c r="R1601" s="11">
        <f t="shared" si="125"/>
        <v>0</v>
      </c>
    </row>
    <row r="1602" spans="18:18" x14ac:dyDescent="0.25">
      <c r="R1602" s="11">
        <f t="shared" si="125"/>
        <v>0</v>
      </c>
    </row>
    <row r="1603" spans="18:18" x14ac:dyDescent="0.25">
      <c r="R1603" s="11">
        <f t="shared" si="125"/>
        <v>0</v>
      </c>
    </row>
    <row r="1604" spans="18:18" x14ac:dyDescent="0.25">
      <c r="R1604" s="11">
        <f t="shared" si="125"/>
        <v>0</v>
      </c>
    </row>
    <row r="1605" spans="18:18" x14ac:dyDescent="0.25">
      <c r="R1605" s="11">
        <f t="shared" si="125"/>
        <v>0</v>
      </c>
    </row>
    <row r="1606" spans="18:18" x14ac:dyDescent="0.25">
      <c r="R1606" s="11">
        <f t="shared" si="125"/>
        <v>0</v>
      </c>
    </row>
    <row r="1607" spans="18:18" x14ac:dyDescent="0.25">
      <c r="R1607" s="11">
        <f t="shared" si="125"/>
        <v>0</v>
      </c>
    </row>
    <row r="1608" spans="18:18" x14ac:dyDescent="0.25">
      <c r="R1608" s="11">
        <f t="shared" si="125"/>
        <v>0</v>
      </c>
    </row>
    <row r="1609" spans="18:18" x14ac:dyDescent="0.25">
      <c r="R1609" s="11">
        <f t="shared" si="125"/>
        <v>0</v>
      </c>
    </row>
    <row r="1610" spans="18:18" x14ac:dyDescent="0.25">
      <c r="R1610" s="11">
        <f t="shared" si="125"/>
        <v>0</v>
      </c>
    </row>
    <row r="1611" spans="18:18" x14ac:dyDescent="0.25">
      <c r="R1611" s="11">
        <f t="shared" si="125"/>
        <v>0</v>
      </c>
    </row>
    <row r="1612" spans="18:18" x14ac:dyDescent="0.25">
      <c r="R1612" s="11">
        <f t="shared" si="125"/>
        <v>0</v>
      </c>
    </row>
    <row r="1613" spans="18:18" x14ac:dyDescent="0.25">
      <c r="R1613" s="11">
        <f t="shared" si="125"/>
        <v>0</v>
      </c>
    </row>
    <row r="1614" spans="18:18" x14ac:dyDescent="0.25">
      <c r="R1614" s="11">
        <f t="shared" si="125"/>
        <v>0</v>
      </c>
    </row>
    <row r="1615" spans="18:18" x14ac:dyDescent="0.25">
      <c r="R1615" s="11">
        <f t="shared" si="125"/>
        <v>0</v>
      </c>
    </row>
    <row r="1616" spans="18:18" x14ac:dyDescent="0.25">
      <c r="R1616" s="11">
        <f t="shared" si="125"/>
        <v>0</v>
      </c>
    </row>
    <row r="1617" spans="18:18" x14ac:dyDescent="0.25">
      <c r="R1617" s="11">
        <f t="shared" si="125"/>
        <v>0</v>
      </c>
    </row>
    <row r="1618" spans="18:18" x14ac:dyDescent="0.25">
      <c r="R1618" s="11">
        <f t="shared" si="125"/>
        <v>0</v>
      </c>
    </row>
    <row r="1619" spans="18:18" x14ac:dyDescent="0.25">
      <c r="R1619" s="11">
        <f t="shared" si="125"/>
        <v>0</v>
      </c>
    </row>
    <row r="1620" spans="18:18" x14ac:dyDescent="0.25">
      <c r="R1620" s="11">
        <f t="shared" si="125"/>
        <v>0</v>
      </c>
    </row>
    <row r="1621" spans="18:18" x14ac:dyDescent="0.25">
      <c r="R1621" s="11">
        <f t="shared" si="125"/>
        <v>0</v>
      </c>
    </row>
    <row r="1622" spans="18:18" x14ac:dyDescent="0.25">
      <c r="R1622" s="11">
        <f t="shared" si="125"/>
        <v>0</v>
      </c>
    </row>
    <row r="1623" spans="18:18" x14ac:dyDescent="0.25">
      <c r="R1623" s="11">
        <f t="shared" si="125"/>
        <v>0</v>
      </c>
    </row>
    <row r="1624" spans="18:18" x14ac:dyDescent="0.25">
      <c r="R1624" s="11">
        <f t="shared" si="125"/>
        <v>0</v>
      </c>
    </row>
    <row r="1625" spans="18:18" x14ac:dyDescent="0.25">
      <c r="R1625" s="11">
        <f t="shared" si="125"/>
        <v>0</v>
      </c>
    </row>
    <row r="1626" spans="18:18" x14ac:dyDescent="0.25">
      <c r="R1626" s="11">
        <f t="shared" ref="R1626:R1689" si="126">IF(D1626&lt;&gt;0,((D1626*F1626)+(G1626*0.1)+(I1626*0.05)+(($AC$2-D1626-G1626-I1626-K1626)*R1625))/$AC$2,0)</f>
        <v>0</v>
      </c>
    </row>
    <row r="1627" spans="18:18" x14ac:dyDescent="0.25">
      <c r="R1627" s="11">
        <f t="shared" si="126"/>
        <v>0</v>
      </c>
    </row>
    <row r="1628" spans="18:18" x14ac:dyDescent="0.25">
      <c r="R1628" s="11">
        <f t="shared" si="126"/>
        <v>0</v>
      </c>
    </row>
    <row r="1629" spans="18:18" x14ac:dyDescent="0.25">
      <c r="R1629" s="11">
        <f t="shared" si="126"/>
        <v>0</v>
      </c>
    </row>
    <row r="1630" spans="18:18" x14ac:dyDescent="0.25">
      <c r="R1630" s="11">
        <f t="shared" si="126"/>
        <v>0</v>
      </c>
    </row>
    <row r="1631" spans="18:18" x14ac:dyDescent="0.25">
      <c r="R1631" s="11">
        <f t="shared" si="126"/>
        <v>0</v>
      </c>
    </row>
    <row r="1632" spans="18:18" x14ac:dyDescent="0.25">
      <c r="R1632" s="11">
        <f t="shared" si="126"/>
        <v>0</v>
      </c>
    </row>
    <row r="1633" spans="18:18" x14ac:dyDescent="0.25">
      <c r="R1633" s="11">
        <f t="shared" si="126"/>
        <v>0</v>
      </c>
    </row>
    <row r="1634" spans="18:18" x14ac:dyDescent="0.25">
      <c r="R1634" s="11">
        <f t="shared" si="126"/>
        <v>0</v>
      </c>
    </row>
    <row r="1635" spans="18:18" x14ac:dyDescent="0.25">
      <c r="R1635" s="11">
        <f t="shared" si="126"/>
        <v>0</v>
      </c>
    </row>
    <row r="1636" spans="18:18" x14ac:dyDescent="0.25">
      <c r="R1636" s="11">
        <f t="shared" si="126"/>
        <v>0</v>
      </c>
    </row>
    <row r="1637" spans="18:18" x14ac:dyDescent="0.25">
      <c r="R1637" s="11">
        <f t="shared" si="126"/>
        <v>0</v>
      </c>
    </row>
    <row r="1638" spans="18:18" x14ac:dyDescent="0.25">
      <c r="R1638" s="11">
        <f t="shared" si="126"/>
        <v>0</v>
      </c>
    </row>
    <row r="1639" spans="18:18" x14ac:dyDescent="0.25">
      <c r="R1639" s="11">
        <f t="shared" si="126"/>
        <v>0</v>
      </c>
    </row>
    <row r="1640" spans="18:18" x14ac:dyDescent="0.25">
      <c r="R1640" s="11">
        <f t="shared" si="126"/>
        <v>0</v>
      </c>
    </row>
    <row r="1641" spans="18:18" x14ac:dyDescent="0.25">
      <c r="R1641" s="11">
        <f t="shared" si="126"/>
        <v>0</v>
      </c>
    </row>
    <row r="1642" spans="18:18" x14ac:dyDescent="0.25">
      <c r="R1642" s="11">
        <f t="shared" si="126"/>
        <v>0</v>
      </c>
    </row>
    <row r="1643" spans="18:18" x14ac:dyDescent="0.25">
      <c r="R1643" s="11">
        <f t="shared" si="126"/>
        <v>0</v>
      </c>
    </row>
    <row r="1644" spans="18:18" x14ac:dyDescent="0.25">
      <c r="R1644" s="11">
        <f t="shared" si="126"/>
        <v>0</v>
      </c>
    </row>
    <row r="1645" spans="18:18" x14ac:dyDescent="0.25">
      <c r="R1645" s="11">
        <f t="shared" si="126"/>
        <v>0</v>
      </c>
    </row>
    <row r="1646" spans="18:18" x14ac:dyDescent="0.25">
      <c r="R1646" s="11">
        <f t="shared" si="126"/>
        <v>0</v>
      </c>
    </row>
    <row r="1647" spans="18:18" x14ac:dyDescent="0.25">
      <c r="R1647" s="11">
        <f t="shared" si="126"/>
        <v>0</v>
      </c>
    </row>
    <row r="1648" spans="18:18" x14ac:dyDescent="0.25">
      <c r="R1648" s="11">
        <f t="shared" si="126"/>
        <v>0</v>
      </c>
    </row>
    <row r="1649" spans="18:18" x14ac:dyDescent="0.25">
      <c r="R1649" s="11">
        <f t="shared" si="126"/>
        <v>0</v>
      </c>
    </row>
    <row r="1650" spans="18:18" x14ac:dyDescent="0.25">
      <c r="R1650" s="11">
        <f t="shared" si="126"/>
        <v>0</v>
      </c>
    </row>
    <row r="1651" spans="18:18" x14ac:dyDescent="0.25">
      <c r="R1651" s="11">
        <f t="shared" si="126"/>
        <v>0</v>
      </c>
    </row>
    <row r="1652" spans="18:18" x14ac:dyDescent="0.25">
      <c r="R1652" s="11">
        <f t="shared" si="126"/>
        <v>0</v>
      </c>
    </row>
    <row r="1653" spans="18:18" x14ac:dyDescent="0.25">
      <c r="R1653" s="11">
        <f t="shared" si="126"/>
        <v>0</v>
      </c>
    </row>
    <row r="1654" spans="18:18" x14ac:dyDescent="0.25">
      <c r="R1654" s="11">
        <f t="shared" si="126"/>
        <v>0</v>
      </c>
    </row>
    <row r="1655" spans="18:18" x14ac:dyDescent="0.25">
      <c r="R1655" s="11">
        <f t="shared" si="126"/>
        <v>0</v>
      </c>
    </row>
    <row r="1656" spans="18:18" x14ac:dyDescent="0.25">
      <c r="R1656" s="11">
        <f t="shared" si="126"/>
        <v>0</v>
      </c>
    </row>
    <row r="1657" spans="18:18" x14ac:dyDescent="0.25">
      <c r="R1657" s="11">
        <f t="shared" si="126"/>
        <v>0</v>
      </c>
    </row>
    <row r="1658" spans="18:18" x14ac:dyDescent="0.25">
      <c r="R1658" s="11">
        <f t="shared" si="126"/>
        <v>0</v>
      </c>
    </row>
    <row r="1659" spans="18:18" x14ac:dyDescent="0.25">
      <c r="R1659" s="11">
        <f t="shared" si="126"/>
        <v>0</v>
      </c>
    </row>
    <row r="1660" spans="18:18" x14ac:dyDescent="0.25">
      <c r="R1660" s="11">
        <f t="shared" si="126"/>
        <v>0</v>
      </c>
    </row>
    <row r="1661" spans="18:18" x14ac:dyDescent="0.25">
      <c r="R1661" s="11">
        <f t="shared" si="126"/>
        <v>0</v>
      </c>
    </row>
    <row r="1662" spans="18:18" x14ac:dyDescent="0.25">
      <c r="R1662" s="11">
        <f t="shared" si="126"/>
        <v>0</v>
      </c>
    </row>
    <row r="1663" spans="18:18" x14ac:dyDescent="0.25">
      <c r="R1663" s="11">
        <f t="shared" si="126"/>
        <v>0</v>
      </c>
    </row>
    <row r="1664" spans="18:18" x14ac:dyDescent="0.25">
      <c r="R1664" s="11">
        <f t="shared" si="126"/>
        <v>0</v>
      </c>
    </row>
    <row r="1665" spans="18:18" x14ac:dyDescent="0.25">
      <c r="R1665" s="11">
        <f t="shared" si="126"/>
        <v>0</v>
      </c>
    </row>
    <row r="1666" spans="18:18" x14ac:dyDescent="0.25">
      <c r="R1666" s="11">
        <f t="shared" si="126"/>
        <v>0</v>
      </c>
    </row>
    <row r="1667" spans="18:18" x14ac:dyDescent="0.25">
      <c r="R1667" s="11">
        <f t="shared" si="126"/>
        <v>0</v>
      </c>
    </row>
    <row r="1668" spans="18:18" x14ac:dyDescent="0.25">
      <c r="R1668" s="11">
        <f t="shared" si="126"/>
        <v>0</v>
      </c>
    </row>
    <row r="1669" spans="18:18" x14ac:dyDescent="0.25">
      <c r="R1669" s="11">
        <f t="shared" si="126"/>
        <v>0</v>
      </c>
    </row>
    <row r="1670" spans="18:18" x14ac:dyDescent="0.25">
      <c r="R1670" s="11">
        <f t="shared" si="126"/>
        <v>0</v>
      </c>
    </row>
    <row r="1671" spans="18:18" x14ac:dyDescent="0.25">
      <c r="R1671" s="11">
        <f t="shared" si="126"/>
        <v>0</v>
      </c>
    </row>
    <row r="1672" spans="18:18" x14ac:dyDescent="0.25">
      <c r="R1672" s="11">
        <f t="shared" si="126"/>
        <v>0</v>
      </c>
    </row>
    <row r="1673" spans="18:18" x14ac:dyDescent="0.25">
      <c r="R1673" s="11">
        <f t="shared" si="126"/>
        <v>0</v>
      </c>
    </row>
    <row r="1674" spans="18:18" x14ac:dyDescent="0.25">
      <c r="R1674" s="11">
        <f t="shared" si="126"/>
        <v>0</v>
      </c>
    </row>
    <row r="1675" spans="18:18" x14ac:dyDescent="0.25">
      <c r="R1675" s="11">
        <f t="shared" si="126"/>
        <v>0</v>
      </c>
    </row>
    <row r="1676" spans="18:18" x14ac:dyDescent="0.25">
      <c r="R1676" s="11">
        <f t="shared" si="126"/>
        <v>0</v>
      </c>
    </row>
    <row r="1677" spans="18:18" x14ac:dyDescent="0.25">
      <c r="R1677" s="11">
        <f t="shared" si="126"/>
        <v>0</v>
      </c>
    </row>
    <row r="1678" spans="18:18" x14ac:dyDescent="0.25">
      <c r="R1678" s="11">
        <f t="shared" si="126"/>
        <v>0</v>
      </c>
    </row>
    <row r="1679" spans="18:18" x14ac:dyDescent="0.25">
      <c r="R1679" s="11">
        <f t="shared" si="126"/>
        <v>0</v>
      </c>
    </row>
    <row r="1680" spans="18:18" x14ac:dyDescent="0.25">
      <c r="R1680" s="11">
        <f t="shared" si="126"/>
        <v>0</v>
      </c>
    </row>
    <row r="1681" spans="18:18" x14ac:dyDescent="0.25">
      <c r="R1681" s="11">
        <f t="shared" si="126"/>
        <v>0</v>
      </c>
    </row>
    <row r="1682" spans="18:18" x14ac:dyDescent="0.25">
      <c r="R1682" s="11">
        <f t="shared" si="126"/>
        <v>0</v>
      </c>
    </row>
    <row r="1683" spans="18:18" x14ac:dyDescent="0.25">
      <c r="R1683" s="11">
        <f t="shared" si="126"/>
        <v>0</v>
      </c>
    </row>
    <row r="1684" spans="18:18" x14ac:dyDescent="0.25">
      <c r="R1684" s="11">
        <f t="shared" si="126"/>
        <v>0</v>
      </c>
    </row>
    <row r="1685" spans="18:18" x14ac:dyDescent="0.25">
      <c r="R1685" s="11">
        <f t="shared" si="126"/>
        <v>0</v>
      </c>
    </row>
    <row r="1686" spans="18:18" x14ac:dyDescent="0.25">
      <c r="R1686" s="11">
        <f t="shared" si="126"/>
        <v>0</v>
      </c>
    </row>
    <row r="1687" spans="18:18" x14ac:dyDescent="0.25">
      <c r="R1687" s="11">
        <f t="shared" si="126"/>
        <v>0</v>
      </c>
    </row>
    <row r="1688" spans="18:18" x14ac:dyDescent="0.25">
      <c r="R1688" s="11">
        <f t="shared" si="126"/>
        <v>0</v>
      </c>
    </row>
    <row r="1689" spans="18:18" x14ac:dyDescent="0.25">
      <c r="R1689" s="11">
        <f t="shared" si="126"/>
        <v>0</v>
      </c>
    </row>
    <row r="1690" spans="18:18" x14ac:dyDescent="0.25">
      <c r="R1690" s="11">
        <f t="shared" ref="R1690:R1753" si="127">IF(D1690&lt;&gt;0,((D1690*F1690)+(G1690*0.1)+(I1690*0.05)+(($AC$2-D1690-G1690-I1690-K1690)*R1689))/$AC$2,0)</f>
        <v>0</v>
      </c>
    </row>
    <row r="1691" spans="18:18" x14ac:dyDescent="0.25">
      <c r="R1691" s="11">
        <f t="shared" si="127"/>
        <v>0</v>
      </c>
    </row>
    <row r="1692" spans="18:18" x14ac:dyDescent="0.25">
      <c r="R1692" s="11">
        <f t="shared" si="127"/>
        <v>0</v>
      </c>
    </row>
    <row r="1693" spans="18:18" x14ac:dyDescent="0.25">
      <c r="R1693" s="11">
        <f t="shared" si="127"/>
        <v>0</v>
      </c>
    </row>
    <row r="1694" spans="18:18" x14ac:dyDescent="0.25">
      <c r="R1694" s="11">
        <f t="shared" si="127"/>
        <v>0</v>
      </c>
    </row>
    <row r="1695" spans="18:18" x14ac:dyDescent="0.25">
      <c r="R1695" s="11">
        <f t="shared" si="127"/>
        <v>0</v>
      </c>
    </row>
    <row r="1696" spans="18:18" x14ac:dyDescent="0.25">
      <c r="R1696" s="11">
        <f t="shared" si="127"/>
        <v>0</v>
      </c>
    </row>
    <row r="1697" spans="18:18" x14ac:dyDescent="0.25">
      <c r="R1697" s="11">
        <f t="shared" si="127"/>
        <v>0</v>
      </c>
    </row>
    <row r="1698" spans="18:18" x14ac:dyDescent="0.25">
      <c r="R1698" s="11">
        <f t="shared" si="127"/>
        <v>0</v>
      </c>
    </row>
    <row r="1699" spans="18:18" x14ac:dyDescent="0.25">
      <c r="R1699" s="11">
        <f t="shared" si="127"/>
        <v>0</v>
      </c>
    </row>
    <row r="1700" spans="18:18" x14ac:dyDescent="0.25">
      <c r="R1700" s="11">
        <f t="shared" si="127"/>
        <v>0</v>
      </c>
    </row>
    <row r="1701" spans="18:18" x14ac:dyDescent="0.25">
      <c r="R1701" s="11">
        <f t="shared" si="127"/>
        <v>0</v>
      </c>
    </row>
    <row r="1702" spans="18:18" x14ac:dyDescent="0.25">
      <c r="R1702" s="11">
        <f t="shared" si="127"/>
        <v>0</v>
      </c>
    </row>
    <row r="1703" spans="18:18" x14ac:dyDescent="0.25">
      <c r="R1703" s="11">
        <f t="shared" si="127"/>
        <v>0</v>
      </c>
    </row>
    <row r="1704" spans="18:18" x14ac:dyDescent="0.25">
      <c r="R1704" s="11">
        <f t="shared" si="127"/>
        <v>0</v>
      </c>
    </row>
    <row r="1705" spans="18:18" x14ac:dyDescent="0.25">
      <c r="R1705" s="11">
        <f t="shared" si="127"/>
        <v>0</v>
      </c>
    </row>
    <row r="1706" spans="18:18" x14ac:dyDescent="0.25">
      <c r="R1706" s="11">
        <f t="shared" si="127"/>
        <v>0</v>
      </c>
    </row>
    <row r="1707" spans="18:18" x14ac:dyDescent="0.25">
      <c r="R1707" s="11">
        <f t="shared" si="127"/>
        <v>0</v>
      </c>
    </row>
    <row r="1708" spans="18:18" x14ac:dyDescent="0.25">
      <c r="R1708" s="11">
        <f t="shared" si="127"/>
        <v>0</v>
      </c>
    </row>
    <row r="1709" spans="18:18" x14ac:dyDescent="0.25">
      <c r="R1709" s="11">
        <f t="shared" si="127"/>
        <v>0</v>
      </c>
    </row>
    <row r="1710" spans="18:18" x14ac:dyDescent="0.25">
      <c r="R1710" s="11">
        <f t="shared" si="127"/>
        <v>0</v>
      </c>
    </row>
    <row r="1711" spans="18:18" x14ac:dyDescent="0.25">
      <c r="R1711" s="11">
        <f t="shared" si="127"/>
        <v>0</v>
      </c>
    </row>
    <row r="1712" spans="18:18" x14ac:dyDescent="0.25">
      <c r="R1712" s="11">
        <f t="shared" si="127"/>
        <v>0</v>
      </c>
    </row>
    <row r="1713" spans="18:18" x14ac:dyDescent="0.25">
      <c r="R1713" s="11">
        <f t="shared" si="127"/>
        <v>0</v>
      </c>
    </row>
    <row r="1714" spans="18:18" x14ac:dyDescent="0.25">
      <c r="R1714" s="11">
        <f t="shared" si="127"/>
        <v>0</v>
      </c>
    </row>
    <row r="1715" spans="18:18" x14ac:dyDescent="0.25">
      <c r="R1715" s="11">
        <f t="shared" si="127"/>
        <v>0</v>
      </c>
    </row>
    <row r="1716" spans="18:18" x14ac:dyDescent="0.25">
      <c r="R1716" s="11">
        <f t="shared" si="127"/>
        <v>0</v>
      </c>
    </row>
    <row r="1717" spans="18:18" x14ac:dyDescent="0.25">
      <c r="R1717" s="11">
        <f t="shared" si="127"/>
        <v>0</v>
      </c>
    </row>
    <row r="1718" spans="18:18" x14ac:dyDescent="0.25">
      <c r="R1718" s="11">
        <f t="shared" si="127"/>
        <v>0</v>
      </c>
    </row>
    <row r="1719" spans="18:18" x14ac:dyDescent="0.25">
      <c r="R1719" s="11">
        <f t="shared" si="127"/>
        <v>0</v>
      </c>
    </row>
    <row r="1720" spans="18:18" x14ac:dyDescent="0.25">
      <c r="R1720" s="11">
        <f t="shared" si="127"/>
        <v>0</v>
      </c>
    </row>
    <row r="1721" spans="18:18" x14ac:dyDescent="0.25">
      <c r="R1721" s="11">
        <f t="shared" si="127"/>
        <v>0</v>
      </c>
    </row>
    <row r="1722" spans="18:18" x14ac:dyDescent="0.25">
      <c r="R1722" s="11">
        <f t="shared" si="127"/>
        <v>0</v>
      </c>
    </row>
    <row r="1723" spans="18:18" x14ac:dyDescent="0.25">
      <c r="R1723" s="11">
        <f t="shared" si="127"/>
        <v>0</v>
      </c>
    </row>
    <row r="1724" spans="18:18" x14ac:dyDescent="0.25">
      <c r="R1724" s="11">
        <f t="shared" si="127"/>
        <v>0</v>
      </c>
    </row>
    <row r="1725" spans="18:18" x14ac:dyDescent="0.25">
      <c r="R1725" s="11">
        <f t="shared" si="127"/>
        <v>0</v>
      </c>
    </row>
    <row r="1726" spans="18:18" x14ac:dyDescent="0.25">
      <c r="R1726" s="11">
        <f t="shared" si="127"/>
        <v>0</v>
      </c>
    </row>
    <row r="1727" spans="18:18" x14ac:dyDescent="0.25">
      <c r="R1727" s="11">
        <f t="shared" si="127"/>
        <v>0</v>
      </c>
    </row>
    <row r="1728" spans="18:18" x14ac:dyDescent="0.25">
      <c r="R1728" s="11">
        <f t="shared" si="127"/>
        <v>0</v>
      </c>
    </row>
    <row r="1729" spans="18:18" x14ac:dyDescent="0.25">
      <c r="R1729" s="11">
        <f t="shared" si="127"/>
        <v>0</v>
      </c>
    </row>
    <row r="1730" spans="18:18" x14ac:dyDescent="0.25">
      <c r="R1730" s="11">
        <f t="shared" si="127"/>
        <v>0</v>
      </c>
    </row>
    <row r="1731" spans="18:18" x14ac:dyDescent="0.25">
      <c r="R1731" s="11">
        <f t="shared" si="127"/>
        <v>0</v>
      </c>
    </row>
    <row r="1732" spans="18:18" x14ac:dyDescent="0.25">
      <c r="R1732" s="11">
        <f t="shared" si="127"/>
        <v>0</v>
      </c>
    </row>
    <row r="1733" spans="18:18" x14ac:dyDescent="0.25">
      <c r="R1733" s="11">
        <f t="shared" si="127"/>
        <v>0</v>
      </c>
    </row>
    <row r="1734" spans="18:18" x14ac:dyDescent="0.25">
      <c r="R1734" s="11">
        <f t="shared" si="127"/>
        <v>0</v>
      </c>
    </row>
    <row r="1735" spans="18:18" x14ac:dyDescent="0.25">
      <c r="R1735" s="11">
        <f t="shared" si="127"/>
        <v>0</v>
      </c>
    </row>
    <row r="1736" spans="18:18" x14ac:dyDescent="0.25">
      <c r="R1736" s="11">
        <f t="shared" si="127"/>
        <v>0</v>
      </c>
    </row>
    <row r="1737" spans="18:18" x14ac:dyDescent="0.25">
      <c r="R1737" s="11">
        <f t="shared" si="127"/>
        <v>0</v>
      </c>
    </row>
    <row r="1738" spans="18:18" x14ac:dyDescent="0.25">
      <c r="R1738" s="11">
        <f t="shared" si="127"/>
        <v>0</v>
      </c>
    </row>
    <row r="1739" spans="18:18" x14ac:dyDescent="0.25">
      <c r="R1739" s="11">
        <f t="shared" si="127"/>
        <v>0</v>
      </c>
    </row>
    <row r="1740" spans="18:18" x14ac:dyDescent="0.25">
      <c r="R1740" s="11">
        <f t="shared" si="127"/>
        <v>0</v>
      </c>
    </row>
    <row r="1741" spans="18:18" x14ac:dyDescent="0.25">
      <c r="R1741" s="11">
        <f t="shared" si="127"/>
        <v>0</v>
      </c>
    </row>
    <row r="1742" spans="18:18" x14ac:dyDescent="0.25">
      <c r="R1742" s="11">
        <f t="shared" si="127"/>
        <v>0</v>
      </c>
    </row>
    <row r="1743" spans="18:18" x14ac:dyDescent="0.25">
      <c r="R1743" s="11">
        <f t="shared" si="127"/>
        <v>0</v>
      </c>
    </row>
    <row r="1744" spans="18:18" x14ac:dyDescent="0.25">
      <c r="R1744" s="11">
        <f t="shared" si="127"/>
        <v>0</v>
      </c>
    </row>
    <row r="1745" spans="18:18" x14ac:dyDescent="0.25">
      <c r="R1745" s="11">
        <f t="shared" si="127"/>
        <v>0</v>
      </c>
    </row>
    <row r="1746" spans="18:18" x14ac:dyDescent="0.25">
      <c r="R1746" s="11">
        <f t="shared" si="127"/>
        <v>0</v>
      </c>
    </row>
    <row r="1747" spans="18:18" x14ac:dyDescent="0.25">
      <c r="R1747" s="11">
        <f t="shared" si="127"/>
        <v>0</v>
      </c>
    </row>
    <row r="1748" spans="18:18" x14ac:dyDescent="0.25">
      <c r="R1748" s="11">
        <f t="shared" si="127"/>
        <v>0</v>
      </c>
    </row>
    <row r="1749" spans="18:18" x14ac:dyDescent="0.25">
      <c r="R1749" s="11">
        <f t="shared" si="127"/>
        <v>0</v>
      </c>
    </row>
    <row r="1750" spans="18:18" x14ac:dyDescent="0.25">
      <c r="R1750" s="11">
        <f t="shared" si="127"/>
        <v>0</v>
      </c>
    </row>
    <row r="1751" spans="18:18" x14ac:dyDescent="0.25">
      <c r="R1751" s="11">
        <f t="shared" si="127"/>
        <v>0</v>
      </c>
    </row>
    <row r="1752" spans="18:18" x14ac:dyDescent="0.25">
      <c r="R1752" s="11">
        <f t="shared" si="127"/>
        <v>0</v>
      </c>
    </row>
    <row r="1753" spans="18:18" x14ac:dyDescent="0.25">
      <c r="R1753" s="11">
        <f t="shared" si="127"/>
        <v>0</v>
      </c>
    </row>
    <row r="1754" spans="18:18" x14ac:dyDescent="0.25">
      <c r="R1754" s="11">
        <f t="shared" ref="R1754:R1817" si="128">IF(D1754&lt;&gt;0,((D1754*F1754)+(G1754*0.1)+(I1754*0.05)+(($AC$2-D1754-G1754-I1754-K1754)*R1753))/$AC$2,0)</f>
        <v>0</v>
      </c>
    </row>
    <row r="1755" spans="18:18" x14ac:dyDescent="0.25">
      <c r="R1755" s="11">
        <f t="shared" si="128"/>
        <v>0</v>
      </c>
    </row>
    <row r="1756" spans="18:18" x14ac:dyDescent="0.25">
      <c r="R1756" s="11">
        <f t="shared" si="128"/>
        <v>0</v>
      </c>
    </row>
    <row r="1757" spans="18:18" x14ac:dyDescent="0.25">
      <c r="R1757" s="11">
        <f t="shared" si="128"/>
        <v>0</v>
      </c>
    </row>
    <row r="1758" spans="18:18" x14ac:dyDescent="0.25">
      <c r="R1758" s="11">
        <f t="shared" si="128"/>
        <v>0</v>
      </c>
    </row>
    <row r="1759" spans="18:18" x14ac:dyDescent="0.25">
      <c r="R1759" s="11">
        <f t="shared" si="128"/>
        <v>0</v>
      </c>
    </row>
    <row r="1760" spans="18:18" x14ac:dyDescent="0.25">
      <c r="R1760" s="11">
        <f t="shared" si="128"/>
        <v>0</v>
      </c>
    </row>
    <row r="1761" spans="18:18" x14ac:dyDescent="0.25">
      <c r="R1761" s="11">
        <f t="shared" si="128"/>
        <v>0</v>
      </c>
    </row>
    <row r="1762" spans="18:18" x14ac:dyDescent="0.25">
      <c r="R1762" s="11">
        <f t="shared" si="128"/>
        <v>0</v>
      </c>
    </row>
    <row r="1763" spans="18:18" x14ac:dyDescent="0.25">
      <c r="R1763" s="11">
        <f t="shared" si="128"/>
        <v>0</v>
      </c>
    </row>
    <row r="1764" spans="18:18" x14ac:dyDescent="0.25">
      <c r="R1764" s="11">
        <f t="shared" si="128"/>
        <v>0</v>
      </c>
    </row>
    <row r="1765" spans="18:18" x14ac:dyDescent="0.25">
      <c r="R1765" s="11">
        <f t="shared" si="128"/>
        <v>0</v>
      </c>
    </row>
    <row r="1766" spans="18:18" x14ac:dyDescent="0.25">
      <c r="R1766" s="11">
        <f t="shared" si="128"/>
        <v>0</v>
      </c>
    </row>
    <row r="1767" spans="18:18" x14ac:dyDescent="0.25">
      <c r="R1767" s="11">
        <f t="shared" si="128"/>
        <v>0</v>
      </c>
    </row>
    <row r="1768" spans="18:18" x14ac:dyDescent="0.25">
      <c r="R1768" s="11">
        <f t="shared" si="128"/>
        <v>0</v>
      </c>
    </row>
    <row r="1769" spans="18:18" x14ac:dyDescent="0.25">
      <c r="R1769" s="11">
        <f t="shared" si="128"/>
        <v>0</v>
      </c>
    </row>
    <row r="1770" spans="18:18" x14ac:dyDescent="0.25">
      <c r="R1770" s="11">
        <f t="shared" si="128"/>
        <v>0</v>
      </c>
    </row>
    <row r="1771" spans="18:18" x14ac:dyDescent="0.25">
      <c r="R1771" s="11">
        <f t="shared" si="128"/>
        <v>0</v>
      </c>
    </row>
    <row r="1772" spans="18:18" x14ac:dyDescent="0.25">
      <c r="R1772" s="11">
        <f t="shared" si="128"/>
        <v>0</v>
      </c>
    </row>
    <row r="1773" spans="18:18" x14ac:dyDescent="0.25">
      <c r="R1773" s="11">
        <f t="shared" si="128"/>
        <v>0</v>
      </c>
    </row>
    <row r="1774" spans="18:18" x14ac:dyDescent="0.25">
      <c r="R1774" s="11">
        <f t="shared" si="128"/>
        <v>0</v>
      </c>
    </row>
    <row r="1775" spans="18:18" x14ac:dyDescent="0.25">
      <c r="R1775" s="11">
        <f t="shared" si="128"/>
        <v>0</v>
      </c>
    </row>
    <row r="1776" spans="18:18" x14ac:dyDescent="0.25">
      <c r="R1776" s="11">
        <f t="shared" si="128"/>
        <v>0</v>
      </c>
    </row>
    <row r="1777" spans="18:18" x14ac:dyDescent="0.25">
      <c r="R1777" s="11">
        <f t="shared" si="128"/>
        <v>0</v>
      </c>
    </row>
    <row r="1778" spans="18:18" x14ac:dyDescent="0.25">
      <c r="R1778" s="11">
        <f t="shared" si="128"/>
        <v>0</v>
      </c>
    </row>
    <row r="1779" spans="18:18" x14ac:dyDescent="0.25">
      <c r="R1779" s="11">
        <f t="shared" si="128"/>
        <v>0</v>
      </c>
    </row>
    <row r="1780" spans="18:18" x14ac:dyDescent="0.25">
      <c r="R1780" s="11">
        <f t="shared" si="128"/>
        <v>0</v>
      </c>
    </row>
    <row r="1781" spans="18:18" x14ac:dyDescent="0.25">
      <c r="R1781" s="11">
        <f t="shared" si="128"/>
        <v>0</v>
      </c>
    </row>
    <row r="1782" spans="18:18" x14ac:dyDescent="0.25">
      <c r="R1782" s="11">
        <f t="shared" si="128"/>
        <v>0</v>
      </c>
    </row>
    <row r="1783" spans="18:18" x14ac:dyDescent="0.25">
      <c r="R1783" s="11">
        <f t="shared" si="128"/>
        <v>0</v>
      </c>
    </row>
    <row r="1784" spans="18:18" x14ac:dyDescent="0.25">
      <c r="R1784" s="11">
        <f t="shared" si="128"/>
        <v>0</v>
      </c>
    </row>
    <row r="1785" spans="18:18" x14ac:dyDescent="0.25">
      <c r="R1785" s="11">
        <f t="shared" si="128"/>
        <v>0</v>
      </c>
    </row>
    <row r="1786" spans="18:18" x14ac:dyDescent="0.25">
      <c r="R1786" s="11">
        <f t="shared" si="128"/>
        <v>0</v>
      </c>
    </row>
    <row r="1787" spans="18:18" x14ac:dyDescent="0.25">
      <c r="R1787" s="11">
        <f t="shared" si="128"/>
        <v>0</v>
      </c>
    </row>
    <row r="1788" spans="18:18" x14ac:dyDescent="0.25">
      <c r="R1788" s="11">
        <f t="shared" si="128"/>
        <v>0</v>
      </c>
    </row>
    <row r="1789" spans="18:18" x14ac:dyDescent="0.25">
      <c r="R1789" s="11">
        <f t="shared" si="128"/>
        <v>0</v>
      </c>
    </row>
    <row r="1790" spans="18:18" x14ac:dyDescent="0.25">
      <c r="R1790" s="11">
        <f t="shared" si="128"/>
        <v>0</v>
      </c>
    </row>
    <row r="1791" spans="18:18" x14ac:dyDescent="0.25">
      <c r="R1791" s="11">
        <f t="shared" si="128"/>
        <v>0</v>
      </c>
    </row>
    <row r="1792" spans="18:18" x14ac:dyDescent="0.25">
      <c r="R1792" s="11">
        <f t="shared" si="128"/>
        <v>0</v>
      </c>
    </row>
    <row r="1793" spans="18:18" x14ac:dyDescent="0.25">
      <c r="R1793" s="11">
        <f t="shared" si="128"/>
        <v>0</v>
      </c>
    </row>
    <row r="1794" spans="18:18" x14ac:dyDescent="0.25">
      <c r="R1794" s="11">
        <f t="shared" si="128"/>
        <v>0</v>
      </c>
    </row>
    <row r="1795" spans="18:18" x14ac:dyDescent="0.25">
      <c r="R1795" s="11">
        <f t="shared" si="128"/>
        <v>0</v>
      </c>
    </row>
    <row r="1796" spans="18:18" x14ac:dyDescent="0.25">
      <c r="R1796" s="11">
        <f t="shared" si="128"/>
        <v>0</v>
      </c>
    </row>
    <row r="1797" spans="18:18" x14ac:dyDescent="0.25">
      <c r="R1797" s="11">
        <f t="shared" si="128"/>
        <v>0</v>
      </c>
    </row>
    <row r="1798" spans="18:18" x14ac:dyDescent="0.25">
      <c r="R1798" s="11">
        <f t="shared" si="128"/>
        <v>0</v>
      </c>
    </row>
    <row r="1799" spans="18:18" x14ac:dyDescent="0.25">
      <c r="R1799" s="11">
        <f t="shared" si="128"/>
        <v>0</v>
      </c>
    </row>
    <row r="1800" spans="18:18" x14ac:dyDescent="0.25">
      <c r="R1800" s="11">
        <f t="shared" si="128"/>
        <v>0</v>
      </c>
    </row>
    <row r="1801" spans="18:18" x14ac:dyDescent="0.25">
      <c r="R1801" s="11">
        <f t="shared" si="128"/>
        <v>0</v>
      </c>
    </row>
    <row r="1802" spans="18:18" x14ac:dyDescent="0.25">
      <c r="R1802" s="11">
        <f t="shared" si="128"/>
        <v>0</v>
      </c>
    </row>
    <row r="1803" spans="18:18" x14ac:dyDescent="0.25">
      <c r="R1803" s="11">
        <f t="shared" si="128"/>
        <v>0</v>
      </c>
    </row>
    <row r="1804" spans="18:18" x14ac:dyDescent="0.25">
      <c r="R1804" s="11">
        <f t="shared" si="128"/>
        <v>0</v>
      </c>
    </row>
    <row r="1805" spans="18:18" x14ac:dyDescent="0.25">
      <c r="R1805" s="11">
        <f t="shared" si="128"/>
        <v>0</v>
      </c>
    </row>
    <row r="1806" spans="18:18" x14ac:dyDescent="0.25">
      <c r="R1806" s="11">
        <f t="shared" si="128"/>
        <v>0</v>
      </c>
    </row>
    <row r="1807" spans="18:18" x14ac:dyDescent="0.25">
      <c r="R1807" s="11">
        <f t="shared" si="128"/>
        <v>0</v>
      </c>
    </row>
    <row r="1808" spans="18:18" x14ac:dyDescent="0.25">
      <c r="R1808" s="11">
        <f t="shared" si="128"/>
        <v>0</v>
      </c>
    </row>
    <row r="1809" spans="18:18" x14ac:dyDescent="0.25">
      <c r="R1809" s="11">
        <f t="shared" si="128"/>
        <v>0</v>
      </c>
    </row>
    <row r="1810" spans="18:18" x14ac:dyDescent="0.25">
      <c r="R1810" s="11">
        <f t="shared" si="128"/>
        <v>0</v>
      </c>
    </row>
    <row r="1811" spans="18:18" x14ac:dyDescent="0.25">
      <c r="R1811" s="11">
        <f t="shared" si="128"/>
        <v>0</v>
      </c>
    </row>
    <row r="1812" spans="18:18" x14ac:dyDescent="0.25">
      <c r="R1812" s="11">
        <f t="shared" si="128"/>
        <v>0</v>
      </c>
    </row>
    <row r="1813" spans="18:18" x14ac:dyDescent="0.25">
      <c r="R1813" s="11">
        <f t="shared" si="128"/>
        <v>0</v>
      </c>
    </row>
    <row r="1814" spans="18:18" x14ac:dyDescent="0.25">
      <c r="R1814" s="11">
        <f t="shared" si="128"/>
        <v>0</v>
      </c>
    </row>
    <row r="1815" spans="18:18" x14ac:dyDescent="0.25">
      <c r="R1815" s="11">
        <f t="shared" si="128"/>
        <v>0</v>
      </c>
    </row>
    <row r="1816" spans="18:18" x14ac:dyDescent="0.25">
      <c r="R1816" s="11">
        <f t="shared" si="128"/>
        <v>0</v>
      </c>
    </row>
    <row r="1817" spans="18:18" x14ac:dyDescent="0.25">
      <c r="R1817" s="11">
        <f t="shared" si="128"/>
        <v>0</v>
      </c>
    </row>
    <row r="1818" spans="18:18" x14ac:dyDescent="0.25">
      <c r="R1818" s="11">
        <f t="shared" ref="R1818:R1881" si="129">IF(D1818&lt;&gt;0,((D1818*F1818)+(G1818*0.1)+(I1818*0.05)+(($AC$2-D1818-G1818-I1818-K1818)*R1817))/$AC$2,0)</f>
        <v>0</v>
      </c>
    </row>
    <row r="1819" spans="18:18" x14ac:dyDescent="0.25">
      <c r="R1819" s="11">
        <f t="shared" si="129"/>
        <v>0</v>
      </c>
    </row>
    <row r="1820" spans="18:18" x14ac:dyDescent="0.25">
      <c r="R1820" s="11">
        <f t="shared" si="129"/>
        <v>0</v>
      </c>
    </row>
    <row r="1821" spans="18:18" x14ac:dyDescent="0.25">
      <c r="R1821" s="11">
        <f t="shared" si="129"/>
        <v>0</v>
      </c>
    </row>
    <row r="1822" spans="18:18" x14ac:dyDescent="0.25">
      <c r="R1822" s="11">
        <f t="shared" si="129"/>
        <v>0</v>
      </c>
    </row>
    <row r="1823" spans="18:18" x14ac:dyDescent="0.25">
      <c r="R1823" s="11">
        <f t="shared" si="129"/>
        <v>0</v>
      </c>
    </row>
    <row r="1824" spans="18:18" x14ac:dyDescent="0.25">
      <c r="R1824" s="11">
        <f t="shared" si="129"/>
        <v>0</v>
      </c>
    </row>
    <row r="1825" spans="18:18" x14ac:dyDescent="0.25">
      <c r="R1825" s="11">
        <f t="shared" si="129"/>
        <v>0</v>
      </c>
    </row>
    <row r="1826" spans="18:18" x14ac:dyDescent="0.25">
      <c r="R1826" s="11">
        <f t="shared" si="129"/>
        <v>0</v>
      </c>
    </row>
    <row r="1827" spans="18:18" x14ac:dyDescent="0.25">
      <c r="R1827" s="11">
        <f t="shared" si="129"/>
        <v>0</v>
      </c>
    </row>
    <row r="1828" spans="18:18" x14ac:dyDescent="0.25">
      <c r="R1828" s="11">
        <f t="shared" si="129"/>
        <v>0</v>
      </c>
    </row>
    <row r="1829" spans="18:18" x14ac:dyDescent="0.25">
      <c r="R1829" s="11">
        <f t="shared" si="129"/>
        <v>0</v>
      </c>
    </row>
    <row r="1830" spans="18:18" x14ac:dyDescent="0.25">
      <c r="R1830" s="11">
        <f t="shared" si="129"/>
        <v>0</v>
      </c>
    </row>
    <row r="1831" spans="18:18" x14ac:dyDescent="0.25">
      <c r="R1831" s="11">
        <f t="shared" si="129"/>
        <v>0</v>
      </c>
    </row>
    <row r="1832" spans="18:18" x14ac:dyDescent="0.25">
      <c r="R1832" s="11">
        <f t="shared" si="129"/>
        <v>0</v>
      </c>
    </row>
    <row r="1833" spans="18:18" x14ac:dyDescent="0.25">
      <c r="R1833" s="11">
        <f t="shared" si="129"/>
        <v>0</v>
      </c>
    </row>
    <row r="1834" spans="18:18" x14ac:dyDescent="0.25">
      <c r="R1834" s="11">
        <f t="shared" si="129"/>
        <v>0</v>
      </c>
    </row>
    <row r="1835" spans="18:18" x14ac:dyDescent="0.25">
      <c r="R1835" s="11">
        <f t="shared" si="129"/>
        <v>0</v>
      </c>
    </row>
    <row r="1836" spans="18:18" x14ac:dyDescent="0.25">
      <c r="R1836" s="11">
        <f t="shared" si="129"/>
        <v>0</v>
      </c>
    </row>
    <row r="1837" spans="18:18" x14ac:dyDescent="0.25">
      <c r="R1837" s="11">
        <f t="shared" si="129"/>
        <v>0</v>
      </c>
    </row>
    <row r="1838" spans="18:18" x14ac:dyDescent="0.25">
      <c r="R1838" s="11">
        <f t="shared" si="129"/>
        <v>0</v>
      </c>
    </row>
    <row r="1839" spans="18:18" x14ac:dyDescent="0.25">
      <c r="R1839" s="11">
        <f t="shared" si="129"/>
        <v>0</v>
      </c>
    </row>
    <row r="1840" spans="18:18" x14ac:dyDescent="0.25">
      <c r="R1840" s="11">
        <f t="shared" si="129"/>
        <v>0</v>
      </c>
    </row>
    <row r="1841" spans="18:18" x14ac:dyDescent="0.25">
      <c r="R1841" s="11">
        <f t="shared" si="129"/>
        <v>0</v>
      </c>
    </row>
    <row r="1842" spans="18:18" x14ac:dyDescent="0.25">
      <c r="R1842" s="11">
        <f t="shared" si="129"/>
        <v>0</v>
      </c>
    </row>
    <row r="1843" spans="18:18" x14ac:dyDescent="0.25">
      <c r="R1843" s="11">
        <f t="shared" si="129"/>
        <v>0</v>
      </c>
    </row>
    <row r="1844" spans="18:18" x14ac:dyDescent="0.25">
      <c r="R1844" s="11">
        <f t="shared" si="129"/>
        <v>0</v>
      </c>
    </row>
    <row r="1845" spans="18:18" x14ac:dyDescent="0.25">
      <c r="R1845" s="11">
        <f t="shared" si="129"/>
        <v>0</v>
      </c>
    </row>
    <row r="1846" spans="18:18" x14ac:dyDescent="0.25">
      <c r="R1846" s="11">
        <f t="shared" si="129"/>
        <v>0</v>
      </c>
    </row>
    <row r="1847" spans="18:18" x14ac:dyDescent="0.25">
      <c r="R1847" s="11">
        <f t="shared" si="129"/>
        <v>0</v>
      </c>
    </row>
    <row r="1848" spans="18:18" x14ac:dyDescent="0.25">
      <c r="R1848" s="11">
        <f t="shared" si="129"/>
        <v>0</v>
      </c>
    </row>
    <row r="1849" spans="18:18" x14ac:dyDescent="0.25">
      <c r="R1849" s="11">
        <f t="shared" si="129"/>
        <v>0</v>
      </c>
    </row>
    <row r="1850" spans="18:18" x14ac:dyDescent="0.25">
      <c r="R1850" s="11">
        <f t="shared" si="129"/>
        <v>0</v>
      </c>
    </row>
    <row r="1851" spans="18:18" x14ac:dyDescent="0.25">
      <c r="R1851" s="11">
        <f t="shared" si="129"/>
        <v>0</v>
      </c>
    </row>
    <row r="1852" spans="18:18" x14ac:dyDescent="0.25">
      <c r="R1852" s="11">
        <f t="shared" si="129"/>
        <v>0</v>
      </c>
    </row>
    <row r="1853" spans="18:18" x14ac:dyDescent="0.25">
      <c r="R1853" s="11">
        <f t="shared" si="129"/>
        <v>0</v>
      </c>
    </row>
    <row r="1854" spans="18:18" x14ac:dyDescent="0.25">
      <c r="R1854" s="11">
        <f t="shared" si="129"/>
        <v>0</v>
      </c>
    </row>
    <row r="1855" spans="18:18" x14ac:dyDescent="0.25">
      <c r="R1855" s="11">
        <f t="shared" si="129"/>
        <v>0</v>
      </c>
    </row>
    <row r="1856" spans="18:18" x14ac:dyDescent="0.25">
      <c r="R1856" s="11">
        <f t="shared" si="129"/>
        <v>0</v>
      </c>
    </row>
    <row r="1857" spans="18:18" x14ac:dyDescent="0.25">
      <c r="R1857" s="11">
        <f t="shared" si="129"/>
        <v>0</v>
      </c>
    </row>
    <row r="1858" spans="18:18" x14ac:dyDescent="0.25">
      <c r="R1858" s="11">
        <f t="shared" si="129"/>
        <v>0</v>
      </c>
    </row>
    <row r="1859" spans="18:18" x14ac:dyDescent="0.25">
      <c r="R1859" s="11">
        <f t="shared" si="129"/>
        <v>0</v>
      </c>
    </row>
    <row r="1860" spans="18:18" x14ac:dyDescent="0.25">
      <c r="R1860" s="11">
        <f t="shared" si="129"/>
        <v>0</v>
      </c>
    </row>
    <row r="1861" spans="18:18" x14ac:dyDescent="0.25">
      <c r="R1861" s="11">
        <f t="shared" si="129"/>
        <v>0</v>
      </c>
    </row>
    <row r="1862" spans="18:18" x14ac:dyDescent="0.25">
      <c r="R1862" s="11">
        <f t="shared" si="129"/>
        <v>0</v>
      </c>
    </row>
    <row r="1863" spans="18:18" x14ac:dyDescent="0.25">
      <c r="R1863" s="11">
        <f t="shared" si="129"/>
        <v>0</v>
      </c>
    </row>
    <row r="1864" spans="18:18" x14ac:dyDescent="0.25">
      <c r="R1864" s="11">
        <f t="shared" si="129"/>
        <v>0</v>
      </c>
    </row>
    <row r="1865" spans="18:18" x14ac:dyDescent="0.25">
      <c r="R1865" s="11">
        <f t="shared" si="129"/>
        <v>0</v>
      </c>
    </row>
    <row r="1866" spans="18:18" x14ac:dyDescent="0.25">
      <c r="R1866" s="11">
        <f t="shared" si="129"/>
        <v>0</v>
      </c>
    </row>
    <row r="1867" spans="18:18" x14ac:dyDescent="0.25">
      <c r="R1867" s="11">
        <f t="shared" si="129"/>
        <v>0</v>
      </c>
    </row>
    <row r="1868" spans="18:18" x14ac:dyDescent="0.25">
      <c r="R1868" s="11">
        <f t="shared" si="129"/>
        <v>0</v>
      </c>
    </row>
    <row r="1869" spans="18:18" x14ac:dyDescent="0.25">
      <c r="R1869" s="11">
        <f t="shared" si="129"/>
        <v>0</v>
      </c>
    </row>
    <row r="1870" spans="18:18" x14ac:dyDescent="0.25">
      <c r="R1870" s="11">
        <f t="shared" si="129"/>
        <v>0</v>
      </c>
    </row>
    <row r="1871" spans="18:18" x14ac:dyDescent="0.25">
      <c r="R1871" s="11">
        <f t="shared" si="129"/>
        <v>0</v>
      </c>
    </row>
    <row r="1872" spans="18:18" x14ac:dyDescent="0.25">
      <c r="R1872" s="11">
        <f t="shared" si="129"/>
        <v>0</v>
      </c>
    </row>
    <row r="1873" spans="18:18" x14ac:dyDescent="0.25">
      <c r="R1873" s="11">
        <f t="shared" si="129"/>
        <v>0</v>
      </c>
    </row>
    <row r="1874" spans="18:18" x14ac:dyDescent="0.25">
      <c r="R1874" s="11">
        <f t="shared" si="129"/>
        <v>0</v>
      </c>
    </row>
    <row r="1875" spans="18:18" x14ac:dyDescent="0.25">
      <c r="R1875" s="11">
        <f t="shared" si="129"/>
        <v>0</v>
      </c>
    </row>
    <row r="1876" spans="18:18" x14ac:dyDescent="0.25">
      <c r="R1876" s="11">
        <f t="shared" si="129"/>
        <v>0</v>
      </c>
    </row>
    <row r="1877" spans="18:18" x14ac:dyDescent="0.25">
      <c r="R1877" s="11">
        <f t="shared" si="129"/>
        <v>0</v>
      </c>
    </row>
    <row r="1878" spans="18:18" x14ac:dyDescent="0.25">
      <c r="R1878" s="11">
        <f t="shared" si="129"/>
        <v>0</v>
      </c>
    </row>
    <row r="1879" spans="18:18" x14ac:dyDescent="0.25">
      <c r="R1879" s="11">
        <f t="shared" si="129"/>
        <v>0</v>
      </c>
    </row>
    <row r="1880" spans="18:18" x14ac:dyDescent="0.25">
      <c r="R1880" s="11">
        <f t="shared" si="129"/>
        <v>0</v>
      </c>
    </row>
    <row r="1881" spans="18:18" x14ac:dyDescent="0.25">
      <c r="R1881" s="11">
        <f t="shared" si="129"/>
        <v>0</v>
      </c>
    </row>
    <row r="1882" spans="18:18" x14ac:dyDescent="0.25">
      <c r="R1882" s="11">
        <f t="shared" ref="R1882:R1920" si="130">IF(D1882&lt;&gt;0,((D1882*F1882)+(G1882*0.1)+(I1882*0.05)+(($AC$2-D1882-G1882-I1882-K1882)*R1881))/$AC$2,0)</f>
        <v>0</v>
      </c>
    </row>
    <row r="1883" spans="18:18" x14ac:dyDescent="0.25">
      <c r="R1883" s="11">
        <f t="shared" si="130"/>
        <v>0</v>
      </c>
    </row>
    <row r="1884" spans="18:18" x14ac:dyDescent="0.25">
      <c r="R1884" s="11">
        <f t="shared" si="130"/>
        <v>0</v>
      </c>
    </row>
    <row r="1885" spans="18:18" x14ac:dyDescent="0.25">
      <c r="R1885" s="11">
        <f t="shared" si="130"/>
        <v>0</v>
      </c>
    </row>
    <row r="1886" spans="18:18" x14ac:dyDescent="0.25">
      <c r="R1886" s="11">
        <f t="shared" si="130"/>
        <v>0</v>
      </c>
    </row>
    <row r="1887" spans="18:18" x14ac:dyDescent="0.25">
      <c r="R1887" s="11">
        <f t="shared" si="130"/>
        <v>0</v>
      </c>
    </row>
    <row r="1888" spans="18:18" x14ac:dyDescent="0.25">
      <c r="R1888" s="11">
        <f t="shared" si="130"/>
        <v>0</v>
      </c>
    </row>
    <row r="1889" spans="18:18" x14ac:dyDescent="0.25">
      <c r="R1889" s="11">
        <f t="shared" si="130"/>
        <v>0</v>
      </c>
    </row>
    <row r="1890" spans="18:18" x14ac:dyDescent="0.25">
      <c r="R1890" s="11">
        <f t="shared" si="130"/>
        <v>0</v>
      </c>
    </row>
    <row r="1891" spans="18:18" x14ac:dyDescent="0.25">
      <c r="R1891" s="11">
        <f t="shared" si="130"/>
        <v>0</v>
      </c>
    </row>
    <row r="1892" spans="18:18" x14ac:dyDescent="0.25">
      <c r="R1892" s="11">
        <f t="shared" si="130"/>
        <v>0</v>
      </c>
    </row>
    <row r="1893" spans="18:18" x14ac:dyDescent="0.25">
      <c r="R1893" s="11">
        <f t="shared" si="130"/>
        <v>0</v>
      </c>
    </row>
    <row r="1894" spans="18:18" x14ac:dyDescent="0.25">
      <c r="R1894" s="11">
        <f t="shared" si="130"/>
        <v>0</v>
      </c>
    </row>
    <row r="1895" spans="18:18" x14ac:dyDescent="0.25">
      <c r="R1895" s="11">
        <f t="shared" si="130"/>
        <v>0</v>
      </c>
    </row>
    <row r="1896" spans="18:18" x14ac:dyDescent="0.25">
      <c r="R1896" s="11">
        <f t="shared" si="130"/>
        <v>0</v>
      </c>
    </row>
    <row r="1897" spans="18:18" x14ac:dyDescent="0.25">
      <c r="R1897" s="11">
        <f t="shared" si="130"/>
        <v>0</v>
      </c>
    </row>
    <row r="1898" spans="18:18" x14ac:dyDescent="0.25">
      <c r="R1898" s="11">
        <f t="shared" si="130"/>
        <v>0</v>
      </c>
    </row>
    <row r="1899" spans="18:18" x14ac:dyDescent="0.25">
      <c r="R1899" s="11">
        <f t="shared" si="130"/>
        <v>0</v>
      </c>
    </row>
    <row r="1900" spans="18:18" x14ac:dyDescent="0.25">
      <c r="R1900" s="11">
        <f t="shared" si="130"/>
        <v>0</v>
      </c>
    </row>
    <row r="1901" spans="18:18" x14ac:dyDescent="0.25">
      <c r="R1901" s="11">
        <f t="shared" si="130"/>
        <v>0</v>
      </c>
    </row>
    <row r="1902" spans="18:18" x14ac:dyDescent="0.25">
      <c r="R1902" s="11">
        <f t="shared" si="130"/>
        <v>0</v>
      </c>
    </row>
    <row r="1903" spans="18:18" x14ac:dyDescent="0.25">
      <c r="R1903" s="11">
        <f t="shared" si="130"/>
        <v>0</v>
      </c>
    </row>
    <row r="1904" spans="18:18" x14ac:dyDescent="0.25">
      <c r="R1904" s="11">
        <f t="shared" si="130"/>
        <v>0</v>
      </c>
    </row>
    <row r="1905" spans="18:18" x14ac:dyDescent="0.25">
      <c r="R1905" s="11">
        <f t="shared" si="130"/>
        <v>0</v>
      </c>
    </row>
    <row r="1906" spans="18:18" x14ac:dyDescent="0.25">
      <c r="R1906" s="11">
        <f t="shared" si="130"/>
        <v>0</v>
      </c>
    </row>
    <row r="1907" spans="18:18" x14ac:dyDescent="0.25">
      <c r="R1907" s="11">
        <f t="shared" si="130"/>
        <v>0</v>
      </c>
    </row>
    <row r="1908" spans="18:18" x14ac:dyDescent="0.25">
      <c r="R1908" s="11">
        <f t="shared" si="130"/>
        <v>0</v>
      </c>
    </row>
    <row r="1909" spans="18:18" x14ac:dyDescent="0.25">
      <c r="R1909" s="11">
        <f t="shared" si="130"/>
        <v>0</v>
      </c>
    </row>
    <row r="1910" spans="18:18" x14ac:dyDescent="0.25">
      <c r="R1910" s="11">
        <f t="shared" si="130"/>
        <v>0</v>
      </c>
    </row>
    <row r="1911" spans="18:18" x14ac:dyDescent="0.25">
      <c r="R1911" s="11">
        <f t="shared" si="130"/>
        <v>0</v>
      </c>
    </row>
    <row r="1912" spans="18:18" x14ac:dyDescent="0.25">
      <c r="R1912" s="11">
        <f t="shared" si="130"/>
        <v>0</v>
      </c>
    </row>
    <row r="1913" spans="18:18" x14ac:dyDescent="0.25">
      <c r="R1913" s="11">
        <f t="shared" si="130"/>
        <v>0</v>
      </c>
    </row>
    <row r="1914" spans="18:18" x14ac:dyDescent="0.25">
      <c r="R1914" s="11">
        <f t="shared" si="130"/>
        <v>0</v>
      </c>
    </row>
    <row r="1915" spans="18:18" x14ac:dyDescent="0.25">
      <c r="R1915" s="11">
        <f t="shared" si="130"/>
        <v>0</v>
      </c>
    </row>
    <row r="1916" spans="18:18" x14ac:dyDescent="0.25">
      <c r="R1916" s="11">
        <f t="shared" si="130"/>
        <v>0</v>
      </c>
    </row>
    <row r="1917" spans="18:18" x14ac:dyDescent="0.25">
      <c r="R1917" s="11">
        <f t="shared" si="130"/>
        <v>0</v>
      </c>
    </row>
    <row r="1918" spans="18:18" x14ac:dyDescent="0.25">
      <c r="R1918" s="11">
        <f t="shared" si="130"/>
        <v>0</v>
      </c>
    </row>
    <row r="1919" spans="18:18" x14ac:dyDescent="0.25">
      <c r="R1919" s="11">
        <f t="shared" si="130"/>
        <v>0</v>
      </c>
    </row>
    <row r="1920" spans="18:18" x14ac:dyDescent="0.25">
      <c r="R1920" s="11">
        <f t="shared" si="130"/>
        <v>0</v>
      </c>
    </row>
  </sheetData>
  <mergeCells count="7">
    <mergeCell ref="A2:Z2"/>
    <mergeCell ref="X3:Z3"/>
    <mergeCell ref="K3:L3"/>
    <mergeCell ref="I3:J3"/>
    <mergeCell ref="G3:H3"/>
    <mergeCell ref="D3:F3"/>
    <mergeCell ref="M3:P3"/>
  </mergeCell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21"/>
  <sheetViews>
    <sheetView tabSelected="1" workbookViewId="0">
      <selection activeCell="J19" sqref="J19"/>
    </sheetView>
  </sheetViews>
  <sheetFormatPr baseColWidth="10" defaultColWidth="11.42578125" defaultRowHeight="15" x14ac:dyDescent="0.25"/>
  <cols>
    <col min="1" max="1" width="23.7109375" bestFit="1" customWidth="1"/>
    <col min="2" max="2" width="7.140625" style="3" bestFit="1" customWidth="1"/>
    <col min="3" max="3" width="7.85546875" customWidth="1"/>
    <col min="4" max="4" width="8.42578125" customWidth="1"/>
    <col min="5" max="5" width="6.140625" bestFit="1" customWidth="1"/>
  </cols>
  <sheetData>
    <row r="1" spans="1:24" s="64" customFormat="1" ht="11.25" x14ac:dyDescent="0.2">
      <c r="A1" s="56" t="s">
        <v>47</v>
      </c>
      <c r="B1" s="57"/>
      <c r="C1" s="57"/>
      <c r="D1" s="58"/>
      <c r="E1" s="58"/>
      <c r="F1" s="58"/>
      <c r="G1" s="58"/>
      <c r="H1" s="58"/>
      <c r="I1" s="58"/>
      <c r="J1" s="59"/>
      <c r="K1" s="59"/>
      <c r="L1" s="59"/>
      <c r="M1" s="59"/>
      <c r="N1" s="57"/>
      <c r="O1" s="60"/>
      <c r="P1" s="61"/>
      <c r="Q1" s="61"/>
      <c r="R1" s="57"/>
      <c r="S1" s="57"/>
      <c r="T1" s="62"/>
      <c r="U1" s="58"/>
      <c r="V1" s="57"/>
      <c r="W1" s="57"/>
      <c r="X1" s="63"/>
    </row>
    <row r="2" spans="1:24" x14ac:dyDescent="0.25">
      <c r="A2" s="91" t="s">
        <v>45</v>
      </c>
      <c r="B2" s="92"/>
      <c r="C2" s="92"/>
      <c r="D2" s="92"/>
      <c r="E2" s="92"/>
      <c r="F2" s="92"/>
      <c r="G2" s="108"/>
    </row>
    <row r="3" spans="1:24" x14ac:dyDescent="0.25">
      <c r="A3" s="22" t="s">
        <v>22</v>
      </c>
      <c r="B3" s="48">
        <f ca="1">INDIRECT("Conso!R"&amp;(COUNTIFS(Conso!R6:R1920,"&lt;&gt;0"))+5)</f>
        <v>0.64748670606782421</v>
      </c>
      <c r="C3" t="s">
        <v>68</v>
      </c>
    </row>
    <row r="4" spans="1:24" x14ac:dyDescent="0.25">
      <c r="A4" s="22" t="s">
        <v>40</v>
      </c>
      <c r="B4" s="23">
        <f>B5*(1+Conso!V4)</f>
        <v>4.8439769876746093</v>
      </c>
      <c r="C4" t="s">
        <v>24</v>
      </c>
      <c r="F4" s="107" t="s">
        <v>25</v>
      </c>
      <c r="G4" s="107"/>
      <c r="H4" s="3"/>
    </row>
    <row r="5" spans="1:24" x14ac:dyDescent="0.25">
      <c r="A5" s="22" t="s">
        <v>23</v>
      </c>
      <c r="B5" s="49">
        <v>4.7</v>
      </c>
      <c r="F5" s="24" t="s">
        <v>5</v>
      </c>
      <c r="G5" s="47">
        <v>0.69899999999999995</v>
      </c>
      <c r="H5" s="3"/>
    </row>
    <row r="6" spans="1:24" x14ac:dyDescent="0.25">
      <c r="A6" s="22" t="s">
        <v>26</v>
      </c>
      <c r="B6" s="49">
        <v>140</v>
      </c>
      <c r="C6" t="s">
        <v>27</v>
      </c>
      <c r="F6" s="24" t="s">
        <v>8</v>
      </c>
      <c r="G6" s="47">
        <v>1.4990000000000001</v>
      </c>
    </row>
    <row r="7" spans="1:24" x14ac:dyDescent="0.25">
      <c r="A7" s="22" t="s">
        <v>28</v>
      </c>
      <c r="B7" s="17">
        <f>B4*(B6/100)</f>
        <v>6.7815677827444523</v>
      </c>
      <c r="C7" t="s">
        <v>29</v>
      </c>
      <c r="F7" s="24" t="s">
        <v>9</v>
      </c>
      <c r="G7" s="47">
        <v>1.5489999999999999</v>
      </c>
      <c r="H7" s="4"/>
    </row>
    <row r="8" spans="1:24" x14ac:dyDescent="0.25">
      <c r="A8" s="22" t="s">
        <v>30</v>
      </c>
      <c r="B8" s="50">
        <v>0.65</v>
      </c>
      <c r="F8" s="24" t="s">
        <v>10</v>
      </c>
      <c r="G8" s="47">
        <v>1.5649999999999999</v>
      </c>
      <c r="H8" s="4"/>
    </row>
    <row r="9" spans="1:24" x14ac:dyDescent="0.25">
      <c r="A9" s="22" t="s">
        <v>67</v>
      </c>
      <c r="B9" s="55">
        <f ca="1">CHOOSE(MATCH(MONTH(TODAY())*100+DAY(TODAY()),{0;316;501;1001;1115},1),0.7,0.75,0.8,0.75,0.7)</f>
        <v>0.8</v>
      </c>
      <c r="C9" t="s">
        <v>48</v>
      </c>
      <c r="G9" s="1">
        <f ca="1">CHOOSE(MATCH(MONTH(TODAY())*100+DAY(TODAY()),{0;316;501;1001;1115},1),0.7,0.75,0.8,0.75,0.7)</f>
        <v>0.8</v>
      </c>
      <c r="H9" s="4"/>
    </row>
    <row r="10" spans="1:24" x14ac:dyDescent="0.25">
      <c r="A10" t="s">
        <v>69</v>
      </c>
      <c r="B10" s="18">
        <v>0.1</v>
      </c>
    </row>
    <row r="11" spans="1:24" x14ac:dyDescent="0.25">
      <c r="A11" t="s">
        <v>70</v>
      </c>
      <c r="B11" s="18">
        <v>0.05</v>
      </c>
    </row>
    <row r="12" spans="1:24" x14ac:dyDescent="0.25">
      <c r="A12" t="s">
        <v>71</v>
      </c>
      <c r="B12" s="18">
        <v>0</v>
      </c>
    </row>
    <row r="13" spans="1:24" x14ac:dyDescent="0.25">
      <c r="A13" t="s">
        <v>31</v>
      </c>
      <c r="B13" s="17">
        <f ca="1">B3*(Conso!AC2-B7)</f>
        <v>24.745926787427205</v>
      </c>
      <c r="C13" t="s">
        <v>73</v>
      </c>
      <c r="H13" s="54"/>
    </row>
    <row r="14" spans="1:24" x14ac:dyDescent="0.25">
      <c r="A14" t="s">
        <v>32</v>
      </c>
      <c r="B14" s="17">
        <f>B8*Conso!AC2</f>
        <v>29.25</v>
      </c>
      <c r="C14" t="s">
        <v>74</v>
      </c>
    </row>
    <row r="15" spans="1:24" x14ac:dyDescent="0.25">
      <c r="A15" t="s">
        <v>75</v>
      </c>
      <c r="B15" s="17">
        <f ca="1">B14-B13</f>
        <v>4.5040732125727949</v>
      </c>
      <c r="C15" t="s">
        <v>72</v>
      </c>
      <c r="I15" s="54"/>
    </row>
    <row r="16" spans="1:24" x14ac:dyDescent="0.25">
      <c r="B16" s="17"/>
    </row>
    <row r="17" spans="1:6" x14ac:dyDescent="0.25">
      <c r="B17" s="109" t="s">
        <v>77</v>
      </c>
      <c r="C17" s="110"/>
    </row>
    <row r="18" spans="1:6" x14ac:dyDescent="0.25">
      <c r="A18" s="111"/>
      <c r="B18" s="16" t="s">
        <v>5</v>
      </c>
      <c r="C18" s="19" t="s">
        <v>76</v>
      </c>
      <c r="D18" s="19" t="s">
        <v>33</v>
      </c>
      <c r="E18" s="3" t="s">
        <v>34</v>
      </c>
      <c r="F18" s="3" t="s">
        <v>49</v>
      </c>
    </row>
    <row r="19" spans="1:6" x14ac:dyDescent="0.25">
      <c r="A19" s="10" t="s">
        <v>35</v>
      </c>
      <c r="B19" s="51">
        <f ca="1">(B7*B10-B15)/(B10-B9)</f>
        <v>5.4655949061404989</v>
      </c>
      <c r="C19" s="51">
        <f ca="1">(B7*B9-B15)/(B9-B10)</f>
        <v>1.3159728766039536</v>
      </c>
      <c r="D19" s="52">
        <f ca="1">B19*G5+C19*G6</f>
        <v>5.7930941814215346</v>
      </c>
      <c r="E19" s="18">
        <f ca="1">B19/(B19+C19)</f>
        <v>0.805948577266688</v>
      </c>
      <c r="F19" s="4">
        <f ca="1">D19/(B19+C19)</f>
        <v>0.8542411381866496</v>
      </c>
    </row>
    <row r="20" spans="1:6" x14ac:dyDescent="0.25">
      <c r="A20" s="10" t="s">
        <v>36</v>
      </c>
      <c r="B20" s="51">
        <f ca="1">($B$7*B11-$B$15)/(B11-$B$9)</f>
        <v>5.55332643124743</v>
      </c>
      <c r="C20" s="51">
        <f ca="1">($B$7*$B$9-$B$15)/($B$9-B11)</f>
        <v>1.2282413514970234</v>
      </c>
      <c r="D20" s="52">
        <f ca="1">B20*G5+C20*G7</f>
        <v>5.784321028910842</v>
      </c>
      <c r="E20" s="18">
        <f t="shared" ref="E20:E21" ca="1" si="0">B20/(B20+C20)</f>
        <v>0.81888533878224212</v>
      </c>
      <c r="F20" s="4">
        <f t="shared" ref="F20:F21" ca="1" si="1">D20/(B20+C20)</f>
        <v>0.85294746203509408</v>
      </c>
    </row>
    <row r="21" spans="1:6" x14ac:dyDescent="0.25">
      <c r="A21" s="10" t="s">
        <v>37</v>
      </c>
      <c r="B21" s="51">
        <f ca="1">($B$7*B12-$B$15)/(B12-$B$9)</f>
        <v>5.6300915157159936</v>
      </c>
      <c r="C21" s="51">
        <f ca="1">($B$7*$B$9-$B$15)/($B$9-B12)</f>
        <v>1.1514762670284595</v>
      </c>
      <c r="D21" s="52">
        <f ca="1">B21*G5+C21*G8</f>
        <v>5.7374943273850185</v>
      </c>
      <c r="E21" s="18">
        <f t="shared" ca="1" si="0"/>
        <v>0.83020500510835193</v>
      </c>
      <c r="F21" s="4">
        <f t="shared" ca="1" si="1"/>
        <v>0.84604246557616725</v>
      </c>
    </row>
  </sheetData>
  <mergeCells count="3">
    <mergeCell ref="F4:G4"/>
    <mergeCell ref="A2:G2"/>
    <mergeCell ref="B17:C17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"/>
  <sheetViews>
    <sheetView workbookViewId="0">
      <selection activeCell="G42" sqref="G42"/>
    </sheetView>
  </sheetViews>
  <sheetFormatPr baseColWidth="10" defaultColWidth="11.42578125" defaultRowHeight="15" x14ac:dyDescent="0.25"/>
  <cols>
    <col min="6" max="6" width="7.5703125" bestFit="1" customWidth="1"/>
  </cols>
  <sheetData>
    <row r="1" spans="1:15" x14ac:dyDescent="0.25">
      <c r="C1" s="19">
        <v>85</v>
      </c>
      <c r="D1" s="19">
        <v>10</v>
      </c>
      <c r="E1" s="5" t="s">
        <v>0</v>
      </c>
      <c r="F1" s="5">
        <v>5.6</v>
      </c>
      <c r="G1" s="6" t="s">
        <v>1</v>
      </c>
      <c r="I1" t="s">
        <v>2</v>
      </c>
      <c r="J1">
        <v>5.5</v>
      </c>
      <c r="K1">
        <v>1.28</v>
      </c>
      <c r="L1" s="14">
        <f>J1*K1</f>
        <v>7.04</v>
      </c>
      <c r="M1" t="s">
        <v>3</v>
      </c>
    </row>
    <row r="2" spans="1:15" x14ac:dyDescent="0.25">
      <c r="C2" s="19">
        <v>0.69899999999999995</v>
      </c>
      <c r="D2" s="19">
        <v>1.45</v>
      </c>
      <c r="E2" s="3"/>
      <c r="J2">
        <v>4.3</v>
      </c>
      <c r="K2">
        <v>1.28</v>
      </c>
      <c r="L2" s="14">
        <f>J2*K2</f>
        <v>5.5039999999999996</v>
      </c>
      <c r="M2" t="s">
        <v>3</v>
      </c>
    </row>
    <row r="3" spans="1:15" x14ac:dyDescent="0.25">
      <c r="C3" s="8"/>
      <c r="D3" s="8"/>
      <c r="E3" s="3"/>
    </row>
    <row r="4" spans="1:15" x14ac:dyDescent="0.25">
      <c r="C4" s="8" t="s">
        <v>4</v>
      </c>
      <c r="D4" s="8" t="s">
        <v>0</v>
      </c>
      <c r="E4" s="3"/>
    </row>
    <row r="5" spans="1:15" x14ac:dyDescent="0.25">
      <c r="A5" t="s">
        <v>5</v>
      </c>
      <c r="B5" s="1">
        <v>1</v>
      </c>
      <c r="C5" s="4">
        <f>B5*$C$2+(1-B5)*$D$2</f>
        <v>0.69899999999999995</v>
      </c>
      <c r="D5" s="9">
        <f>F1*1.2</f>
        <v>6.72</v>
      </c>
      <c r="E5" s="2">
        <f>D5*C5</f>
        <v>4.6972799999999992</v>
      </c>
      <c r="F5" t="s">
        <v>6</v>
      </c>
      <c r="G5" s="5" t="s">
        <v>7</v>
      </c>
      <c r="H5" s="7">
        <f>B5*$C$1+(1-B5)*$D$1</f>
        <v>85</v>
      </c>
    </row>
    <row r="6" spans="1:15" x14ac:dyDescent="0.25">
      <c r="B6" s="1">
        <v>0.9</v>
      </c>
      <c r="C6" s="4">
        <f t="shared" ref="C6:C7" si="0">B6*$C$2+(1-B6)*$D$2</f>
        <v>0.77410000000000001</v>
      </c>
      <c r="D6" s="9">
        <f>F1*1.18333333333333</f>
        <v>6.6266666666666474</v>
      </c>
      <c r="E6" s="2">
        <f t="shared" ref="E6:E17" si="1">D6*C6</f>
        <v>5.1297026666666516</v>
      </c>
      <c r="F6" t="s">
        <v>6</v>
      </c>
      <c r="G6" s="5" t="s">
        <v>7</v>
      </c>
      <c r="H6" s="7">
        <f t="shared" ref="H6:H17" si="2">B6*$C$1+(1-B6)*$D$1</f>
        <v>77.5</v>
      </c>
    </row>
    <row r="7" spans="1:15" x14ac:dyDescent="0.25">
      <c r="B7" s="1">
        <v>0.8</v>
      </c>
      <c r="C7" s="4">
        <f t="shared" si="0"/>
        <v>0.84919999999999995</v>
      </c>
      <c r="D7" s="9">
        <f>F1*1.16666666666666</f>
        <v>6.5333333333332959</v>
      </c>
      <c r="E7" s="2">
        <f t="shared" si="1"/>
        <v>5.5481066666666345</v>
      </c>
      <c r="F7" t="s">
        <v>6</v>
      </c>
      <c r="G7" s="5" t="s">
        <v>7</v>
      </c>
      <c r="H7" s="7">
        <f t="shared" si="2"/>
        <v>70</v>
      </c>
    </row>
    <row r="8" spans="1:15" x14ac:dyDescent="0.25">
      <c r="B8" s="1">
        <v>0.75</v>
      </c>
      <c r="C8" s="4">
        <f>B8*$C$2+(1-B8)*$D$2</f>
        <v>0.88674999999999993</v>
      </c>
      <c r="D8" s="9">
        <f>F1*1.15</f>
        <v>6.4399999999999995</v>
      </c>
      <c r="E8" s="2">
        <f t="shared" si="1"/>
        <v>5.7106699999999995</v>
      </c>
      <c r="F8" t="s">
        <v>6</v>
      </c>
      <c r="G8" s="5" t="s">
        <v>7</v>
      </c>
      <c r="H8" s="7">
        <f t="shared" si="2"/>
        <v>66.25</v>
      </c>
    </row>
    <row r="9" spans="1:15" x14ac:dyDescent="0.25">
      <c r="B9" s="1">
        <v>0.7</v>
      </c>
      <c r="C9" s="4">
        <f>B9*$C$2+(1-B9)*$D$2</f>
        <v>0.92430000000000001</v>
      </c>
      <c r="D9" s="9">
        <f>F1*1.13333333333333</f>
        <v>6.3466666666666471</v>
      </c>
      <c r="E9" s="2">
        <f t="shared" si="1"/>
        <v>5.8662239999999821</v>
      </c>
      <c r="F9" t="s">
        <v>6</v>
      </c>
      <c r="G9" s="5" t="s">
        <v>7</v>
      </c>
      <c r="H9" s="7">
        <f t="shared" si="2"/>
        <v>62.499999999999993</v>
      </c>
    </row>
    <row r="10" spans="1:15" x14ac:dyDescent="0.25">
      <c r="B10" s="1">
        <v>0.6</v>
      </c>
      <c r="C10" s="4">
        <f t="shared" ref="C10:C11" si="3">B10*$C$2+(1-B10)*$D$2</f>
        <v>0.99939999999999984</v>
      </c>
      <c r="D10" s="9">
        <f>F1*1.11666666666666</f>
        <v>6.2533333333332957</v>
      </c>
      <c r="E10" s="2">
        <f t="shared" si="1"/>
        <v>6.2495813333332944</v>
      </c>
      <c r="F10" t="s">
        <v>6</v>
      </c>
      <c r="G10" s="5" t="s">
        <v>7</v>
      </c>
      <c r="H10" s="7">
        <f t="shared" si="2"/>
        <v>55</v>
      </c>
    </row>
    <row r="11" spans="1:15" x14ac:dyDescent="0.25">
      <c r="B11" s="1">
        <v>0.5</v>
      </c>
      <c r="C11" s="4">
        <f t="shared" si="3"/>
        <v>1.0745</v>
      </c>
      <c r="D11" s="9">
        <f>F1*1.1</f>
        <v>6.16</v>
      </c>
      <c r="E11" s="2">
        <f t="shared" si="1"/>
        <v>6.6189200000000001</v>
      </c>
      <c r="F11" t="s">
        <v>6</v>
      </c>
      <c r="G11" s="5" t="s">
        <v>7</v>
      </c>
      <c r="H11" s="7">
        <f t="shared" si="2"/>
        <v>47.5</v>
      </c>
    </row>
    <row r="12" spans="1:15" x14ac:dyDescent="0.25">
      <c r="B12" s="1">
        <v>0.4</v>
      </c>
      <c r="C12" s="4">
        <f>B12*$C$2+(1-B12)*$D$2</f>
        <v>1.1496</v>
      </c>
      <c r="D12" s="9">
        <f>F1*1.08333333333333</f>
        <v>6.0666666666666469</v>
      </c>
      <c r="E12" s="2">
        <f t="shared" si="1"/>
        <v>6.9742399999999769</v>
      </c>
      <c r="F12" t="s">
        <v>6</v>
      </c>
      <c r="G12" s="5" t="s">
        <v>7</v>
      </c>
      <c r="H12" s="7">
        <f t="shared" si="2"/>
        <v>40</v>
      </c>
      <c r="L12" t="s">
        <v>5</v>
      </c>
      <c r="M12" t="s">
        <v>8</v>
      </c>
      <c r="N12" t="s">
        <v>9</v>
      </c>
      <c r="O12" t="s">
        <v>10</v>
      </c>
    </row>
    <row r="13" spans="1:15" x14ac:dyDescent="0.25">
      <c r="B13" s="1">
        <v>0.3</v>
      </c>
      <c r="C13" s="4">
        <f t="shared" ref="C13:C14" si="4">B13*$C$2+(1-B13)*$D$2</f>
        <v>1.2246999999999999</v>
      </c>
      <c r="D13" s="9">
        <f>F1*1.06666666666666</f>
        <v>5.9733333333332954</v>
      </c>
      <c r="E13" s="2">
        <f t="shared" si="1"/>
        <v>7.3155413333332859</v>
      </c>
      <c r="F13" t="s">
        <v>6</v>
      </c>
      <c r="G13" s="5" t="s">
        <v>7</v>
      </c>
      <c r="H13" s="7">
        <f t="shared" si="2"/>
        <v>32.5</v>
      </c>
      <c r="L13" s="1">
        <v>0.75</v>
      </c>
      <c r="M13" s="1">
        <v>0.1</v>
      </c>
      <c r="N13" s="1">
        <v>0.05</v>
      </c>
      <c r="O13" s="1">
        <v>0</v>
      </c>
    </row>
    <row r="14" spans="1:15" x14ac:dyDescent="0.25">
      <c r="B14" s="1">
        <v>0.25</v>
      </c>
      <c r="C14" s="4">
        <f t="shared" si="4"/>
        <v>1.2622499999999999</v>
      </c>
      <c r="D14" s="9">
        <f>F1*1.05</f>
        <v>5.88</v>
      </c>
      <c r="E14" s="2">
        <f t="shared" si="1"/>
        <v>7.4220299999999995</v>
      </c>
      <c r="F14" t="s">
        <v>6</v>
      </c>
      <c r="G14" s="5" t="s">
        <v>7</v>
      </c>
      <c r="H14" s="7">
        <f t="shared" si="2"/>
        <v>28.75</v>
      </c>
      <c r="L14">
        <v>0.7</v>
      </c>
      <c r="M14">
        <v>1.44</v>
      </c>
      <c r="N14">
        <v>1.47</v>
      </c>
      <c r="O14">
        <v>1.52</v>
      </c>
    </row>
    <row r="15" spans="1:15" x14ac:dyDescent="0.25">
      <c r="B15" s="1">
        <v>0.2</v>
      </c>
      <c r="C15" s="4">
        <f>B15*$C$2+(1-B15)*$D$2</f>
        <v>1.2997999999999998</v>
      </c>
      <c r="D15" s="9">
        <f>F1*1.03333333333333</f>
        <v>5.7866666666666484</v>
      </c>
      <c r="E15" s="2">
        <f t="shared" si="1"/>
        <v>7.5215093333333085</v>
      </c>
      <c r="F15" t="s">
        <v>6</v>
      </c>
      <c r="G15" s="5" t="s">
        <v>7</v>
      </c>
      <c r="H15" s="7">
        <f t="shared" si="2"/>
        <v>25</v>
      </c>
    </row>
    <row r="16" spans="1:15" x14ac:dyDescent="0.25">
      <c r="B16" s="1">
        <v>0.1</v>
      </c>
      <c r="C16" s="4">
        <f t="shared" ref="C16:C17" si="5">B16*$C$2+(1-B16)*$D$2</f>
        <v>1.3749</v>
      </c>
      <c r="D16" s="9">
        <f>F1*1.01666666666666</f>
        <v>5.6933333333332952</v>
      </c>
      <c r="E16" s="2">
        <f t="shared" si="1"/>
        <v>7.8277639999999478</v>
      </c>
      <c r="F16" t="s">
        <v>6</v>
      </c>
      <c r="G16" s="5" t="s">
        <v>7</v>
      </c>
      <c r="H16" s="7">
        <f t="shared" si="2"/>
        <v>17.5</v>
      </c>
    </row>
    <row r="17" spans="1:22" x14ac:dyDescent="0.25">
      <c r="A17" t="s">
        <v>11</v>
      </c>
      <c r="B17" s="1">
        <v>0</v>
      </c>
      <c r="C17" s="4">
        <f t="shared" si="5"/>
        <v>1.45</v>
      </c>
      <c r="D17" s="9">
        <f>F1</f>
        <v>5.6</v>
      </c>
      <c r="E17" s="2">
        <f t="shared" si="1"/>
        <v>8.1199999999999992</v>
      </c>
      <c r="F17" t="s">
        <v>6</v>
      </c>
      <c r="G17" s="5" t="s">
        <v>7</v>
      </c>
      <c r="H17" s="7">
        <f t="shared" si="2"/>
        <v>10</v>
      </c>
    </row>
    <row r="20" spans="1:22" x14ac:dyDescent="0.25">
      <c r="B20" t="s">
        <v>12</v>
      </c>
      <c r="C20" t="s">
        <v>13</v>
      </c>
      <c r="D20" t="s">
        <v>14</v>
      </c>
      <c r="E20" t="s">
        <v>13</v>
      </c>
      <c r="F20" t="s">
        <v>15</v>
      </c>
    </row>
    <row r="21" spans="1:22" x14ac:dyDescent="0.25">
      <c r="B21">
        <v>4.3099999999999996</v>
      </c>
      <c r="C21">
        <v>70</v>
      </c>
      <c r="D21">
        <v>5.78</v>
      </c>
      <c r="E21">
        <v>73</v>
      </c>
      <c r="F21">
        <v>5.77</v>
      </c>
      <c r="G21">
        <v>100</v>
      </c>
    </row>
    <row r="22" spans="1:22" x14ac:dyDescent="0.25">
      <c r="B22">
        <v>5.58</v>
      </c>
      <c r="C22">
        <v>80</v>
      </c>
      <c r="D22">
        <v>5.15</v>
      </c>
      <c r="E22">
        <v>91</v>
      </c>
      <c r="F22">
        <v>5.29</v>
      </c>
      <c r="G22">
        <v>96</v>
      </c>
      <c r="V22">
        <v>91</v>
      </c>
    </row>
    <row r="23" spans="1:22" x14ac:dyDescent="0.25">
      <c r="B23">
        <v>5.36</v>
      </c>
      <c r="C23">
        <v>88</v>
      </c>
      <c r="D23">
        <v>5.3</v>
      </c>
      <c r="E23">
        <v>62</v>
      </c>
      <c r="F23">
        <v>4.97</v>
      </c>
      <c r="G23">
        <v>86</v>
      </c>
    </row>
    <row r="24" spans="1:22" x14ac:dyDescent="0.25">
      <c r="B24">
        <v>5.67</v>
      </c>
      <c r="C24">
        <v>96</v>
      </c>
      <c r="D24">
        <v>4.9400000000000004</v>
      </c>
      <c r="E24">
        <v>100</v>
      </c>
      <c r="F24">
        <v>5.13</v>
      </c>
      <c r="G24">
        <v>100</v>
      </c>
    </row>
    <row r="25" spans="1:22" x14ac:dyDescent="0.25">
      <c r="B25">
        <v>6.21</v>
      </c>
      <c r="C25">
        <v>86</v>
      </c>
      <c r="D25">
        <v>6.71</v>
      </c>
      <c r="E25">
        <v>80</v>
      </c>
      <c r="F25">
        <v>5.84</v>
      </c>
      <c r="G25">
        <v>100</v>
      </c>
    </row>
    <row r="26" spans="1:22" x14ac:dyDescent="0.25">
      <c r="B26">
        <v>5.09</v>
      </c>
      <c r="C26">
        <v>83</v>
      </c>
      <c r="D26">
        <v>5.51</v>
      </c>
      <c r="E26">
        <v>82</v>
      </c>
      <c r="F26">
        <v>5.98</v>
      </c>
      <c r="G26">
        <v>95</v>
      </c>
    </row>
    <row r="27" spans="1:22" x14ac:dyDescent="0.25">
      <c r="B27">
        <v>6.06</v>
      </c>
      <c r="C27">
        <v>73</v>
      </c>
      <c r="D27">
        <v>5.77</v>
      </c>
      <c r="E27">
        <v>100</v>
      </c>
      <c r="F27">
        <v>5.64</v>
      </c>
      <c r="G27">
        <v>74</v>
      </c>
    </row>
    <row r="28" spans="1:22" x14ac:dyDescent="0.25">
      <c r="B28">
        <f>AVERAGE(B21:B27)</f>
        <v>5.4685714285714289</v>
      </c>
      <c r="C28">
        <f>AVERAGE(C21:C27)</f>
        <v>82.285714285714292</v>
      </c>
      <c r="D28">
        <v>5.49</v>
      </c>
      <c r="E28">
        <v>67</v>
      </c>
      <c r="F28">
        <v>6.02</v>
      </c>
      <c r="G28">
        <v>100</v>
      </c>
    </row>
    <row r="29" spans="1:22" x14ac:dyDescent="0.25">
      <c r="D29">
        <v>5.04</v>
      </c>
      <c r="E29">
        <v>96</v>
      </c>
    </row>
    <row r="30" spans="1:22" x14ac:dyDescent="0.25">
      <c r="D30">
        <v>4.8600000000000003</v>
      </c>
      <c r="E30">
        <v>100</v>
      </c>
    </row>
    <row r="31" spans="1:22" x14ac:dyDescent="0.25">
      <c r="D31">
        <v>5.0599999999999996</v>
      </c>
      <c r="E31">
        <v>100</v>
      </c>
    </row>
    <row r="32" spans="1:22" x14ac:dyDescent="0.25">
      <c r="D32">
        <v>5.29</v>
      </c>
      <c r="E32">
        <v>83</v>
      </c>
    </row>
    <row r="33" spans="2:5" x14ac:dyDescent="0.25">
      <c r="D33">
        <v>5.66</v>
      </c>
      <c r="E33">
        <v>67</v>
      </c>
    </row>
    <row r="34" spans="2:5" x14ac:dyDescent="0.25">
      <c r="D34">
        <f>AVERAGE(D21:D33)</f>
        <v>5.4276923076923076</v>
      </c>
      <c r="E34">
        <f>AVERAGE(E21:E33)</f>
        <v>84.692307692307693</v>
      </c>
    </row>
    <row r="37" spans="2:5" x14ac:dyDescent="0.25">
      <c r="B37" t="s">
        <v>57</v>
      </c>
    </row>
    <row r="38" spans="2:5" x14ac:dyDescent="0.25">
      <c r="C38" t="s">
        <v>51</v>
      </c>
      <c r="D38" t="s">
        <v>52</v>
      </c>
      <c r="E38" t="s">
        <v>55</v>
      </c>
    </row>
    <row r="39" spans="2:5" x14ac:dyDescent="0.25">
      <c r="B39" t="s">
        <v>53</v>
      </c>
      <c r="C39" s="70">
        <v>163.69999999999999</v>
      </c>
      <c r="D39" s="70">
        <v>497.8</v>
      </c>
      <c r="E39">
        <f>C39+D39</f>
        <v>661.5</v>
      </c>
    </row>
    <row r="40" spans="2:5" x14ac:dyDescent="0.25">
      <c r="B40" t="s">
        <v>54</v>
      </c>
      <c r="C40" s="70">
        <v>4.8</v>
      </c>
      <c r="D40" s="70">
        <v>4.8</v>
      </c>
      <c r="E40">
        <f>(C41+D41)/((C39+D39)/100)</f>
        <v>4.7999999999999989</v>
      </c>
    </row>
    <row r="41" spans="2:5" x14ac:dyDescent="0.25">
      <c r="B41" t="s">
        <v>56</v>
      </c>
      <c r="C41">
        <f>C40*(C39/100)</f>
        <v>7.8575999999999988</v>
      </c>
      <c r="D41">
        <f>D40*(D39/100)</f>
        <v>23.894399999999997</v>
      </c>
      <c r="E41">
        <f>C41+D41</f>
        <v>31.751999999999995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Conso</vt:lpstr>
      <vt:lpstr>Mix</vt:lpstr>
      <vt:lpstr>Feuil1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DELACROIX Vincent</dc:creator>
  <cp:keywords/>
  <dc:description/>
  <cp:lastModifiedBy>DELACROIX Vincent</cp:lastModifiedBy>
  <cp:revision/>
  <dcterms:created xsi:type="dcterms:W3CDTF">2018-03-16T06:32:07Z</dcterms:created>
  <dcterms:modified xsi:type="dcterms:W3CDTF">2018-08-10T08:43:08Z</dcterms:modified>
  <cp:category/>
  <cp:contentStatus/>
</cp:coreProperties>
</file>