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UL\Documents\"/>
    </mc:Choice>
  </mc:AlternateContent>
  <bookViews>
    <workbookView xWindow="0" yWindow="0" windowWidth="24000" windowHeight="9735" activeTab="4"/>
  </bookViews>
  <sheets>
    <sheet name="base_com" sheetId="2" r:id="rId1"/>
    <sheet name="juillet" sheetId="20" r:id="rId2"/>
    <sheet name="août" sheetId="21" r:id="rId3"/>
    <sheet name="septembre" sheetId="23" r:id="rId4"/>
    <sheet name="MATRICE" sheetId="22" r:id="rId5"/>
  </sheets>
  <definedNames>
    <definedName name="_xlnm.Print_Area" localSheetId="2">août!#REF!</definedName>
    <definedName name="_xlnm.Print_Area" localSheetId="0">base_com!$A$1:$L$21</definedName>
    <definedName name="_xlnm.Print_Area" localSheetId="1">juillet!#REF!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1" l="1"/>
  <c r="H7" i="21"/>
  <c r="H6" i="21"/>
  <c r="E9" i="21"/>
  <c r="E50" i="23" l="1"/>
  <c r="L50" i="23" s="1"/>
  <c r="L49" i="23"/>
  <c r="H49" i="23"/>
  <c r="L48" i="23"/>
  <c r="H48" i="23"/>
  <c r="L47" i="23"/>
  <c r="H47" i="23"/>
  <c r="E46" i="23"/>
  <c r="H46" i="23" s="1"/>
  <c r="L45" i="23"/>
  <c r="H45" i="23"/>
  <c r="L44" i="23"/>
  <c r="H44" i="23"/>
  <c r="L43" i="23"/>
  <c r="H43" i="23"/>
  <c r="E42" i="23"/>
  <c r="L42" i="23" s="1"/>
  <c r="L41" i="23"/>
  <c r="H41" i="23"/>
  <c r="L40" i="23"/>
  <c r="H40" i="23"/>
  <c r="L39" i="23"/>
  <c r="E39" i="23"/>
  <c r="H39" i="23" s="1"/>
  <c r="L38" i="23"/>
  <c r="H38" i="23"/>
  <c r="L37" i="23"/>
  <c r="H37" i="23"/>
  <c r="L36" i="23"/>
  <c r="H36" i="23"/>
  <c r="L35" i="23"/>
  <c r="H35" i="23"/>
  <c r="E34" i="23"/>
  <c r="L34" i="23" s="1"/>
  <c r="L33" i="23"/>
  <c r="H33" i="23"/>
  <c r="L32" i="23"/>
  <c r="H32" i="23"/>
  <c r="L31" i="23"/>
  <c r="H31" i="23"/>
  <c r="E30" i="23"/>
  <c r="L30" i="23" s="1"/>
  <c r="L29" i="23"/>
  <c r="H29" i="23"/>
  <c r="L28" i="23"/>
  <c r="H28" i="23"/>
  <c r="L27" i="23"/>
  <c r="H27" i="23"/>
  <c r="E26" i="23"/>
  <c r="L26" i="23" s="1"/>
  <c r="L25" i="23"/>
  <c r="H25" i="23"/>
  <c r="L24" i="23"/>
  <c r="H24" i="23"/>
  <c r="E23" i="23"/>
  <c r="L23" i="23" s="1"/>
  <c r="L22" i="23"/>
  <c r="H22" i="23"/>
  <c r="L21" i="23"/>
  <c r="H21" i="23"/>
  <c r="L20" i="23"/>
  <c r="H20" i="23"/>
  <c r="E19" i="23"/>
  <c r="L19" i="23" s="1"/>
  <c r="L18" i="23"/>
  <c r="H18" i="23"/>
  <c r="L17" i="23"/>
  <c r="H17" i="23"/>
  <c r="L16" i="23"/>
  <c r="H16" i="23"/>
  <c r="E15" i="23"/>
  <c r="H15" i="23" s="1"/>
  <c r="L14" i="23"/>
  <c r="H14" i="23"/>
  <c r="L13" i="23"/>
  <c r="H13" i="23"/>
  <c r="L12" i="23"/>
  <c r="H12" i="23"/>
  <c r="E11" i="23"/>
  <c r="H11" i="23" s="1"/>
  <c r="L10" i="23"/>
  <c r="H10" i="23"/>
  <c r="L9" i="23"/>
  <c r="H9" i="23"/>
  <c r="E8" i="23"/>
  <c r="H8" i="23" s="1"/>
  <c r="L7" i="23"/>
  <c r="H7" i="23"/>
  <c r="L6" i="23"/>
  <c r="H6" i="23"/>
  <c r="L5" i="23"/>
  <c r="H5" i="23"/>
  <c r="L4" i="23"/>
  <c r="H4" i="23"/>
  <c r="H5" i="22"/>
  <c r="E51" i="21"/>
  <c r="E47" i="21"/>
  <c r="E43" i="21"/>
  <c r="E40" i="21"/>
  <c r="E35" i="21"/>
  <c r="E31" i="21"/>
  <c r="E27" i="21"/>
  <c r="E24" i="21"/>
  <c r="E20" i="21"/>
  <c r="E16" i="21"/>
  <c r="E12" i="21"/>
  <c r="L11" i="23" l="1"/>
  <c r="L15" i="23"/>
  <c r="H19" i="23"/>
  <c r="L8" i="23"/>
  <c r="H34" i="23"/>
  <c r="H42" i="23"/>
  <c r="L46" i="23"/>
  <c r="H50" i="23"/>
  <c r="H26" i="23"/>
  <c r="H23" i="23"/>
  <c r="H30" i="23"/>
  <c r="L46" i="20"/>
  <c r="L45" i="20"/>
  <c r="L44" i="20"/>
  <c r="L42" i="20"/>
  <c r="L41" i="20"/>
  <c r="L40" i="20"/>
  <c r="L38" i="20"/>
  <c r="L37" i="20"/>
  <c r="L35" i="20"/>
  <c r="L34" i="20"/>
  <c r="L33" i="20"/>
  <c r="L32" i="20"/>
  <c r="L30" i="20"/>
  <c r="L29" i="20"/>
  <c r="L28" i="20"/>
  <c r="L26" i="20"/>
  <c r="L25" i="20"/>
  <c r="L24" i="20"/>
  <c r="L22" i="20"/>
  <c r="L21" i="20"/>
  <c r="L19" i="20"/>
  <c r="L18" i="20"/>
  <c r="L17" i="20"/>
  <c r="L15" i="20"/>
  <c r="L14" i="20"/>
  <c r="L13" i="20"/>
  <c r="L11" i="20"/>
  <c r="L10" i="20"/>
  <c r="L8" i="20"/>
  <c r="L6" i="20"/>
  <c r="L5" i="20"/>
  <c r="L4" i="20"/>
  <c r="H17" i="20"/>
  <c r="H18" i="20"/>
  <c r="H46" i="20"/>
  <c r="H45" i="20"/>
  <c r="H44" i="20"/>
  <c r="H42" i="20"/>
  <c r="H41" i="20"/>
  <c r="H40" i="20"/>
  <c r="H38" i="20"/>
  <c r="H37" i="20"/>
  <c r="H35" i="20"/>
  <c r="H34" i="20"/>
  <c r="H33" i="20"/>
  <c r="H32" i="20"/>
  <c r="H30" i="20"/>
  <c r="H29" i="20"/>
  <c r="H28" i="20"/>
  <c r="H26" i="20"/>
  <c r="H25" i="20"/>
  <c r="H24" i="20"/>
  <c r="H22" i="20"/>
  <c r="H21" i="20"/>
  <c r="H19" i="20"/>
  <c r="H15" i="20"/>
  <c r="H14" i="20"/>
  <c r="H13" i="20"/>
  <c r="H11" i="20"/>
  <c r="H10" i="20"/>
  <c r="H8" i="20"/>
  <c r="H6" i="20"/>
  <c r="H5" i="20"/>
  <c r="H4" i="20"/>
  <c r="E47" i="20" l="1"/>
  <c r="E43" i="20"/>
  <c r="E39" i="20"/>
  <c r="E36" i="20"/>
  <c r="E31" i="20"/>
  <c r="E27" i="20"/>
  <c r="E23" i="20"/>
  <c r="E20" i="20"/>
  <c r="E16" i="20"/>
  <c r="E12" i="20"/>
  <c r="E9" i="20"/>
  <c r="L20" i="20" l="1"/>
  <c r="H20" i="20"/>
  <c r="L23" i="20"/>
  <c r="H23" i="20"/>
  <c r="L27" i="20"/>
  <c r="H27" i="20"/>
  <c r="L31" i="20"/>
  <c r="H31" i="20"/>
  <c r="H9" i="20"/>
  <c r="L9" i="20"/>
  <c r="L36" i="20"/>
  <c r="H36" i="20"/>
  <c r="L39" i="20"/>
  <c r="H39" i="20"/>
  <c r="L43" i="20"/>
  <c r="H43" i="20"/>
  <c r="H16" i="20"/>
  <c r="L16" i="20"/>
  <c r="L47" i="20"/>
  <c r="H47" i="20"/>
  <c r="H12" i="20"/>
  <c r="L12" i="20"/>
</calcChain>
</file>

<file path=xl/sharedStrings.xml><?xml version="1.0" encoding="utf-8"?>
<sst xmlns="http://schemas.openxmlformats.org/spreadsheetml/2006/main" count="614" uniqueCount="82">
  <si>
    <t>par lots de 40 contrats</t>
  </si>
  <si>
    <t>de</t>
  </si>
  <si>
    <t>à</t>
  </si>
  <si>
    <t>%</t>
  </si>
  <si>
    <t>prime</t>
  </si>
  <si>
    <t>PAR LOTS DE 80 CONTRATS</t>
  </si>
  <si>
    <t>C.A</t>
  </si>
  <si>
    <t>PAR LOTS DE 60 CONTRATS</t>
  </si>
  <si>
    <t>D12688F</t>
  </si>
  <si>
    <t>D44265F</t>
  </si>
  <si>
    <t>D116653F</t>
  </si>
  <si>
    <t>D15009F</t>
  </si>
  <si>
    <t>D46455F</t>
  </si>
  <si>
    <t>D55950F</t>
  </si>
  <si>
    <t>XXXXXXXXX</t>
  </si>
  <si>
    <t>D61140F</t>
  </si>
  <si>
    <t>Base_com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</si>
  <si>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</si>
  <si>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</si>
  <si>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</si>
  <si>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</si>
  <si>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</si>
  <si>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</si>
  <si>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</si>
  <si>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</si>
  <si>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</si>
  <si>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</si>
  <si>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</si>
  <si>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</si>
  <si>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P</t>
  </si>
  <si>
    <t>Q</t>
  </si>
  <si>
    <t>C</t>
  </si>
  <si>
    <t>D45056E</t>
  </si>
  <si>
    <t>D125897E</t>
  </si>
  <si>
    <t>D425857E</t>
  </si>
  <si>
    <t>D428564E</t>
  </si>
  <si>
    <t>total</t>
  </si>
  <si>
    <t>XXXXXXXX</t>
  </si>
  <si>
    <t>taux</t>
  </si>
  <si>
    <t>jean</t>
  </si>
  <si>
    <t>eric</t>
  </si>
  <si>
    <t>pierre</t>
  </si>
  <si>
    <t>D239878E</t>
  </si>
  <si>
    <t>LOT20</t>
  </si>
  <si>
    <t>LOT25</t>
  </si>
  <si>
    <t>LOT28</t>
  </si>
  <si>
    <t>LOT 30</t>
  </si>
  <si>
    <t>LOT35</t>
  </si>
  <si>
    <t>LOT29</t>
  </si>
  <si>
    <t>LOT32</t>
  </si>
  <si>
    <t>LOT34</t>
  </si>
  <si>
    <t>LOT33</t>
  </si>
  <si>
    <t>LOT36</t>
  </si>
  <si>
    <t>LOT45</t>
  </si>
  <si>
    <t>LOT46</t>
  </si>
  <si>
    <t>XXXXXXX</t>
  </si>
  <si>
    <t>marcel</t>
  </si>
  <si>
    <t>yvette</t>
  </si>
  <si>
    <t>bernard</t>
  </si>
  <si>
    <t>louis</t>
  </si>
  <si>
    <t>louise</t>
  </si>
  <si>
    <t>patrick</t>
  </si>
  <si>
    <t>arnaud</t>
  </si>
  <si>
    <t>cyrille</t>
  </si>
  <si>
    <t>odette</t>
  </si>
  <si>
    <t>D525365E</t>
  </si>
  <si>
    <t>D238798D</t>
  </si>
  <si>
    <t>Nbre de contacts</t>
  </si>
  <si>
    <t>COM</t>
  </si>
  <si>
    <t>déjà versé</t>
  </si>
  <si>
    <t>solde</t>
  </si>
  <si>
    <t>à régler</t>
  </si>
  <si>
    <t>date</t>
  </si>
  <si>
    <t>N° contrat</t>
  </si>
  <si>
    <t>nom</t>
  </si>
  <si>
    <t>prenom</t>
  </si>
  <si>
    <t>Conseiller</t>
  </si>
  <si>
    <t>pierrick</t>
  </si>
  <si>
    <t>david</t>
  </si>
  <si>
    <t>paul</t>
  </si>
  <si>
    <t>francois</t>
  </si>
  <si>
    <t>agnes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</si>
</sst>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-mmm;@"/>
    <numFmt numFmtId="165" formatCode="dd/mm/yy;@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4"/>
      <color rgb="FFFF000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Continuous"/>
    </xf>
    <xf numFmtId="0" fontId="1" fillId="3" borderId="7" xfId="0" applyFont="1" applyFill="1" applyBorder="1" applyAlignment="1">
      <alignment horizontal="centerContinuous"/>
    </xf>
    <xf numFmtId="0" fontId="1" fillId="3" borderId="8" xfId="0" applyFont="1" applyFill="1" applyBorder="1" applyAlignment="1">
      <alignment horizontal="centerContinuous"/>
    </xf>
    <xf numFmtId="0" fontId="1" fillId="4" borderId="7" xfId="0" applyFont="1" applyFill="1" applyBorder="1" applyAlignment="1">
      <alignment horizontal="centerContinuous"/>
    </xf>
    <xf numFmtId="0" fontId="1" fillId="4" borderId="8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9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9" fontId="1" fillId="0" borderId="14" xfId="0" applyNumberFormat="1" applyFont="1" applyBorder="1" applyAlignment="1">
      <alignment horizontal="center"/>
    </xf>
    <xf numFmtId="0" fontId="0" fillId="0" borderId="19" xfId="0" applyBorder="1"/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" fontId="0" fillId="0" borderId="22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165" fontId="7" fillId="0" borderId="15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0" fontId="10" fillId="0" borderId="17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3" fillId="0" borderId="0" xfId="0" applyFont="1"/>
    <xf numFmtId="0" fontId="11" fillId="0" borderId="0" xfId="0" applyFont="1" applyFill="1" applyBorder="1" applyAlignment="1">
      <alignment horizontal="center"/>
    </xf>
    <xf numFmtId="0" fontId="12" fillId="0" borderId="0" xfId="0" applyFont="1"/>
    <xf numFmtId="0" fontId="0" fillId="0" borderId="24" xfId="0" applyBorder="1"/>
    <xf numFmtId="0" fontId="13" fillId="0" borderId="0" xfId="0" applyFont="1" applyAlignment="1">
      <alignment horizontal="center"/>
    </xf>
    <xf numFmtId="0" fontId="2" fillId="0" borderId="24" xfId="0" applyFont="1" applyBorder="1"/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2" fontId="5" fillId="0" borderId="2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4" fillId="7" borderId="0" xfId="0" applyFont="1" applyFill="1" applyAlignment="1">
      <alignment horizontal="centerContinuous" vertical="center"/>
    </xf>
    <xf numFmtId="2" fontId="5" fillId="0" borderId="0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0" xfId="0" applyFont="1" applyBorder="1"/>
    <xf numFmtId="0" fontId="0" fillId="0" borderId="21" xfId="0" applyBorder="1"/>
    <xf numFmtId="0" fontId="10" fillId="0" borderId="21" xfId="0" applyFont="1" applyFill="1" applyBorder="1" applyAlignment="1">
      <alignment horizontal="center"/>
    </xf>
    <xf numFmtId="0" fontId="2" fillId="0" borderId="34" xfId="0" applyFont="1" applyBorder="1"/>
    <xf numFmtId="0" fontId="0" fillId="0" borderId="17" xfId="0" applyBorder="1"/>
    <xf numFmtId="0" fontId="1" fillId="5" borderId="28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3" fillId="6" borderId="15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40" xfId="0" applyBorder="1"/>
    <xf numFmtId="0" fontId="0" fillId="0" borderId="41" xfId="0" applyBorder="1"/>
    <xf numFmtId="0" fontId="13" fillId="0" borderId="36" xfId="0" applyFont="1" applyFill="1" applyBorder="1" applyAlignment="1">
      <alignment horizontal="center"/>
    </xf>
    <xf numFmtId="0" fontId="0" fillId="0" borderId="36" xfId="0" applyFill="1" applyBorder="1"/>
    <xf numFmtId="0" fontId="13" fillId="0" borderId="15" xfId="0" applyFont="1" applyFill="1" applyBorder="1" applyAlignment="1">
      <alignment horizontal="center"/>
    </xf>
    <xf numFmtId="0" fontId="0" fillId="0" borderId="15" xfId="0" applyFill="1" applyBorder="1"/>
    <xf numFmtId="0" fontId="0" fillId="0" borderId="17" xfId="0" applyFill="1" applyBorder="1"/>
    <xf numFmtId="0" fontId="13" fillId="0" borderId="39" xfId="0" applyFont="1" applyFill="1" applyBorder="1" applyAlignment="1">
      <alignment horizontal="center"/>
    </xf>
    <xf numFmtId="0" fontId="0" fillId="0" borderId="39" xfId="0" applyFill="1" applyBorder="1"/>
    <xf numFmtId="0" fontId="0" fillId="0" borderId="40" xfId="0" applyFill="1" applyBorder="1"/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Border="1"/>
    <xf numFmtId="0" fontId="0" fillId="0" borderId="15" xfId="0" applyFont="1" applyBorder="1"/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0" fillId="0" borderId="50" xfId="0" applyFont="1" applyBorder="1" applyAlignment="1">
      <alignment horizontal="center" vertical="center"/>
    </xf>
    <xf numFmtId="0" fontId="13" fillId="6" borderId="22" xfId="0" applyFont="1" applyFill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49" xfId="0" applyBorder="1" applyAlignment="1">
      <alignment horizontal="center"/>
    </xf>
    <xf numFmtId="165" fontId="7" fillId="0" borderId="33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2" fillId="0" borderId="35" xfId="0" applyFont="1" applyBorder="1"/>
    <xf numFmtId="2" fontId="5" fillId="0" borderId="35" xfId="0" applyNumberFormat="1" applyFont="1" applyFill="1" applyBorder="1" applyAlignment="1">
      <alignment horizontal="center"/>
    </xf>
    <xf numFmtId="0" fontId="13" fillId="0" borderId="52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53" xfId="0" applyFont="1" applyFill="1" applyBorder="1" applyAlignment="1">
      <alignment horizontal="center"/>
    </xf>
    <xf numFmtId="0" fontId="0" fillId="0" borderId="46" xfId="0" applyFont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Border="1"/>
    <xf numFmtId="0" fontId="0" fillId="0" borderId="33" xfId="0" applyFill="1" applyBorder="1"/>
    <xf numFmtId="0" fontId="0" fillId="0" borderId="33" xfId="0" applyBorder="1"/>
    <xf numFmtId="0" fontId="0" fillId="0" borderId="2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4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14300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0:L22"/>
  <sheetViews>
    <sheetView workbookViewId="0">
      <selection activeCell="H20" sqref="H20"/>
    </sheetView>
  </sheetViews>
  <sheetFormatPr baseColWidth="10" defaultColWidth="11.42578125" defaultRowHeight="15" x14ac:dyDescent="0.25"/>
  <cols>
    <col min="1" max="12" width="8.7109375" customWidth="1"/>
  </cols>
  <sheetData>
    <row r="10" spans="1:12" ht="16.5" thickBot="1" x14ac:dyDescent="0.3">
      <c r="A10" s="62" t="s">
        <v>16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12" ht="16.5" thickTop="1" thickBot="1" x14ac:dyDescent="0.3">
      <c r="A11" s="10" t="s">
        <v>0</v>
      </c>
      <c r="B11" s="11"/>
      <c r="C11" s="11"/>
      <c r="D11" s="12"/>
      <c r="E11" s="72" t="s">
        <v>7</v>
      </c>
      <c r="F11" s="73"/>
      <c r="G11" s="73"/>
      <c r="H11" s="74"/>
      <c r="I11" s="13" t="s">
        <v>5</v>
      </c>
      <c r="J11" s="13"/>
      <c r="K11" s="13"/>
      <c r="L11" s="14"/>
    </row>
    <row r="12" spans="1:12" x14ac:dyDescent="0.25">
      <c r="A12" s="7" t="s">
        <v>1</v>
      </c>
      <c r="B12" s="15" t="s">
        <v>2</v>
      </c>
      <c r="C12" s="15" t="s">
        <v>3</v>
      </c>
      <c r="D12" s="9" t="s">
        <v>4</v>
      </c>
      <c r="E12" s="7" t="s">
        <v>1</v>
      </c>
      <c r="F12" s="15" t="s">
        <v>2</v>
      </c>
      <c r="G12" s="15" t="s">
        <v>3</v>
      </c>
      <c r="H12" s="9" t="s">
        <v>4</v>
      </c>
      <c r="I12" s="8" t="s">
        <v>1</v>
      </c>
      <c r="J12" s="15" t="s">
        <v>2</v>
      </c>
      <c r="K12" s="15" t="s">
        <v>3</v>
      </c>
      <c r="L12" s="9" t="s">
        <v>4</v>
      </c>
    </row>
    <row r="13" spans="1:12" x14ac:dyDescent="0.25">
      <c r="A13" s="1">
        <v>0</v>
      </c>
      <c r="B13" s="16">
        <v>1750</v>
      </c>
      <c r="C13" s="17">
        <v>0.05</v>
      </c>
      <c r="D13" s="3"/>
      <c r="E13" s="21">
        <v>0</v>
      </c>
      <c r="F13" s="16">
        <v>2625</v>
      </c>
      <c r="G13" s="17">
        <v>0.05</v>
      </c>
      <c r="H13" s="22"/>
      <c r="I13" s="2">
        <v>0</v>
      </c>
      <c r="J13" s="16">
        <v>3500</v>
      </c>
      <c r="K13" s="17">
        <v>0.05</v>
      </c>
      <c r="L13" s="3"/>
    </row>
    <row r="14" spans="1:12" x14ac:dyDescent="0.25">
      <c r="A14" s="1">
        <v>1751</v>
      </c>
      <c r="B14" s="16">
        <v>2250</v>
      </c>
      <c r="C14" s="17">
        <v>7.0000000000000007E-2</v>
      </c>
      <c r="D14" s="3"/>
      <c r="E14" s="21">
        <v>2626</v>
      </c>
      <c r="F14" s="16">
        <v>3375</v>
      </c>
      <c r="G14" s="17">
        <v>7.0000000000000007E-2</v>
      </c>
      <c r="H14" s="22"/>
      <c r="I14" s="2">
        <v>3501</v>
      </c>
      <c r="J14" s="16">
        <v>4500</v>
      </c>
      <c r="K14" s="17">
        <v>7.0000000000000007E-2</v>
      </c>
      <c r="L14" s="3"/>
    </row>
    <row r="15" spans="1:12" x14ac:dyDescent="0.25">
      <c r="A15" s="1">
        <v>2251</v>
      </c>
      <c r="B15" s="16">
        <v>2950</v>
      </c>
      <c r="C15" s="17">
        <v>0.08</v>
      </c>
      <c r="D15" s="3"/>
      <c r="E15" s="21">
        <v>3376</v>
      </c>
      <c r="F15" s="16">
        <v>4425</v>
      </c>
      <c r="G15" s="17">
        <v>0.08</v>
      </c>
      <c r="H15" s="22"/>
      <c r="I15" s="2">
        <v>4501</v>
      </c>
      <c r="J15" s="16">
        <v>5900</v>
      </c>
      <c r="K15" s="17">
        <v>0.08</v>
      </c>
      <c r="L15" s="3"/>
    </row>
    <row r="16" spans="1:12" x14ac:dyDescent="0.25">
      <c r="A16" s="1">
        <v>2951</v>
      </c>
      <c r="B16" s="16">
        <v>3250</v>
      </c>
      <c r="C16" s="17">
        <v>0.1</v>
      </c>
      <c r="D16" s="3"/>
      <c r="E16" s="21">
        <v>4426</v>
      </c>
      <c r="F16" s="16">
        <v>4875</v>
      </c>
      <c r="G16" s="17">
        <v>0.1</v>
      </c>
      <c r="H16" s="22"/>
      <c r="I16" s="2">
        <v>5901</v>
      </c>
      <c r="J16" s="16">
        <v>6500</v>
      </c>
      <c r="K16" s="17">
        <v>0.1</v>
      </c>
      <c r="L16" s="3"/>
    </row>
    <row r="17" spans="1:12" x14ac:dyDescent="0.25">
      <c r="A17" s="1">
        <v>3251</v>
      </c>
      <c r="B17" s="16">
        <v>4000</v>
      </c>
      <c r="C17" s="17">
        <v>0.12</v>
      </c>
      <c r="D17" s="3"/>
      <c r="E17" s="21">
        <v>4876</v>
      </c>
      <c r="F17" s="16">
        <v>6000</v>
      </c>
      <c r="G17" s="17">
        <v>0.12</v>
      </c>
      <c r="H17" s="22"/>
      <c r="I17" s="2">
        <v>6501</v>
      </c>
      <c r="J17" s="16">
        <v>8000</v>
      </c>
      <c r="K17" s="17">
        <v>0.12</v>
      </c>
      <c r="L17" s="3"/>
    </row>
    <row r="18" spans="1:12" x14ac:dyDescent="0.25">
      <c r="A18" s="1">
        <v>4001</v>
      </c>
      <c r="B18" s="16">
        <v>4375</v>
      </c>
      <c r="C18" s="17">
        <v>0.13</v>
      </c>
      <c r="D18" s="3"/>
      <c r="E18" s="21">
        <v>6001</v>
      </c>
      <c r="F18" s="16">
        <v>6562</v>
      </c>
      <c r="G18" s="17">
        <v>0.13</v>
      </c>
      <c r="H18" s="22"/>
      <c r="I18" s="2">
        <v>8001</v>
      </c>
      <c r="J18" s="16">
        <v>8750</v>
      </c>
      <c r="K18" s="17">
        <v>0.13</v>
      </c>
      <c r="L18" s="3"/>
    </row>
    <row r="19" spans="1:12" x14ac:dyDescent="0.25">
      <c r="A19" s="1">
        <v>4376</v>
      </c>
      <c r="B19" s="16"/>
      <c r="C19" s="17">
        <v>0.13</v>
      </c>
      <c r="D19" s="3">
        <v>50</v>
      </c>
      <c r="E19" s="21">
        <v>6562</v>
      </c>
      <c r="F19" s="16"/>
      <c r="G19" s="17">
        <v>0.13</v>
      </c>
      <c r="H19" s="22">
        <v>75</v>
      </c>
      <c r="I19" s="2">
        <v>8751</v>
      </c>
      <c r="J19" s="16"/>
      <c r="K19" s="17">
        <v>0.13</v>
      </c>
      <c r="L19" s="3">
        <v>100</v>
      </c>
    </row>
    <row r="20" spans="1:12" x14ac:dyDescent="0.25">
      <c r="A20" s="1"/>
      <c r="B20" s="16"/>
      <c r="C20" s="17"/>
      <c r="D20" s="3"/>
      <c r="E20" s="21"/>
      <c r="F20" s="16"/>
      <c r="G20" s="17"/>
      <c r="H20" s="22"/>
      <c r="I20" s="2"/>
      <c r="J20" s="16"/>
      <c r="K20" s="17"/>
      <c r="L20" s="3"/>
    </row>
    <row r="21" spans="1:12" ht="15.75" thickBot="1" x14ac:dyDescent="0.3">
      <c r="A21" s="4"/>
      <c r="B21" s="18"/>
      <c r="C21" s="19"/>
      <c r="D21" s="6"/>
      <c r="E21" s="23"/>
      <c r="F21" s="19"/>
      <c r="G21" s="19"/>
      <c r="H21" s="24"/>
      <c r="I21" s="5"/>
      <c r="J21" s="18"/>
      <c r="K21" s="19"/>
      <c r="L21" s="6"/>
    </row>
    <row r="22" spans="1:12" ht="15.75" thickTop="1" x14ac:dyDescent="0.25">
      <c r="I22" s="20"/>
      <c r="J22" s="20"/>
      <c r="K22" s="20"/>
      <c r="L22" s="20"/>
    </row>
  </sheetData>
  <mergeCells count="1">
    <mergeCell ref="E11:H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H4" sqref="H4"/>
    </sheetView>
  </sheetViews>
  <sheetFormatPr baseColWidth="10" defaultColWidth="11.42578125" defaultRowHeight="15" x14ac:dyDescent="0.25"/>
  <cols>
    <col min="1" max="1" width="9" customWidth="1"/>
    <col min="2" max="3" width="8.7109375" customWidth="1"/>
    <col min="4" max="4" width="9.85546875" customWidth="1"/>
    <col min="5" max="5" width="10.5703125" customWidth="1"/>
    <col min="6" max="6" width="13.5703125" customWidth="1"/>
    <col min="7" max="7" width="8.140625" customWidth="1"/>
    <col min="8" max="15" width="10.7109375" customWidth="1"/>
  </cols>
  <sheetData>
    <row r="1" spans="1:15" ht="15.75" x14ac:dyDescent="0.25">
      <c r="A1" s="30" t="s">
        <v>17</v>
      </c>
      <c r="B1" s="31" t="s">
        <v>18</v>
      </c>
      <c r="C1" s="32" t="s">
        <v>31</v>
      </c>
      <c r="D1" s="33" t="s">
        <v>19</v>
      </c>
      <c r="E1" s="32" t="s">
        <v>20</v>
      </c>
      <c r="F1" s="34" t="s">
        <v>21</v>
      </c>
      <c r="G1" s="35" t="s">
        <v>22</v>
      </c>
      <c r="H1" s="35" t="s">
        <v>23</v>
      </c>
      <c r="I1" s="35" t="s">
        <v>24</v>
      </c>
      <c r="J1" s="35" t="s">
        <v>25</v>
      </c>
      <c r="K1" s="36" t="s">
        <v>26</v>
      </c>
      <c r="L1" s="26" t="s">
        <v>27</v>
      </c>
      <c r="M1" s="26" t="s">
        <v>28</v>
      </c>
      <c r="N1" s="36" t="s">
        <v>29</v>
      </c>
      <c r="O1" s="37" t="s">
        <v>30</v>
      </c>
    </row>
    <row r="2" spans="1:15" ht="16.5" thickBot="1" x14ac:dyDescent="0.3">
      <c r="A2" s="105"/>
      <c r="B2" s="106"/>
      <c r="C2" s="105"/>
      <c r="D2" s="107"/>
      <c r="E2" s="105"/>
      <c r="F2" s="105"/>
      <c r="G2" s="31"/>
      <c r="H2" s="31"/>
      <c r="I2" s="31"/>
      <c r="J2" s="31"/>
      <c r="K2" s="26"/>
      <c r="L2" s="26"/>
      <c r="M2" s="26"/>
      <c r="N2" s="26"/>
      <c r="O2" s="26"/>
    </row>
    <row r="3" spans="1:15" ht="45" x14ac:dyDescent="0.25">
      <c r="A3" s="92" t="s">
        <v>72</v>
      </c>
      <c r="B3" s="93" t="s">
        <v>73</v>
      </c>
      <c r="C3" s="93" t="s">
        <v>74</v>
      </c>
      <c r="D3" s="93" t="s">
        <v>75</v>
      </c>
      <c r="E3" s="93" t="s">
        <v>6</v>
      </c>
      <c r="F3" s="94" t="s">
        <v>76</v>
      </c>
      <c r="G3" s="110" t="s">
        <v>67</v>
      </c>
      <c r="H3" s="108" t="s">
        <v>38</v>
      </c>
      <c r="I3" s="96" t="s">
        <v>68</v>
      </c>
      <c r="J3" s="96" t="s">
        <v>69</v>
      </c>
      <c r="K3" s="96" t="s">
        <v>70</v>
      </c>
      <c r="L3" s="95" t="s">
        <v>4</v>
      </c>
      <c r="M3" s="97" t="s">
        <v>71</v>
      </c>
      <c r="N3" s="26"/>
      <c r="O3" s="26"/>
    </row>
    <row r="4" spans="1:15" ht="18" x14ac:dyDescent="0.25">
      <c r="A4" s="51"/>
      <c r="B4" s="39" t="s">
        <v>15</v>
      </c>
      <c r="C4" s="39" t="s">
        <v>14</v>
      </c>
      <c r="D4" s="39" t="s">
        <v>14</v>
      </c>
      <c r="E4" s="27">
        <v>2450</v>
      </c>
      <c r="F4" s="64" t="s">
        <v>14</v>
      </c>
      <c r="G4" s="111"/>
      <c r="H4" s="109" t="str">
        <f>IFERROR(CHOOSE(IF(G4=40,1,IF(G4=60,2,IF(G4=80,3,0))),VLOOKUP(E4,base_com!$A$13:$D$21,3,1),VLOOKUP(E4,base_com!$E$13:$H$21,3,1),VLOOKUP(E4,base_com!$I$13:$L$21,3,0)),"")</f>
        <v/>
      </c>
      <c r="I4" s="80"/>
      <c r="J4" s="80"/>
      <c r="K4" s="80"/>
      <c r="L4" s="79" t="str">
        <f>IFERROR(CHOOSE(IF($G4=40,1,IF($G4=60,2,IF($G4=80,3,0))),VLOOKUP($E4,base_com!$A$13:$D$21,4,1),VLOOKUP(E4,base_com!$E$13:$H$21,4,1),VLOOKUP(E4,base_com!$I$13:$L$21,4,1)),"")</f>
        <v/>
      </c>
      <c r="M4" s="81"/>
    </row>
    <row r="5" spans="1:15" ht="18" x14ac:dyDescent="0.25">
      <c r="A5" s="56"/>
      <c r="B5" s="42" t="s">
        <v>10</v>
      </c>
      <c r="C5" s="40" t="s">
        <v>14</v>
      </c>
      <c r="D5" s="39" t="s">
        <v>14</v>
      </c>
      <c r="E5" s="28">
        <v>325</v>
      </c>
      <c r="F5" s="64" t="s">
        <v>14</v>
      </c>
      <c r="G5" s="111"/>
      <c r="H5" s="109" t="str">
        <f>IFERROR(CHOOSE(IF(G5=40,1,IF(G5=60,2,IF(G5=80,3,0))),VLOOKUP(E5,base_com!$A$13:$D$21,3,1),VLOOKUP(E5,base_com!$E$13:$H$21,3,1),VLOOKUP(E5,base_com!$I$13:$L$21,3,0)),"")</f>
        <v/>
      </c>
      <c r="I5" s="80"/>
      <c r="J5" s="80"/>
      <c r="K5" s="80"/>
      <c r="L5" s="79" t="str">
        <f>IFERROR(CHOOSE(IF($G5=40,1,IF($G5=60,2,IF($G5=80,3,0))),VLOOKUP($E5,base_com!$A$13:$D$21,4,1),VLOOKUP(E5,base_com!$E$13:$H$21,4,1),VLOOKUP(E5,base_com!$I$13:$L$21,4,1)),"")</f>
        <v/>
      </c>
      <c r="M5" s="81"/>
    </row>
    <row r="6" spans="1:15" ht="18" x14ac:dyDescent="0.25">
      <c r="A6" s="38" t="s">
        <v>37</v>
      </c>
      <c r="B6" s="39" t="s">
        <v>32</v>
      </c>
      <c r="C6" s="40" t="s">
        <v>14</v>
      </c>
      <c r="D6" s="39" t="s">
        <v>14</v>
      </c>
      <c r="E6" s="41">
        <v>2050</v>
      </c>
      <c r="F6" s="64" t="s">
        <v>14</v>
      </c>
      <c r="G6" s="111"/>
      <c r="H6" s="109" t="str">
        <f>IFERROR(CHOOSE(IF(G6=40,1,IF(G6=60,2,IF(G6=80,3,0))),VLOOKUP(E6,base_com!$A$13:$D$21,3,1),VLOOKUP(E6,base_com!$E$13:$H$21,3,1),VLOOKUP(E6,base_com!$I$13:$L$21,3,0)),"")</f>
        <v/>
      </c>
      <c r="I6" s="80"/>
      <c r="J6" s="80"/>
      <c r="K6" s="80"/>
      <c r="L6" s="79" t="str">
        <f>IFERROR(CHOOSE(IF($G6=40,1,IF($G6=60,2,IF($G6=80,3,0))),VLOOKUP($E6,base_com!$A$13:$D$21,4,1),VLOOKUP(E6,base_com!$E$13:$H$21,4,1),VLOOKUP(E6,base_com!$I$13:$L$21,4,1)),"")</f>
        <v/>
      </c>
      <c r="M6" s="81"/>
    </row>
    <row r="7" spans="1:15" ht="18" x14ac:dyDescent="0.25">
      <c r="A7" s="38"/>
      <c r="B7" s="39"/>
      <c r="C7" s="40"/>
      <c r="D7" s="64"/>
      <c r="E7" s="41"/>
      <c r="F7" s="65"/>
      <c r="G7" s="111"/>
      <c r="H7" s="109"/>
      <c r="I7" s="80"/>
      <c r="J7" s="80"/>
      <c r="K7" s="80"/>
      <c r="L7" s="79"/>
      <c r="M7" s="81"/>
    </row>
    <row r="8" spans="1:15" ht="18" x14ac:dyDescent="0.25">
      <c r="A8" s="44"/>
      <c r="B8" s="39"/>
      <c r="C8" s="39"/>
      <c r="D8" s="43"/>
      <c r="E8" s="27">
        <v>0</v>
      </c>
      <c r="F8" s="48"/>
      <c r="G8" s="111"/>
      <c r="H8" s="109" t="str">
        <f>IFERROR(CHOOSE(IF(G8=40,1,IF(G8=60,2,IF(G8=80,3,0))),VLOOKUP(E8,base_com!$A$13:$D$21,3,1),VLOOKUP(E8,base_com!$E$13:$H$21,3,1),VLOOKUP(E8,base_com!$I$13:$L$21,3,0)),"")</f>
        <v/>
      </c>
      <c r="I8" s="80"/>
      <c r="J8" s="80"/>
      <c r="K8" s="80"/>
      <c r="L8" s="79" t="str">
        <f>IFERROR(CHOOSE(IF($G8=40,1,IF($G8=60,2,IF($G8=80,3,0))),VLOOKUP($E8,base_com!$A$13:$D$21,4,1),VLOOKUP(E8,base_com!$E$13:$H$21,4,1),VLOOKUP(E8,base_com!$I$13:$L$21,4,1)),"")</f>
        <v/>
      </c>
      <c r="M8" s="81"/>
    </row>
    <row r="9" spans="1:15" ht="18" x14ac:dyDescent="0.25">
      <c r="A9" s="38" t="s">
        <v>37</v>
      </c>
      <c r="B9" s="55" t="s">
        <v>36</v>
      </c>
      <c r="C9" s="61" t="s">
        <v>41</v>
      </c>
      <c r="D9" s="46"/>
      <c r="E9" s="29">
        <f>SUM(E4:E8)</f>
        <v>4825</v>
      </c>
      <c r="F9" s="49"/>
      <c r="G9" s="111">
        <v>40</v>
      </c>
      <c r="H9" s="109">
        <f>IFERROR(CHOOSE(IF(G9=40,1,IF(G9=60,2,IF(G9=80,3,0))),VLOOKUP(E9,base_com!$A$13:$D$21,3,1),VLOOKUP(E9,base_com!$E$13:$H$21,3,1),VLOOKUP(E9,base_com!$I$13:$L$21,3,0)),"")</f>
        <v>0.13</v>
      </c>
      <c r="I9" s="80"/>
      <c r="J9" s="80"/>
      <c r="K9" s="80"/>
      <c r="L9" s="79">
        <f>IFERROR(CHOOSE(IF($G9=40,1,IF($G9=60,2,IF($G9=80,3,0))),VLOOKUP($E9,base_com!$A$13:$D$21,4,1),VLOOKUP(E9,base_com!$E$13:$H$21,4,1),VLOOKUP(E9,base_com!$I$13:$L$21,4,1)),"")</f>
        <v>50</v>
      </c>
      <c r="M9" s="81"/>
    </row>
    <row r="10" spans="1:15" ht="18" x14ac:dyDescent="0.25">
      <c r="A10" s="38" t="s">
        <v>37</v>
      </c>
      <c r="B10" s="47" t="s">
        <v>11</v>
      </c>
      <c r="C10" s="40" t="s">
        <v>14</v>
      </c>
      <c r="D10" s="39" t="s">
        <v>14</v>
      </c>
      <c r="E10" s="25">
        <v>1000</v>
      </c>
      <c r="F10" s="64" t="s">
        <v>14</v>
      </c>
      <c r="G10" s="111"/>
      <c r="H10" s="109" t="str">
        <f>IFERROR(CHOOSE(IF(G10=40,1,IF(G10=60,2,IF(G10=80,3,0))),VLOOKUP(E10,base_com!$A$13:$D$21,3,1),VLOOKUP(E10,base_com!$E$13:$H$21,3,1),VLOOKUP(E10,base_com!$I$13:$L$21,3,0)),"")</f>
        <v/>
      </c>
      <c r="I10" s="80"/>
      <c r="J10" s="80"/>
      <c r="K10" s="80"/>
      <c r="L10" s="79" t="str">
        <f>IFERROR(CHOOSE(IF($G10=40,1,IF($G10=60,2,IF($G10=80,3,0))),VLOOKUP($E10,base_com!$A$13:$D$21,4,1),VLOOKUP(E10,base_com!$E$13:$H$21,4,1),VLOOKUP(E10,base_com!$I$13:$L$21,4,1)),"")</f>
        <v/>
      </c>
      <c r="M10" s="81"/>
    </row>
    <row r="11" spans="1:15" ht="18" x14ac:dyDescent="0.25">
      <c r="A11" s="44"/>
      <c r="B11" s="39" t="s">
        <v>33</v>
      </c>
      <c r="C11" s="40" t="s">
        <v>14</v>
      </c>
      <c r="D11" s="39" t="s">
        <v>14</v>
      </c>
      <c r="E11" s="25">
        <v>2000</v>
      </c>
      <c r="F11" s="64" t="s">
        <v>14</v>
      </c>
      <c r="G11" s="111"/>
      <c r="H11" s="109" t="str">
        <f>IFERROR(CHOOSE(IF(G11=40,1,IF(G11=60,2,IF(G11=80,3,0))),VLOOKUP(E11,base_com!$A$13:$D$21,3,1),VLOOKUP(E11,base_com!$E$13:$H$21,3,1),VLOOKUP(E11,base_com!$I$13:$L$21,3,0)),"")</f>
        <v/>
      </c>
      <c r="I11" s="80"/>
      <c r="J11" s="80"/>
      <c r="K11" s="80"/>
      <c r="L11" s="79" t="str">
        <f>IFERROR(CHOOSE(IF($G11=40,1,IF($G11=60,2,IF($G11=80,3,0))),VLOOKUP($E11,base_com!$A$13:$D$21,4,1),VLOOKUP(E11,base_com!$E$13:$H$21,4,1),VLOOKUP(E11,base_com!$I$13:$L$21,4,1)),"")</f>
        <v/>
      </c>
      <c r="M11" s="81"/>
    </row>
    <row r="12" spans="1:15" ht="18" x14ac:dyDescent="0.25">
      <c r="A12" s="38" t="s">
        <v>37</v>
      </c>
      <c r="B12" s="54" t="s">
        <v>36</v>
      </c>
      <c r="C12" s="61" t="s">
        <v>40</v>
      </c>
      <c r="D12" s="46"/>
      <c r="E12" s="29">
        <f>SUM(E10:E11)</f>
        <v>3000</v>
      </c>
      <c r="F12" s="48"/>
      <c r="G12" s="111">
        <v>60</v>
      </c>
      <c r="H12" s="109">
        <f>IFERROR(CHOOSE(IF(G12=40,1,IF(G12=60,2,IF(G12=80,3,0))),VLOOKUP(E12,base_com!$A$13:$D$21,3,1),VLOOKUP(E12,base_com!$E$13:$H$21,3,1),VLOOKUP(E12,base_com!$I$13:$L$21,3,0)),"")</f>
        <v>7.0000000000000007E-2</v>
      </c>
      <c r="I12" s="80"/>
      <c r="J12" s="80"/>
      <c r="K12" s="80"/>
      <c r="L12" s="79">
        <f>IFERROR(CHOOSE(IF($G12=40,1,IF($G12=60,2,IF($G12=80,3,0))),VLOOKUP($E12,base_com!$A$13:$D$21,4,1),VLOOKUP(E12,base_com!$E$13:$H$21,4,1),VLOOKUP(E12,base_com!$I$13:$L$21,4,1)),"")</f>
        <v>0</v>
      </c>
      <c r="M12" s="81"/>
    </row>
    <row r="13" spans="1:15" ht="18" x14ac:dyDescent="0.25">
      <c r="A13" s="38" t="s">
        <v>37</v>
      </c>
      <c r="B13" s="39" t="s">
        <v>13</v>
      </c>
      <c r="C13" s="40" t="s">
        <v>14</v>
      </c>
      <c r="D13" s="40" t="s">
        <v>14</v>
      </c>
      <c r="E13" s="27">
        <v>2350</v>
      </c>
      <c r="F13" s="64" t="s">
        <v>14</v>
      </c>
      <c r="G13" s="111"/>
      <c r="H13" s="109" t="str">
        <f>IFERROR(CHOOSE(IF(G13=40,1,IF(G13=60,2,IF(G13=80,3,0))),VLOOKUP(E13,base_com!$A$13:$D$21,3,1),VLOOKUP(E13,base_com!$E$13:$H$21,3,1),VLOOKUP(E13,base_com!$I$13:$L$21,3,0)),"")</f>
        <v/>
      </c>
      <c r="I13" s="80"/>
      <c r="J13" s="80"/>
      <c r="K13" s="80"/>
      <c r="L13" s="79" t="str">
        <f>IFERROR(CHOOSE(IF($G13=40,1,IF($G13=60,2,IF($G13=80,3,0))),VLOOKUP($E13,base_com!$A$13:$D$21,4,1),VLOOKUP(E13,base_com!$E$13:$H$21,4,1),VLOOKUP(E13,base_com!$I$13:$L$21,4,1)),"")</f>
        <v/>
      </c>
      <c r="M13" s="81"/>
    </row>
    <row r="14" spans="1:15" ht="18" x14ac:dyDescent="0.25">
      <c r="A14" s="38" t="s">
        <v>37</v>
      </c>
      <c r="B14" s="39" t="s">
        <v>8</v>
      </c>
      <c r="C14" s="40" t="s">
        <v>14</v>
      </c>
      <c r="D14" s="40" t="s">
        <v>14</v>
      </c>
      <c r="E14" s="27">
        <v>3560</v>
      </c>
      <c r="F14" s="64" t="s">
        <v>14</v>
      </c>
      <c r="G14" s="111"/>
      <c r="H14" s="109" t="str">
        <f>IFERROR(CHOOSE(IF(G14=40,1,IF(G14=60,2,IF(G14=80,3,0))),VLOOKUP(E14,base_com!$A$13:$D$21,3,1),VLOOKUP(E14,base_com!$E$13:$H$21,3,1),VLOOKUP(E14,base_com!$I$13:$L$21,3,0)),"")</f>
        <v/>
      </c>
      <c r="I14" s="80"/>
      <c r="J14" s="80"/>
      <c r="K14" s="80"/>
      <c r="L14" s="79" t="str">
        <f>IFERROR(CHOOSE(IF($G14=40,1,IF($G14=60,2,IF($G14=80,3,0))),VLOOKUP($E14,base_com!$A$13:$D$21,4,1),VLOOKUP(E14,base_com!$E$13:$H$21,4,1),VLOOKUP(E14,base_com!$I$13:$L$21,4,1)),"")</f>
        <v/>
      </c>
      <c r="M14" s="81"/>
    </row>
    <row r="15" spans="1:15" ht="18" x14ac:dyDescent="0.25">
      <c r="A15" s="51"/>
      <c r="B15" s="39" t="s">
        <v>35</v>
      </c>
      <c r="C15" s="40" t="s">
        <v>14</v>
      </c>
      <c r="D15" s="39" t="s">
        <v>14</v>
      </c>
      <c r="E15" s="27">
        <v>1500</v>
      </c>
      <c r="F15" s="64" t="s">
        <v>14</v>
      </c>
      <c r="G15" s="111"/>
      <c r="H15" s="109" t="str">
        <f>IFERROR(CHOOSE(IF(G15=40,1,IF(G15=60,2,IF(G15=80,3,0))),VLOOKUP(E15,base_com!$A$13:$D$21,3,1),VLOOKUP(E15,base_com!$E$13:$H$21,3,1),VLOOKUP(E15,base_com!$I$13:$L$21,3,0)),"")</f>
        <v/>
      </c>
      <c r="I15" s="80"/>
      <c r="J15" s="80"/>
      <c r="K15" s="80"/>
      <c r="L15" s="79" t="str">
        <f>IFERROR(CHOOSE(IF($G15=40,1,IF($G15=60,2,IF($G15=80,3,0))),VLOOKUP($E15,base_com!$A$13:$D$21,4,1),VLOOKUP(E15,base_com!$E$13:$H$21,4,1),VLOOKUP(E15,base_com!$I$13:$L$21,4,1)),"")</f>
        <v/>
      </c>
      <c r="M15" s="81"/>
    </row>
    <row r="16" spans="1:15" ht="18" x14ac:dyDescent="0.25">
      <c r="A16" s="38" t="s">
        <v>37</v>
      </c>
      <c r="B16" s="53" t="s">
        <v>36</v>
      </c>
      <c r="C16" s="53" t="s">
        <v>56</v>
      </c>
      <c r="D16" s="51"/>
      <c r="E16" s="29">
        <f>SUM(E13:E15)</f>
        <v>7410</v>
      </c>
      <c r="F16" s="51"/>
      <c r="G16" s="112">
        <v>60</v>
      </c>
      <c r="H16" s="109">
        <f>IFERROR(CHOOSE(IF(G16=40,1,IF(G16=60,2,IF(G16=80,3,0))),VLOOKUP(E16,base_com!$A$13:$D$21,3,1),VLOOKUP(E16,base_com!$E$13:$H$21,3,1),VLOOKUP(E16,base_com!$I$13:$L$21,3,0)),"")</f>
        <v>0.13</v>
      </c>
      <c r="I16" s="80"/>
      <c r="J16" s="71"/>
      <c r="K16" s="71"/>
      <c r="L16" s="79">
        <f>IFERROR(CHOOSE(IF($G16=40,1,IF($G16=60,2,IF($G16=80,3,0))),VLOOKUP($E16,base_com!$A$13:$D$21,4,1),VLOOKUP(E16,base_com!$E$13:$H$21,4,1),VLOOKUP(E16,base_com!$I$13:$L$21,4,1)),"")</f>
        <v>75</v>
      </c>
      <c r="M16" s="98"/>
    </row>
    <row r="17" spans="1:13" ht="18" x14ac:dyDescent="0.25">
      <c r="A17" s="38" t="s">
        <v>37</v>
      </c>
      <c r="B17" s="67" t="s">
        <v>65</v>
      </c>
      <c r="C17" s="40" t="s">
        <v>14</v>
      </c>
      <c r="D17" s="40" t="s">
        <v>14</v>
      </c>
      <c r="E17" s="25">
        <v>1200</v>
      </c>
      <c r="F17" s="64" t="s">
        <v>14</v>
      </c>
      <c r="G17" s="111"/>
      <c r="H17" s="109" t="str">
        <f>IFERROR(CHOOSE(IF(G17=40,1,IF(G17=60,2,IF(G17=80,3,0))),VLOOKUP(E17,base_com!$A$13:$D$21,3,1),VLOOKUP(E17,base_com!$E$13:$H$21,3,1),VLOOKUP(E17,base_com!$I$13:$L$21,3,0)),"")</f>
        <v/>
      </c>
      <c r="I17" s="80"/>
      <c r="J17" s="80"/>
      <c r="K17" s="80"/>
      <c r="L17" s="79" t="str">
        <f>IFERROR(CHOOSE(IF($G17=40,1,IF($G17=60,2,IF($G17=80,3,0))),VLOOKUP($E17,base_com!$A$13:$D$21,4,1),VLOOKUP(E17,base_com!$E$13:$H$21,4,1),VLOOKUP(E17,base_com!$I$13:$L$21,4,1)),"")</f>
        <v/>
      </c>
      <c r="M17" s="81"/>
    </row>
    <row r="18" spans="1:13" ht="18" x14ac:dyDescent="0.25">
      <c r="A18" s="38" t="s">
        <v>37</v>
      </c>
      <c r="B18" s="38" t="s">
        <v>42</v>
      </c>
      <c r="C18" s="40" t="s">
        <v>14</v>
      </c>
      <c r="D18" s="39" t="s">
        <v>14</v>
      </c>
      <c r="E18" s="41">
        <v>1200</v>
      </c>
      <c r="F18" s="64" t="s">
        <v>14</v>
      </c>
      <c r="G18" s="111"/>
      <c r="H18" s="109" t="str">
        <f>IFERROR(CHOOSE(IF(G18=40,1,IF(G18=60,2,IF(G18=80,3,0))),VLOOKUP(E18,base_com!$A$13:$D$21,3,1),VLOOKUP(E18,base_com!$E$13:$H$21,3,1),VLOOKUP(E18,base_com!$I$13:$L$21,3,0)),"")</f>
        <v/>
      </c>
      <c r="I18" s="80"/>
      <c r="J18" s="80"/>
      <c r="K18" s="80"/>
      <c r="L18" s="79" t="str">
        <f>IFERROR(CHOOSE(IF($G18=40,1,IF($G18=60,2,IF($G18=80,3,0))),VLOOKUP($E18,base_com!$A$13:$D$21,4,1),VLOOKUP(E18,base_com!$E$13:$H$21,4,1),VLOOKUP(E18,base_com!$I$13:$L$21,4,1)),"")</f>
        <v/>
      </c>
      <c r="M18" s="81"/>
    </row>
    <row r="19" spans="1:13" ht="18" x14ac:dyDescent="0.25">
      <c r="A19" s="38"/>
      <c r="B19" s="39" t="s">
        <v>66</v>
      </c>
      <c r="C19" s="40" t="s">
        <v>14</v>
      </c>
      <c r="D19" s="40" t="s">
        <v>14</v>
      </c>
      <c r="E19" s="27">
        <v>2350</v>
      </c>
      <c r="F19" s="64" t="s">
        <v>14</v>
      </c>
      <c r="G19" s="111"/>
      <c r="H19" s="109" t="str">
        <f>IFERROR(CHOOSE(IF(G19=40,1,IF(G19=60,2,IF(G19=80,3,0))),VLOOKUP(E19,base_com!$A$13:$D$21,3,1),VLOOKUP(E19,base_com!$E$13:$H$21,3,1),VLOOKUP(E19,base_com!$I$13:$L$21,3,0)),"")</f>
        <v/>
      </c>
      <c r="I19" s="80"/>
      <c r="J19" s="80"/>
      <c r="K19" s="80"/>
      <c r="L19" s="79" t="str">
        <f>IFERROR(CHOOSE(IF($G19=40,1,IF($G19=60,2,IF($G19=80,3,0))),VLOOKUP($E19,base_com!$A$13:$D$21,4,1),VLOOKUP(E19,base_com!$E$13:$H$21,4,1),VLOOKUP(E19,base_com!$I$13:$L$21,4,1)),"")</f>
        <v/>
      </c>
      <c r="M19" s="81"/>
    </row>
    <row r="20" spans="1:13" ht="18" x14ac:dyDescent="0.25">
      <c r="A20" s="44"/>
      <c r="B20" s="55" t="s">
        <v>36</v>
      </c>
      <c r="C20" s="61" t="s">
        <v>57</v>
      </c>
      <c r="D20" s="46"/>
      <c r="E20" s="29">
        <f>SUM(E18:E19)</f>
        <v>3550</v>
      </c>
      <c r="F20" s="49"/>
      <c r="G20" s="111">
        <v>40</v>
      </c>
      <c r="H20" s="109">
        <f>IFERROR(CHOOSE(IF(G20=40,1,IF(G20=60,2,IF(G20=80,3,0))),VLOOKUP(E20,base_com!$A$13:$D$21,3,1),VLOOKUP(E20,base_com!$E$13:$H$21,3,1),VLOOKUP(E20,base_com!$I$13:$L$21,3,0)),"")</f>
        <v>0.12</v>
      </c>
      <c r="I20" s="80"/>
      <c r="J20" s="80"/>
      <c r="K20" s="80"/>
      <c r="L20" s="79">
        <f>IFERROR(CHOOSE(IF($G20=40,1,IF($G20=60,2,IF($G20=80,3,0))),VLOOKUP($E20,base_com!$A$13:$D$21,4,1),VLOOKUP(E20,base_com!$E$13:$H$21,4,1),VLOOKUP(E20,base_com!$I$13:$L$21,4,1)),"")</f>
        <v>0</v>
      </c>
      <c r="M20" s="81"/>
    </row>
    <row r="21" spans="1:13" ht="18" x14ac:dyDescent="0.25">
      <c r="A21" s="38" t="s">
        <v>37</v>
      </c>
      <c r="B21" s="47" t="s">
        <v>11</v>
      </c>
      <c r="C21" s="40" t="s">
        <v>14</v>
      </c>
      <c r="D21" s="39" t="s">
        <v>14</v>
      </c>
      <c r="E21" s="25">
        <v>4120</v>
      </c>
      <c r="F21" s="64" t="s">
        <v>14</v>
      </c>
      <c r="G21" s="111"/>
      <c r="H21" s="109" t="str">
        <f>IFERROR(CHOOSE(IF(G21=40,1,IF(G21=60,2,IF(G21=80,3,0))),VLOOKUP(E21,base_com!$A$13:$D$21,3,1),VLOOKUP(E21,base_com!$E$13:$H$21,3,1),VLOOKUP(E21,base_com!$I$13:$L$21,3,0)),"")</f>
        <v/>
      </c>
      <c r="I21" s="80"/>
      <c r="J21" s="80"/>
      <c r="K21" s="80"/>
      <c r="L21" s="79" t="str">
        <f>IFERROR(CHOOSE(IF($G21=40,1,IF($G21=60,2,IF($G21=80,3,0))),VLOOKUP($E21,base_com!$A$13:$D$21,4,1),VLOOKUP(E21,base_com!$E$13:$H$21,4,1),VLOOKUP(E21,base_com!$I$13:$L$21,4,1)),"")</f>
        <v/>
      </c>
      <c r="M21" s="81"/>
    </row>
    <row r="22" spans="1:13" ht="18" x14ac:dyDescent="0.25">
      <c r="A22" s="38" t="s">
        <v>37</v>
      </c>
      <c r="B22" s="39" t="s">
        <v>33</v>
      </c>
      <c r="C22" s="40" t="s">
        <v>14</v>
      </c>
      <c r="D22" s="39" t="s">
        <v>14</v>
      </c>
      <c r="E22" s="25">
        <v>2000</v>
      </c>
      <c r="F22" s="64" t="s">
        <v>14</v>
      </c>
      <c r="G22" s="111"/>
      <c r="H22" s="109" t="str">
        <f>IFERROR(CHOOSE(IF(G22=40,1,IF(G22=60,2,IF(G22=80,3,0))),VLOOKUP(E22,base_com!$A$13:$D$21,3,1),VLOOKUP(E22,base_com!$E$13:$H$21,3,1),VLOOKUP(E22,base_com!$I$13:$L$21,3,0)),"")</f>
        <v/>
      </c>
      <c r="I22" s="80"/>
      <c r="J22" s="80"/>
      <c r="K22" s="80"/>
      <c r="L22" s="79" t="str">
        <f>IFERROR(CHOOSE(IF($G22=40,1,IF($G22=60,2,IF($G22=80,3,0))),VLOOKUP($E22,base_com!$A$13:$D$21,4,1),VLOOKUP(E22,base_com!$E$13:$H$21,4,1),VLOOKUP(E22,base_com!$I$13:$L$21,4,1)),"")</f>
        <v/>
      </c>
      <c r="M22" s="81"/>
    </row>
    <row r="23" spans="1:13" ht="18" x14ac:dyDescent="0.25">
      <c r="A23" s="44"/>
      <c r="B23" s="54" t="s">
        <v>36</v>
      </c>
      <c r="C23" s="61" t="s">
        <v>58</v>
      </c>
      <c r="D23" s="46"/>
      <c r="E23" s="29">
        <f>SUM(E21:E22)</f>
        <v>6120</v>
      </c>
      <c r="F23" s="48"/>
      <c r="G23" s="111">
        <v>60</v>
      </c>
      <c r="H23" s="109">
        <f>IFERROR(CHOOSE(IF(G23=40,1,IF(G23=60,2,IF(G23=80,3,0))),VLOOKUP(E23,base_com!$A$13:$D$21,3,1),VLOOKUP(E23,base_com!$E$13:$H$21,3,1),VLOOKUP(E23,base_com!$I$13:$L$21,3,0)),"")</f>
        <v>0.13</v>
      </c>
      <c r="I23" s="80"/>
      <c r="J23" s="80"/>
      <c r="K23" s="80"/>
      <c r="L23" s="79">
        <f>IFERROR(CHOOSE(IF($G23=40,1,IF($G23=60,2,IF($G23=80,3,0))),VLOOKUP($E23,base_com!$A$13:$D$21,4,1),VLOOKUP(E23,base_com!$E$13:$H$21,4,1),VLOOKUP(E23,base_com!$I$13:$L$21,4,1)),"")</f>
        <v>0</v>
      </c>
      <c r="M23" s="81"/>
    </row>
    <row r="24" spans="1:13" ht="18" x14ac:dyDescent="0.25">
      <c r="A24" s="38" t="s">
        <v>37</v>
      </c>
      <c r="B24" s="40" t="s">
        <v>12</v>
      </c>
      <c r="C24" s="40" t="s">
        <v>14</v>
      </c>
      <c r="D24" s="40" t="s">
        <v>14</v>
      </c>
      <c r="E24" s="27">
        <v>3256</v>
      </c>
      <c r="F24" s="64" t="s">
        <v>14</v>
      </c>
      <c r="G24" s="111"/>
      <c r="H24" s="109" t="str">
        <f>IFERROR(CHOOSE(IF(G24=40,1,IF(G24=60,2,IF(G24=80,3,0))),VLOOKUP(E24,base_com!$A$13:$D$21,3,1),VLOOKUP(E24,base_com!$E$13:$H$21,3,1),VLOOKUP(E24,base_com!$I$13:$L$21,3,0)),"")</f>
        <v/>
      </c>
      <c r="I24" s="80"/>
      <c r="J24" s="80"/>
      <c r="K24" s="80"/>
      <c r="L24" s="79" t="str">
        <f>IFERROR(CHOOSE(IF($G24=40,1,IF($G24=60,2,IF($G24=80,3,0))),VLOOKUP($E24,base_com!$A$13:$D$21,4,1),VLOOKUP(E24,base_com!$E$13:$H$21,4,1),VLOOKUP(E24,base_com!$I$13:$L$21,4,1)),"")</f>
        <v/>
      </c>
      <c r="M24" s="81"/>
    </row>
    <row r="25" spans="1:13" ht="18" x14ac:dyDescent="0.25">
      <c r="A25" s="38" t="s">
        <v>37</v>
      </c>
      <c r="B25" s="39" t="s">
        <v>9</v>
      </c>
      <c r="C25" s="40" t="s">
        <v>14</v>
      </c>
      <c r="D25" s="40" t="s">
        <v>14</v>
      </c>
      <c r="E25" s="27">
        <v>1250</v>
      </c>
      <c r="F25" s="64" t="s">
        <v>14</v>
      </c>
      <c r="G25" s="111"/>
      <c r="H25" s="109" t="str">
        <f>IFERROR(CHOOSE(IF(G25=40,1,IF(G25=60,2,IF(G25=80,3,0))),VLOOKUP(E25,base_com!$A$13:$D$21,3,1),VLOOKUP(E25,base_com!$E$13:$H$21,3,1),VLOOKUP(E25,base_com!$I$13:$L$21,3,0)),"")</f>
        <v/>
      </c>
      <c r="I25" s="80"/>
      <c r="J25" s="80"/>
      <c r="K25" s="80"/>
      <c r="L25" s="79" t="str">
        <f>IFERROR(CHOOSE(IF($G25=40,1,IF($G25=60,2,IF($G25=80,3,0))),VLOOKUP($E25,base_com!$A$13:$D$21,4,1),VLOOKUP(E25,base_com!$E$13:$H$21,4,1),VLOOKUP(E25,base_com!$I$13:$L$21,4,1)),"")</f>
        <v/>
      </c>
      <c r="M25" s="81"/>
    </row>
    <row r="26" spans="1:13" ht="18" x14ac:dyDescent="0.25">
      <c r="A26" s="38" t="s">
        <v>37</v>
      </c>
      <c r="B26" s="39" t="s">
        <v>34</v>
      </c>
      <c r="C26" s="40" t="s">
        <v>14</v>
      </c>
      <c r="D26" s="39" t="s">
        <v>14</v>
      </c>
      <c r="E26" s="27">
        <v>253</v>
      </c>
      <c r="F26" s="64" t="s">
        <v>14</v>
      </c>
      <c r="G26" s="111"/>
      <c r="H26" s="109" t="str">
        <f>IFERROR(CHOOSE(IF(G26=40,1,IF(G26=60,2,IF(G26=80,3,0))),VLOOKUP(E26,base_com!$A$13:$D$21,3,1),VLOOKUP(E26,base_com!$E$13:$H$21,3,1),VLOOKUP(E26,base_com!$I$13:$L$21,3,0)),"")</f>
        <v/>
      </c>
      <c r="I26" s="80"/>
      <c r="J26" s="80"/>
      <c r="K26" s="80"/>
      <c r="L26" s="79" t="str">
        <f>IFERROR(CHOOSE(IF($G26=40,1,IF($G26=60,2,IF($G26=80,3,0))),VLOOKUP($E26,base_com!$A$13:$D$21,4,1),VLOOKUP(E26,base_com!$E$13:$H$21,4,1),VLOOKUP(E26,base_com!$I$13:$L$21,4,1)),"")</f>
        <v/>
      </c>
      <c r="M26" s="81"/>
    </row>
    <row r="27" spans="1:13" ht="18" x14ac:dyDescent="0.25">
      <c r="A27" s="44"/>
      <c r="B27" s="45" t="s">
        <v>36</v>
      </c>
      <c r="C27" s="61" t="s">
        <v>59</v>
      </c>
      <c r="D27" s="46"/>
      <c r="E27" s="29">
        <f>SUM(E24:E26)</f>
        <v>4759</v>
      </c>
      <c r="F27" s="50"/>
      <c r="G27" s="111">
        <v>80</v>
      </c>
      <c r="H27" s="109" t="str">
        <f>IFERROR(CHOOSE(IF(G27=40,1,IF(G27=60,2,IF(G27=80,3,0))),VLOOKUP(E27,base_com!$A$13:$D$21,3,1),VLOOKUP(E27,base_com!$E$13:$H$21,3,1),VLOOKUP(E27,base_com!$I$13:$L$21,3,0)),"")</f>
        <v/>
      </c>
      <c r="I27" s="80"/>
      <c r="J27" s="80"/>
      <c r="K27" s="80"/>
      <c r="L27" s="79">
        <f>IFERROR(CHOOSE(IF($G27=40,1,IF($G27=60,2,IF($G27=80,3,0))),VLOOKUP($E27,base_com!$A$13:$D$21,4,1),VLOOKUP(E27,base_com!$E$13:$H$21,4,1),VLOOKUP(E27,base_com!$I$13:$L$21,4,1)),"")</f>
        <v>0</v>
      </c>
      <c r="M27" s="81"/>
    </row>
    <row r="28" spans="1:13" ht="18" x14ac:dyDescent="0.25">
      <c r="A28" s="38" t="s">
        <v>37</v>
      </c>
      <c r="B28" s="39" t="s">
        <v>13</v>
      </c>
      <c r="C28" s="40" t="s">
        <v>14</v>
      </c>
      <c r="D28" s="40" t="s">
        <v>14</v>
      </c>
      <c r="E28" s="27">
        <v>2350</v>
      </c>
      <c r="F28" s="64" t="s">
        <v>14</v>
      </c>
      <c r="G28" s="111"/>
      <c r="H28" s="109" t="str">
        <f>IFERROR(CHOOSE(IF(G28=40,1,IF(G28=60,2,IF(G28=80,3,0))),VLOOKUP(E28,base_com!$A$13:$D$21,3,1),VLOOKUP(E28,base_com!$E$13:$H$21,3,1),VLOOKUP(E28,base_com!$I$13:$L$21,3,0)),"")</f>
        <v/>
      </c>
      <c r="I28" s="80"/>
      <c r="J28" s="80"/>
      <c r="K28" s="80"/>
      <c r="L28" s="79" t="str">
        <f>IFERROR(CHOOSE(IF($G28=40,1,IF($G28=60,2,IF($G28=80,3,0))),VLOOKUP($E28,base_com!$A$13:$D$21,4,1),VLOOKUP(E28,base_com!$E$13:$H$21,4,1),VLOOKUP(E28,base_com!$I$13:$L$21,4,1)),"")</f>
        <v/>
      </c>
      <c r="M28" s="81"/>
    </row>
    <row r="29" spans="1:13" ht="18" x14ac:dyDescent="0.25">
      <c r="A29" s="38" t="s">
        <v>37</v>
      </c>
      <c r="B29" s="39" t="s">
        <v>8</v>
      </c>
      <c r="C29" s="40" t="s">
        <v>14</v>
      </c>
      <c r="D29" s="40" t="s">
        <v>14</v>
      </c>
      <c r="E29" s="27">
        <v>3355</v>
      </c>
      <c r="F29" s="64" t="s">
        <v>14</v>
      </c>
      <c r="G29" s="111"/>
      <c r="H29" s="109" t="str">
        <f>IFERROR(CHOOSE(IF(G29=40,1,IF(G29=60,2,IF(G29=80,3,0))),VLOOKUP(E29,base_com!$A$13:$D$21,3,1),VLOOKUP(E29,base_com!$E$13:$H$21,3,1),VLOOKUP(E29,base_com!$I$13:$L$21,3,0)),"")</f>
        <v/>
      </c>
      <c r="I29" s="80"/>
      <c r="J29" s="80"/>
      <c r="K29" s="80"/>
      <c r="L29" s="79" t="str">
        <f>IFERROR(CHOOSE(IF($G29=40,1,IF($G29=60,2,IF($G29=80,3,0))),VLOOKUP($E29,base_com!$A$13:$D$21,4,1),VLOOKUP(E29,base_com!$E$13:$H$21,4,1),VLOOKUP(E29,base_com!$I$13:$L$21,4,1)),"")</f>
        <v/>
      </c>
      <c r="M29" s="81"/>
    </row>
    <row r="30" spans="1:13" ht="18" x14ac:dyDescent="0.25">
      <c r="A30" s="38" t="s">
        <v>37</v>
      </c>
      <c r="B30" s="39" t="s">
        <v>35</v>
      </c>
      <c r="C30" s="40" t="s">
        <v>14</v>
      </c>
      <c r="D30" s="39" t="s">
        <v>14</v>
      </c>
      <c r="E30" s="27">
        <v>2456</v>
      </c>
      <c r="F30" s="64" t="s">
        <v>14</v>
      </c>
      <c r="G30" s="111"/>
      <c r="H30" s="109" t="str">
        <f>IFERROR(CHOOSE(IF(G30=40,1,IF(G30=60,2,IF(G30=80,3,0))),VLOOKUP(E30,base_com!$A$13:$D$21,3,1),VLOOKUP(E30,base_com!$E$13:$H$21,3,1),VLOOKUP(E30,base_com!$I$13:$L$21,3,0)),"")</f>
        <v/>
      </c>
      <c r="I30" s="80"/>
      <c r="J30" s="80"/>
      <c r="K30" s="80"/>
      <c r="L30" s="79" t="str">
        <f>IFERROR(CHOOSE(IF($G30=40,1,IF($G30=60,2,IF($G30=80,3,0))),VLOOKUP($E30,base_com!$A$13:$D$21,4,1),VLOOKUP(E30,base_com!$E$13:$H$21,4,1),VLOOKUP(E30,base_com!$I$13:$L$21,4,1)),"")</f>
        <v/>
      </c>
      <c r="M30" s="81"/>
    </row>
    <row r="31" spans="1:13" ht="18" x14ac:dyDescent="0.25">
      <c r="A31" s="51"/>
      <c r="B31" s="53" t="s">
        <v>36</v>
      </c>
      <c r="C31" s="53" t="s">
        <v>60</v>
      </c>
      <c r="D31" s="51"/>
      <c r="E31" s="29">
        <f>SUM(E28:E30)</f>
        <v>8161</v>
      </c>
      <c r="F31" s="51"/>
      <c r="G31" s="112">
        <v>60</v>
      </c>
      <c r="H31" s="109">
        <f>IFERROR(CHOOSE(IF(G31=40,1,IF(G31=60,2,IF(G31=80,3,0))),VLOOKUP(E31,base_com!$A$13:$D$21,3,1),VLOOKUP(E31,base_com!$E$13:$H$21,3,1),VLOOKUP(E31,base_com!$I$13:$L$21,3,0)),"")</f>
        <v>0.13</v>
      </c>
      <c r="I31" s="80"/>
      <c r="J31" s="71"/>
      <c r="K31" s="71"/>
      <c r="L31" s="79">
        <f>IFERROR(CHOOSE(IF($G31=40,1,IF($G31=60,2,IF($G31=80,3,0))),VLOOKUP($E31,base_com!$A$13:$D$21,4,1),VLOOKUP(E31,base_com!$E$13:$H$21,4,1),VLOOKUP(E31,base_com!$I$13:$L$21,4,1)),"")</f>
        <v>75</v>
      </c>
      <c r="M31" s="81"/>
    </row>
    <row r="32" spans="1:13" ht="18" x14ac:dyDescent="0.25">
      <c r="A32" s="38" t="s">
        <v>37</v>
      </c>
      <c r="B32" s="39" t="s">
        <v>15</v>
      </c>
      <c r="C32" s="40" t="s">
        <v>14</v>
      </c>
      <c r="D32" s="39" t="s">
        <v>14</v>
      </c>
      <c r="E32" s="27">
        <v>1751</v>
      </c>
      <c r="F32" s="64" t="s">
        <v>14</v>
      </c>
      <c r="G32" s="111"/>
      <c r="H32" s="109" t="str">
        <f>IFERROR(CHOOSE(IF(G32=40,1,IF(G32=60,2,IF(G32=80,3,0))),VLOOKUP(E32,base_com!$A$13:$D$21,3,1),VLOOKUP(E32,base_com!$E$13:$H$21,3,1),VLOOKUP(E32,base_com!$I$13:$L$21,3,0)),"")</f>
        <v/>
      </c>
      <c r="I32" s="80"/>
      <c r="J32" s="80"/>
      <c r="K32" s="80"/>
      <c r="L32" s="79" t="str">
        <f>IFERROR(CHOOSE(IF($G32=40,1,IF($G32=60,2,IF($G32=80,3,0))),VLOOKUP($E32,base_com!$A$13:$D$21,4,1),VLOOKUP(E32,base_com!$E$13:$H$21,4,1),VLOOKUP(E32,base_com!$I$13:$L$21,4,1)),"")</f>
        <v/>
      </c>
      <c r="M32" s="81"/>
    </row>
    <row r="33" spans="1:13" ht="18" x14ac:dyDescent="0.25">
      <c r="A33" s="38" t="s">
        <v>37</v>
      </c>
      <c r="B33" s="42" t="s">
        <v>10</v>
      </c>
      <c r="C33" s="40" t="s">
        <v>14</v>
      </c>
      <c r="D33" s="39" t="s">
        <v>14</v>
      </c>
      <c r="E33" s="28">
        <v>2500</v>
      </c>
      <c r="F33" s="64" t="s">
        <v>14</v>
      </c>
      <c r="G33" s="111"/>
      <c r="H33" s="109" t="str">
        <f>IFERROR(CHOOSE(IF(G33=40,1,IF(G33=60,2,IF(G33=80,3,0))),VLOOKUP(E33,base_com!$A$13:$D$21,3,1),VLOOKUP(E33,base_com!$E$13:$H$21,3,1),VLOOKUP(E33,base_com!$I$13:$L$21,3,0)),"")</f>
        <v/>
      </c>
      <c r="I33" s="80"/>
      <c r="J33" s="80"/>
      <c r="K33" s="80"/>
      <c r="L33" s="79" t="str">
        <f>IFERROR(CHOOSE(IF($G33=40,1,IF($G33=60,2,IF($G33=80,3,0))),VLOOKUP($E33,base_com!$A$13:$D$21,4,1),VLOOKUP(E33,base_com!$E$13:$H$21,4,1),VLOOKUP(E33,base_com!$I$13:$L$21,4,1)),"")</f>
        <v/>
      </c>
      <c r="M33" s="81"/>
    </row>
    <row r="34" spans="1:13" ht="18" x14ac:dyDescent="0.25">
      <c r="A34" s="38" t="s">
        <v>37</v>
      </c>
      <c r="B34" s="39" t="s">
        <v>32</v>
      </c>
      <c r="C34" s="40" t="s">
        <v>14</v>
      </c>
      <c r="D34" s="39" t="s">
        <v>14</v>
      </c>
      <c r="E34" s="41">
        <v>374</v>
      </c>
      <c r="F34" s="64" t="s">
        <v>14</v>
      </c>
      <c r="G34" s="111"/>
      <c r="H34" s="109" t="str">
        <f>IFERROR(CHOOSE(IF(G34=40,1,IF(G34=60,2,IF(G34=80,3,0))),VLOOKUP(E34,base_com!$A$13:$D$21,3,1),VLOOKUP(E34,base_com!$E$13:$H$21,3,1),VLOOKUP(E34,base_com!$I$13:$L$21,3,0)),"")</f>
        <v/>
      </c>
      <c r="I34" s="80"/>
      <c r="J34" s="80"/>
      <c r="K34" s="80"/>
      <c r="L34" s="79" t="str">
        <f>IFERROR(CHOOSE(IF($G34=40,1,IF($G34=60,2,IF($G34=80,3,0))),VLOOKUP($E34,base_com!$A$13:$D$21,4,1),VLOOKUP(E34,base_com!$E$13:$H$21,4,1),VLOOKUP(E34,base_com!$I$13:$L$21,4,1)),"")</f>
        <v/>
      </c>
      <c r="M34" s="81"/>
    </row>
    <row r="35" spans="1:13" ht="18" x14ac:dyDescent="0.25">
      <c r="B35" s="39"/>
      <c r="C35" s="40"/>
      <c r="D35" s="43"/>
      <c r="E35" s="27">
        <v>0</v>
      </c>
      <c r="F35" s="48"/>
      <c r="G35" s="111"/>
      <c r="H35" s="109" t="str">
        <f>IFERROR(CHOOSE(IF(G35=40,1,IF(G35=60,2,IF(G35=80,3,0))),VLOOKUP(E35,base_com!$A$13:$D$21,3,1),VLOOKUP(E35,base_com!$E$13:$H$21,3,1),VLOOKUP(E35,base_com!$I$13:$L$21,3,0)),"")</f>
        <v/>
      </c>
      <c r="I35" s="80"/>
      <c r="J35" s="80"/>
      <c r="K35" s="80"/>
      <c r="L35" s="79" t="str">
        <f>IFERROR(CHOOSE(IF($G35=40,1,IF($G35=60,2,IF($G35=80,3,0))),VLOOKUP($E35,base_com!$A$13:$D$21,4,1),VLOOKUP(E35,base_com!$E$13:$H$21,4,1),VLOOKUP(E35,base_com!$I$13:$L$21,4,1)),"")</f>
        <v/>
      </c>
      <c r="M35" s="81"/>
    </row>
    <row r="36" spans="1:13" ht="18" x14ac:dyDescent="0.25">
      <c r="A36" s="68"/>
      <c r="B36" s="61" t="s">
        <v>36</v>
      </c>
      <c r="C36" s="61" t="s">
        <v>61</v>
      </c>
      <c r="D36" s="46"/>
      <c r="E36" s="29">
        <f>SUM(E32:E35)</f>
        <v>4625</v>
      </c>
      <c r="F36" s="49"/>
      <c r="G36" s="111">
        <v>40</v>
      </c>
      <c r="H36" s="109">
        <f>IFERROR(CHOOSE(IF(G36=40,1,IF(G36=60,2,IF(G36=80,3,0))),VLOOKUP(E36,base_com!$A$13:$D$21,3,1),VLOOKUP(E36,base_com!$E$13:$H$21,3,1),VLOOKUP(E36,base_com!$I$13:$L$21,3,0)),"")</f>
        <v>0.13</v>
      </c>
      <c r="I36" s="80"/>
      <c r="J36" s="80"/>
      <c r="K36" s="80"/>
      <c r="L36" s="79">
        <f>IFERROR(CHOOSE(IF($G36=40,1,IF($G36=60,2,IF($G36=80,3,0))),VLOOKUP($E36,base_com!$A$13:$D$21,4,1),VLOOKUP(E36,base_com!$E$13:$H$21,4,1),VLOOKUP(E36,base_com!$I$13:$L$21,4,1)),"")</f>
        <v>50</v>
      </c>
      <c r="M36" s="81"/>
    </row>
    <row r="37" spans="1:13" ht="18" x14ac:dyDescent="0.25">
      <c r="A37" s="38" t="s">
        <v>37</v>
      </c>
      <c r="B37" s="47" t="s">
        <v>11</v>
      </c>
      <c r="C37" s="40" t="s">
        <v>14</v>
      </c>
      <c r="D37" s="39" t="s">
        <v>14</v>
      </c>
      <c r="E37" s="25">
        <v>4188</v>
      </c>
      <c r="F37" s="64" t="s">
        <v>14</v>
      </c>
      <c r="G37" s="111"/>
      <c r="H37" s="109" t="str">
        <f>IFERROR(CHOOSE(IF(G37=40,1,IF(G37=60,2,IF(G37=80,3,0))),VLOOKUP(E37,base_com!$A$13:$D$21,3,1),VLOOKUP(E37,base_com!$E$13:$H$21,3,1),VLOOKUP(E37,base_com!$I$13:$L$21,3,0)),"")</f>
        <v/>
      </c>
      <c r="I37" s="80"/>
      <c r="J37" s="80"/>
      <c r="K37" s="80"/>
      <c r="L37" s="79" t="str">
        <f>IFERROR(CHOOSE(IF($G37=40,1,IF($G37=60,2,IF($G37=80,3,0))),VLOOKUP($E37,base_com!$A$13:$D$21,4,1),VLOOKUP(E37,base_com!$E$13:$H$21,4,1),VLOOKUP(E37,base_com!$I$13:$L$21,4,1)),"")</f>
        <v/>
      </c>
      <c r="M37" s="81"/>
    </row>
    <row r="38" spans="1:13" ht="18" x14ac:dyDescent="0.25">
      <c r="A38" s="38" t="s">
        <v>37</v>
      </c>
      <c r="B38" s="39" t="s">
        <v>33</v>
      </c>
      <c r="C38" s="40" t="s">
        <v>14</v>
      </c>
      <c r="D38" s="39" t="s">
        <v>14</v>
      </c>
      <c r="E38" s="25">
        <v>2375</v>
      </c>
      <c r="F38" s="64" t="s">
        <v>14</v>
      </c>
      <c r="G38" s="111"/>
      <c r="H38" s="109" t="str">
        <f>IFERROR(CHOOSE(IF(G38=40,1,IF(G38=60,2,IF(G38=80,3,0))),VLOOKUP(E38,base_com!$A$13:$D$21,3,1),VLOOKUP(E38,base_com!$E$13:$H$21,3,1),VLOOKUP(E38,base_com!$I$13:$L$21,3,0)),"")</f>
        <v/>
      </c>
      <c r="I38" s="80"/>
      <c r="J38" s="80"/>
      <c r="K38" s="80"/>
      <c r="L38" s="79" t="str">
        <f>IFERROR(CHOOSE(IF($G38=40,1,IF($G38=60,2,IF($G38=80,3,0))),VLOOKUP($E38,base_com!$A$13:$D$21,4,1),VLOOKUP(E38,base_com!$E$13:$H$21,4,1),VLOOKUP(E38,base_com!$I$13:$L$21,4,1)),"")</f>
        <v/>
      </c>
      <c r="M38" s="81"/>
    </row>
    <row r="39" spans="1:13" ht="18" x14ac:dyDescent="0.25">
      <c r="A39" s="51"/>
      <c r="B39" s="69" t="s">
        <v>36</v>
      </c>
      <c r="C39" s="61" t="s">
        <v>62</v>
      </c>
      <c r="D39" s="46"/>
      <c r="E39" s="29">
        <f>SUM(E37:E38)</f>
        <v>6563</v>
      </c>
      <c r="F39" s="48"/>
      <c r="G39" s="111">
        <v>60</v>
      </c>
      <c r="H39" s="109">
        <f>IFERROR(CHOOSE(IF(G39=40,1,IF(G39=60,2,IF(G39=80,3,0))),VLOOKUP(E39,base_com!$A$13:$D$21,3,1),VLOOKUP(E39,base_com!$E$13:$H$21,3,1),VLOOKUP(E39,base_com!$I$13:$L$21,3,0)),"")</f>
        <v>0.13</v>
      </c>
      <c r="I39" s="80"/>
      <c r="J39" s="80"/>
      <c r="K39" s="80"/>
      <c r="L39" s="79">
        <f>IFERROR(CHOOSE(IF($G39=40,1,IF($G39=60,2,IF($G39=80,3,0))),VLOOKUP($E39,base_com!$A$13:$D$21,4,1),VLOOKUP(E39,base_com!$E$13:$H$21,4,1),VLOOKUP(E39,base_com!$I$13:$L$21,4,1)),"")</f>
        <v>75</v>
      </c>
      <c r="M39" s="81"/>
    </row>
    <row r="40" spans="1:13" ht="18" x14ac:dyDescent="0.25">
      <c r="A40" s="38" t="s">
        <v>37</v>
      </c>
      <c r="B40" s="40" t="s">
        <v>12</v>
      </c>
      <c r="C40" s="40" t="s">
        <v>14</v>
      </c>
      <c r="D40" s="40" t="s">
        <v>14</v>
      </c>
      <c r="E40" s="27">
        <v>4501</v>
      </c>
      <c r="F40" s="64" t="s">
        <v>14</v>
      </c>
      <c r="G40" s="111"/>
      <c r="H40" s="109" t="str">
        <f>IFERROR(CHOOSE(IF(G40=40,1,IF(G40=60,2,IF(G40=80,3,0))),VLOOKUP(E40,base_com!$A$13:$D$21,3,1),VLOOKUP(E40,base_com!$E$13:$H$21,3,1),VLOOKUP(E40,base_com!$I$13:$L$21,3,0)),"")</f>
        <v/>
      </c>
      <c r="I40" s="80"/>
      <c r="J40" s="80"/>
      <c r="K40" s="80"/>
      <c r="L40" s="79" t="str">
        <f>IFERROR(CHOOSE(IF($G40=40,1,IF($G40=60,2,IF($G40=80,3,0))),VLOOKUP($E40,base_com!$A$13:$D$21,4,1),VLOOKUP(E40,base_com!$E$13:$H$21,4,1),VLOOKUP(E40,base_com!$I$13:$L$21,4,1)),"")</f>
        <v/>
      </c>
      <c r="M40" s="81"/>
    </row>
    <row r="41" spans="1:13" ht="18" x14ac:dyDescent="0.25">
      <c r="A41" s="38" t="s">
        <v>37</v>
      </c>
      <c r="B41" s="39" t="s">
        <v>9</v>
      </c>
      <c r="C41" s="40" t="s">
        <v>14</v>
      </c>
      <c r="D41" s="40" t="s">
        <v>14</v>
      </c>
      <c r="E41" s="27">
        <v>2750</v>
      </c>
      <c r="F41" s="64" t="s">
        <v>14</v>
      </c>
      <c r="G41" s="111"/>
      <c r="H41" s="109" t="str">
        <f>IFERROR(CHOOSE(IF(G41=40,1,IF(G41=60,2,IF(G41=80,3,0))),VLOOKUP(E41,base_com!$A$13:$D$21,3,1),VLOOKUP(E41,base_com!$E$13:$H$21,3,1),VLOOKUP(E41,base_com!$I$13:$L$21,3,0)),"")</f>
        <v/>
      </c>
      <c r="I41" s="80"/>
      <c r="J41" s="80"/>
      <c r="K41" s="80"/>
      <c r="L41" s="79" t="str">
        <f>IFERROR(CHOOSE(IF($G41=40,1,IF($G41=60,2,IF($G41=80,3,0))),VLOOKUP($E41,base_com!$A$13:$D$21,4,1),VLOOKUP(E41,base_com!$E$13:$H$21,4,1),VLOOKUP(E41,base_com!$I$13:$L$21,4,1)),"")</f>
        <v/>
      </c>
      <c r="M41" s="81"/>
    </row>
    <row r="42" spans="1:13" ht="18" x14ac:dyDescent="0.25">
      <c r="A42" s="38" t="s">
        <v>37</v>
      </c>
      <c r="B42" s="39" t="s">
        <v>34</v>
      </c>
      <c r="C42" s="40" t="s">
        <v>14</v>
      </c>
      <c r="D42" s="39" t="s">
        <v>14</v>
      </c>
      <c r="E42" s="27">
        <v>1500</v>
      </c>
      <c r="F42" s="64" t="s">
        <v>14</v>
      </c>
      <c r="G42" s="111"/>
      <c r="H42" s="109" t="str">
        <f>IFERROR(CHOOSE(IF(G42=40,1,IF(G42=60,2,IF(G42=80,3,0))),VLOOKUP(E42,base_com!$A$13:$D$21,3,1),VLOOKUP(E42,base_com!$E$13:$H$21,3,1),VLOOKUP(E42,base_com!$I$13:$L$21,3,0)),"")</f>
        <v/>
      </c>
      <c r="I42" s="80"/>
      <c r="J42" s="80"/>
      <c r="K42" s="80"/>
      <c r="L42" s="79" t="str">
        <f>IFERROR(CHOOSE(IF($G42=40,1,IF($G42=60,2,IF($G42=80,3,0))),VLOOKUP($E42,base_com!$A$13:$D$21,4,1),VLOOKUP(E42,base_com!$E$13:$H$21,4,1),VLOOKUP(E42,base_com!$I$13:$L$21,4,1)),"")</f>
        <v/>
      </c>
      <c r="M42" s="81"/>
    </row>
    <row r="43" spans="1:13" ht="18" x14ac:dyDescent="0.25">
      <c r="A43" s="68"/>
      <c r="B43" s="45" t="s">
        <v>36</v>
      </c>
      <c r="C43" s="61" t="s">
        <v>63</v>
      </c>
      <c r="D43" s="46"/>
      <c r="E43" s="29">
        <f>SUM(E40:E42)</f>
        <v>8751</v>
      </c>
      <c r="F43" s="50"/>
      <c r="G43" s="111">
        <v>80</v>
      </c>
      <c r="H43" s="109">
        <f>IFERROR(CHOOSE(IF(G43=40,1,IF(G43=60,2,IF(G43=80,3,0))),VLOOKUP(E43,base_com!$A$13:$D$21,3,1),VLOOKUP(E43,base_com!$E$13:$H$21,3,1),VLOOKUP(E43,base_com!$I$13:$L$21,3,0)),"")</f>
        <v>0.13</v>
      </c>
      <c r="I43" s="80"/>
      <c r="J43" s="80"/>
      <c r="K43" s="80"/>
      <c r="L43" s="79">
        <f>IFERROR(CHOOSE(IF($G43=40,1,IF($G43=60,2,IF($G43=80,3,0))),VLOOKUP($E43,base_com!$A$13:$D$21,4,1),VLOOKUP(E43,base_com!$E$13:$H$21,4,1),VLOOKUP(E43,base_com!$I$13:$L$21,4,1)),"")</f>
        <v>100</v>
      </c>
      <c r="M43" s="81"/>
    </row>
    <row r="44" spans="1:13" ht="18" x14ac:dyDescent="0.25">
      <c r="A44" s="38" t="s">
        <v>37</v>
      </c>
      <c r="B44" s="39" t="s">
        <v>13</v>
      </c>
      <c r="C44" s="40" t="s">
        <v>14</v>
      </c>
      <c r="D44" s="40" t="s">
        <v>14</v>
      </c>
      <c r="E44" s="27">
        <v>3570</v>
      </c>
      <c r="F44" s="64" t="s">
        <v>14</v>
      </c>
      <c r="G44" s="111"/>
      <c r="H44" s="109" t="str">
        <f>IFERROR(CHOOSE(IF(G44=40,1,IF(G44=60,2,IF(G44=80,3,0))),VLOOKUP(E44,base_com!$A$13:$D$21,3,1),VLOOKUP(E44,base_com!$E$13:$H$21,3,1),VLOOKUP(E44,base_com!$I$13:$L$21,3,0)),"")</f>
        <v/>
      </c>
      <c r="I44" s="80"/>
      <c r="J44" s="80"/>
      <c r="K44" s="80"/>
      <c r="L44" s="79" t="str">
        <f>IFERROR(CHOOSE(IF($G44=40,1,IF($G44=60,2,IF($G44=80,3,0))),VLOOKUP($E44,base_com!$A$13:$D$21,4,1),VLOOKUP(E44,base_com!$E$13:$H$21,4,1),VLOOKUP(E44,base_com!$I$13:$L$21,4,1)),"")</f>
        <v/>
      </c>
      <c r="M44" s="81"/>
    </row>
    <row r="45" spans="1:13" ht="18" x14ac:dyDescent="0.25">
      <c r="A45" s="38" t="s">
        <v>37</v>
      </c>
      <c r="B45" s="39" t="s">
        <v>8</v>
      </c>
      <c r="C45" s="40" t="s">
        <v>14</v>
      </c>
      <c r="D45" s="40" t="s">
        <v>14</v>
      </c>
      <c r="E45" s="27">
        <v>3450</v>
      </c>
      <c r="F45" s="64" t="s">
        <v>14</v>
      </c>
      <c r="G45" s="111"/>
      <c r="H45" s="109" t="str">
        <f>IFERROR(CHOOSE(IF(G45=40,1,IF(G45=60,2,IF(G45=80,3,0))),VLOOKUP(E45,base_com!$A$13:$D$21,3,1),VLOOKUP(E45,base_com!$E$13:$H$21,3,1),VLOOKUP(E45,base_com!$I$13:$L$21,3,0)),"")</f>
        <v/>
      </c>
      <c r="I45" s="80"/>
      <c r="J45" s="80"/>
      <c r="K45" s="80"/>
      <c r="L45" s="79" t="str">
        <f>IFERROR(CHOOSE(IF($G45=40,1,IF($G45=60,2,IF($G45=80,3,0))),VLOOKUP($E45,base_com!$A$13:$D$21,4,1),VLOOKUP(E45,base_com!$E$13:$H$21,4,1),VLOOKUP(E45,base_com!$I$13:$L$21,4,1)),"")</f>
        <v/>
      </c>
      <c r="M45" s="81"/>
    </row>
    <row r="46" spans="1:13" ht="18" x14ac:dyDescent="0.25">
      <c r="A46" s="38" t="s">
        <v>37</v>
      </c>
      <c r="B46" s="39" t="s">
        <v>35</v>
      </c>
      <c r="C46" s="40" t="s">
        <v>14</v>
      </c>
      <c r="D46" s="39" t="s">
        <v>14</v>
      </c>
      <c r="E46" s="27">
        <v>2500</v>
      </c>
      <c r="F46" s="64" t="s">
        <v>14</v>
      </c>
      <c r="G46" s="111"/>
      <c r="H46" s="109" t="str">
        <f>IFERROR(CHOOSE(IF(G46=40,1,IF(G46=60,2,IF(G46=80,3,0))),VLOOKUP(E46,base_com!$A$13:$D$21,3,1),VLOOKUP(E46,base_com!$E$13:$H$21,3,1),VLOOKUP(E46,base_com!$I$13:$L$21,3,0)),"")</f>
        <v/>
      </c>
      <c r="I46" s="80"/>
      <c r="J46" s="80"/>
      <c r="K46" s="80"/>
      <c r="L46" s="79" t="str">
        <f>IFERROR(CHOOSE(IF($G46=40,1,IF($G46=60,2,IF($G46=80,3,0))),VLOOKUP($E46,base_com!$A$13:$D$21,4,1),VLOOKUP(E46,base_com!$E$13:$H$21,4,1),VLOOKUP(E46,base_com!$I$13:$L$21,4,1)),"")</f>
        <v/>
      </c>
      <c r="M46" s="81"/>
    </row>
    <row r="47" spans="1:13" ht="18" x14ac:dyDescent="0.25">
      <c r="A47" s="51"/>
      <c r="B47" s="53" t="s">
        <v>36</v>
      </c>
      <c r="C47" s="70" t="s">
        <v>64</v>
      </c>
      <c r="D47" s="71"/>
      <c r="E47" s="29">
        <f>SUM(E44:E46)</f>
        <v>9520</v>
      </c>
      <c r="F47" s="51"/>
      <c r="G47" s="112">
        <v>60</v>
      </c>
      <c r="H47" s="109">
        <f>IFERROR(CHOOSE(IF(G47=40,1,IF(G47=60,2,IF(G47=80,3,0))),VLOOKUP(E47,base_com!$A$13:$D$21,3,1),VLOOKUP(E47,base_com!$E$13:$H$21,3,1),VLOOKUP(E47,base_com!$I$13:$L$21,3,0)),"")</f>
        <v>0.13</v>
      </c>
      <c r="I47" s="80"/>
      <c r="J47" s="71"/>
      <c r="K47" s="71"/>
      <c r="L47" s="79">
        <f>IFERROR(CHOOSE(IF($G47=40,1,IF($G47=60,2,IF($G47=80,3,0))),VLOOKUP($E47,base_com!$A$13:$D$21,4,1),VLOOKUP(E47,base_com!$E$13:$H$21,4,1),VLOOKUP(E47,base_com!$I$13:$L$21,4,1)),"")</f>
        <v>75</v>
      </c>
      <c r="M47" s="98"/>
    </row>
  </sheetData>
  <pageMargins left="0" right="0" top="0.35433070866141736" bottom="0" header="0.31496062992125984" footer="0.31496062992125984"/>
  <pageSetup paperSize="9" scale="82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2"/>
  <sheetViews>
    <sheetView workbookViewId="0">
      <selection activeCell="I15" sqref="I15"/>
    </sheetView>
  </sheetViews>
  <sheetFormatPr baseColWidth="10" defaultRowHeight="15" x14ac:dyDescent="0.25"/>
  <cols>
    <col min="1" max="1" width="9" customWidth="1"/>
    <col min="2" max="3" width="8.7109375" customWidth="1"/>
    <col min="4" max="4" width="9.85546875" customWidth="1"/>
    <col min="5" max="5" width="10.5703125" customWidth="1"/>
    <col min="6" max="6" width="13.5703125" customWidth="1"/>
    <col min="7" max="7" width="8.140625" customWidth="1"/>
    <col min="8" max="15" width="10.7109375" customWidth="1"/>
  </cols>
  <sheetData>
    <row r="4" spans="1:15" ht="15.75" thickBo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5" ht="45" x14ac:dyDescent="0.25">
      <c r="A5" s="92" t="s">
        <v>72</v>
      </c>
      <c r="B5" s="93" t="s">
        <v>73</v>
      </c>
      <c r="C5" s="93" t="s">
        <v>74</v>
      </c>
      <c r="D5" s="93" t="s">
        <v>75</v>
      </c>
      <c r="E5" s="93" t="s">
        <v>6</v>
      </c>
      <c r="F5" s="94" t="s">
        <v>76</v>
      </c>
      <c r="G5" s="115" t="s">
        <v>67</v>
      </c>
      <c r="H5" s="116" t="s">
        <v>38</v>
      </c>
      <c r="I5" s="93" t="s">
        <v>68</v>
      </c>
      <c r="J5" s="93" t="s">
        <v>69</v>
      </c>
      <c r="K5" s="93" t="s">
        <v>70</v>
      </c>
      <c r="L5" s="117" t="s">
        <v>4</v>
      </c>
      <c r="M5" s="118" t="s">
        <v>71</v>
      </c>
      <c r="N5" s="56"/>
      <c r="O5" s="56"/>
    </row>
    <row r="6" spans="1:15" ht="18" x14ac:dyDescent="0.25">
      <c r="A6" s="100"/>
      <c r="B6" s="101"/>
      <c r="C6" s="101"/>
      <c r="D6" s="101"/>
      <c r="E6" s="100"/>
      <c r="F6" s="102"/>
      <c r="G6" s="114"/>
      <c r="H6" s="109" t="str">
        <f>IFERROR(CHOOSE(IF(G6=40,1,IF(G6=60,2,IF(G6=80,3,0))),VLOOKUP(E6,base_com!$A$13:$D$21,3,1),VLOOKUP(E6,base_com!$E$13:$H$21,3,1),VLOOKUP(E6,base_com!$I$13:$L$21,3,0)),"")</f>
        <v/>
      </c>
      <c r="I6" s="101"/>
      <c r="J6" s="101"/>
      <c r="K6" s="101"/>
      <c r="L6" s="103"/>
      <c r="M6" s="104"/>
      <c r="N6" s="56"/>
      <c r="O6" s="56"/>
    </row>
    <row r="7" spans="1:15" ht="18" x14ac:dyDescent="0.25">
      <c r="A7" s="38" t="s">
        <v>37</v>
      </c>
      <c r="B7" s="39" t="s">
        <v>55</v>
      </c>
      <c r="C7" s="39" t="s">
        <v>14</v>
      </c>
      <c r="D7" s="39" t="s">
        <v>14</v>
      </c>
      <c r="E7" s="100">
        <v>2400</v>
      </c>
      <c r="F7" s="113" t="s">
        <v>37</v>
      </c>
      <c r="G7" s="114"/>
      <c r="H7" s="109" t="str">
        <f>IFERROR(CHOOSE(IF(G7=40,1,IF(G7=60,2,IF(G7=80,3,0))),VLOOKUP(E7,base_com!$A$13:$D$21,3,1),VLOOKUP(E7,base_com!$E$13:$H$21,3,1),VLOOKUP(E7,base_com!$I$13:$L$21,3,0)),"")</f>
        <v/>
      </c>
      <c r="I7" s="101"/>
      <c r="J7" s="101"/>
      <c r="K7" s="101"/>
      <c r="L7" s="103"/>
      <c r="M7" s="104"/>
      <c r="N7" s="56"/>
      <c r="O7" s="56"/>
    </row>
    <row r="8" spans="1:15" ht="18" x14ac:dyDescent="0.25">
      <c r="A8" s="38" t="s">
        <v>37</v>
      </c>
      <c r="B8" s="39" t="s">
        <v>55</v>
      </c>
      <c r="C8" s="40" t="s">
        <v>14</v>
      </c>
      <c r="D8" s="39" t="s">
        <v>14</v>
      </c>
      <c r="E8" s="41">
        <v>1200</v>
      </c>
      <c r="F8" s="64" t="s">
        <v>14</v>
      </c>
      <c r="G8" s="111"/>
      <c r="H8" s="109" t="str">
        <f>IFERROR(CHOOSE(IF(G8=40,1,IF(G8=60,2,IF(G8=80,3,0))),VLOOKUP(E8,base_com!$A$13:$D$21,3,1),VLOOKUP(E8,base_com!$E$13:$H$21,3,1),VLOOKUP(E8,base_com!$I$13:$L$21,3,0)),"")</f>
        <v/>
      </c>
      <c r="I8" s="80"/>
      <c r="J8" s="80"/>
      <c r="K8" s="80"/>
      <c r="L8" s="79"/>
      <c r="M8" s="81"/>
    </row>
    <row r="9" spans="1:15" ht="18" x14ac:dyDescent="0.25">
      <c r="A9" s="44"/>
      <c r="B9" s="55" t="s">
        <v>36</v>
      </c>
      <c r="C9" s="61" t="s">
        <v>56</v>
      </c>
      <c r="D9" s="46"/>
      <c r="E9" s="29">
        <f>SUM(E7:E8)</f>
        <v>3600</v>
      </c>
      <c r="F9" s="49"/>
      <c r="G9" s="111">
        <v>40</v>
      </c>
      <c r="H9" s="109"/>
      <c r="I9" s="80"/>
      <c r="J9" s="80"/>
      <c r="K9" s="80"/>
      <c r="L9" s="79"/>
      <c r="M9" s="81"/>
    </row>
    <row r="10" spans="1:15" ht="18" x14ac:dyDescent="0.25">
      <c r="A10" s="38" t="s">
        <v>37</v>
      </c>
      <c r="B10" s="39" t="s">
        <v>55</v>
      </c>
      <c r="C10" s="40" t="s">
        <v>14</v>
      </c>
      <c r="D10" s="39" t="s">
        <v>14</v>
      </c>
      <c r="E10" s="25">
        <v>4120</v>
      </c>
      <c r="F10" s="64" t="s">
        <v>14</v>
      </c>
      <c r="G10" s="111"/>
      <c r="H10" s="109"/>
      <c r="I10" s="80"/>
      <c r="J10" s="80"/>
      <c r="K10" s="80"/>
      <c r="L10" s="79"/>
      <c r="M10" s="81"/>
    </row>
    <row r="11" spans="1:15" ht="18" x14ac:dyDescent="0.25">
      <c r="A11" s="38" t="s">
        <v>37</v>
      </c>
      <c r="B11" s="39" t="s">
        <v>55</v>
      </c>
      <c r="C11" s="40" t="s">
        <v>14</v>
      </c>
      <c r="D11" s="39" t="s">
        <v>14</v>
      </c>
      <c r="E11" s="25">
        <v>2000</v>
      </c>
      <c r="F11" s="64" t="s">
        <v>14</v>
      </c>
      <c r="G11" s="111"/>
      <c r="H11" s="109"/>
      <c r="I11" s="80"/>
      <c r="J11" s="80"/>
      <c r="K11" s="80"/>
      <c r="L11" s="79"/>
      <c r="M11" s="81"/>
    </row>
    <row r="12" spans="1:15" ht="18" x14ac:dyDescent="0.25">
      <c r="A12" s="44"/>
      <c r="B12" s="54" t="s">
        <v>36</v>
      </c>
      <c r="C12" s="61" t="s">
        <v>39</v>
      </c>
      <c r="D12" s="46"/>
      <c r="E12" s="29">
        <f>SUM(E10:E11)</f>
        <v>6120</v>
      </c>
      <c r="F12" s="48"/>
      <c r="G12" s="111">
        <v>60</v>
      </c>
      <c r="H12" s="109"/>
      <c r="I12" s="80"/>
      <c r="J12" s="80"/>
      <c r="K12" s="80"/>
      <c r="L12" s="79"/>
      <c r="M12" s="81"/>
    </row>
    <row r="13" spans="1:15" ht="18" x14ac:dyDescent="0.25">
      <c r="A13" s="38" t="s">
        <v>37</v>
      </c>
      <c r="B13" s="39" t="s">
        <v>55</v>
      </c>
      <c r="C13" s="40" t="s">
        <v>14</v>
      </c>
      <c r="D13" s="40" t="s">
        <v>14</v>
      </c>
      <c r="E13" s="27">
        <v>3256</v>
      </c>
      <c r="F13" s="64" t="s">
        <v>14</v>
      </c>
      <c r="G13" s="111"/>
      <c r="H13" s="109"/>
      <c r="I13" s="80"/>
      <c r="J13" s="80"/>
      <c r="K13" s="80"/>
      <c r="L13" s="79"/>
      <c r="M13" s="81"/>
    </row>
    <row r="14" spans="1:15" ht="18" x14ac:dyDescent="0.25">
      <c r="A14" s="38" t="s">
        <v>37</v>
      </c>
      <c r="B14" s="39" t="s">
        <v>55</v>
      </c>
      <c r="C14" s="40" t="s">
        <v>14</v>
      </c>
      <c r="D14" s="40" t="s">
        <v>14</v>
      </c>
      <c r="E14" s="27">
        <v>1250</v>
      </c>
      <c r="F14" s="64" t="s">
        <v>14</v>
      </c>
      <c r="G14" s="111"/>
      <c r="H14" s="109"/>
      <c r="I14" s="80"/>
      <c r="J14" s="80"/>
      <c r="K14" s="80"/>
      <c r="L14" s="79"/>
      <c r="M14" s="81"/>
    </row>
    <row r="15" spans="1:15" ht="18" x14ac:dyDescent="0.25">
      <c r="A15" s="38" t="s">
        <v>37</v>
      </c>
      <c r="B15" s="39" t="s">
        <v>55</v>
      </c>
      <c r="C15" s="40" t="s">
        <v>14</v>
      </c>
      <c r="D15" s="39" t="s">
        <v>14</v>
      </c>
      <c r="E15" s="27">
        <v>2253</v>
      </c>
      <c r="F15" s="64" t="s">
        <v>14</v>
      </c>
      <c r="G15" s="111"/>
      <c r="H15" s="109"/>
      <c r="I15" s="80"/>
      <c r="J15" s="80"/>
      <c r="K15" s="80"/>
      <c r="L15" s="79"/>
      <c r="M15" s="81"/>
    </row>
    <row r="16" spans="1:15" ht="18" x14ac:dyDescent="0.25">
      <c r="A16" s="44"/>
      <c r="B16" s="45" t="s">
        <v>36</v>
      </c>
      <c r="C16" s="61" t="s">
        <v>77</v>
      </c>
      <c r="D16" s="46"/>
      <c r="E16" s="29">
        <f>SUM(E13:E15)</f>
        <v>6759</v>
      </c>
      <c r="F16" s="50"/>
      <c r="G16" s="111">
        <v>80</v>
      </c>
      <c r="H16" s="109"/>
      <c r="I16" s="99"/>
      <c r="J16" s="80"/>
      <c r="K16" s="80"/>
      <c r="L16" s="79"/>
      <c r="M16" s="81"/>
    </row>
    <row r="17" spans="1:13" ht="18" x14ac:dyDescent="0.25">
      <c r="A17" s="38" t="s">
        <v>37</v>
      </c>
      <c r="B17" s="39" t="s">
        <v>55</v>
      </c>
      <c r="C17" s="40" t="s">
        <v>14</v>
      </c>
      <c r="D17" s="40" t="s">
        <v>14</v>
      </c>
      <c r="E17" s="27">
        <v>2350</v>
      </c>
      <c r="F17" s="64" t="s">
        <v>14</v>
      </c>
      <c r="G17" s="111"/>
      <c r="H17" s="109"/>
      <c r="I17" s="80"/>
      <c r="J17" s="80"/>
      <c r="K17" s="80"/>
      <c r="L17" s="79"/>
      <c r="M17" s="81"/>
    </row>
    <row r="18" spans="1:13" ht="18" x14ac:dyDescent="0.25">
      <c r="A18" s="38" t="s">
        <v>37</v>
      </c>
      <c r="B18" s="39" t="s">
        <v>55</v>
      </c>
      <c r="C18" s="40" t="s">
        <v>14</v>
      </c>
      <c r="D18" s="40" t="s">
        <v>14</v>
      </c>
      <c r="E18" s="27">
        <v>3560</v>
      </c>
      <c r="F18" s="64" t="s">
        <v>14</v>
      </c>
      <c r="G18" s="111"/>
      <c r="H18" s="109"/>
      <c r="I18" s="80"/>
      <c r="J18" s="80"/>
      <c r="K18" s="80"/>
      <c r="L18" s="79"/>
      <c r="M18" s="81"/>
    </row>
    <row r="19" spans="1:13" ht="18" x14ac:dyDescent="0.25">
      <c r="A19" s="38" t="s">
        <v>37</v>
      </c>
      <c r="B19" s="39" t="s">
        <v>55</v>
      </c>
      <c r="C19" s="40" t="s">
        <v>14</v>
      </c>
      <c r="D19" s="39" t="s">
        <v>14</v>
      </c>
      <c r="E19" s="27">
        <v>1500</v>
      </c>
      <c r="F19" s="64" t="s">
        <v>14</v>
      </c>
      <c r="G19" s="111"/>
      <c r="H19" s="109"/>
      <c r="I19" s="80"/>
      <c r="J19" s="80"/>
      <c r="K19" s="80"/>
      <c r="L19" s="79"/>
      <c r="M19" s="81"/>
    </row>
    <row r="20" spans="1:13" ht="18" x14ac:dyDescent="0.25">
      <c r="A20" s="51"/>
      <c r="B20" s="53" t="s">
        <v>36</v>
      </c>
      <c r="C20" s="53" t="s">
        <v>41</v>
      </c>
      <c r="D20" s="51"/>
      <c r="E20" s="29">
        <f>SUM(E17:E19)</f>
        <v>7410</v>
      </c>
      <c r="F20" s="51"/>
      <c r="G20" s="112">
        <v>60</v>
      </c>
      <c r="H20" s="109"/>
      <c r="I20" s="80"/>
      <c r="J20" s="71"/>
      <c r="K20" s="71"/>
      <c r="L20" s="79"/>
      <c r="M20" s="98"/>
    </row>
    <row r="21" spans="1:13" ht="18" x14ac:dyDescent="0.25">
      <c r="A21" s="38" t="s">
        <v>37</v>
      </c>
      <c r="B21" s="38" t="s">
        <v>37</v>
      </c>
      <c r="C21" s="38" t="s">
        <v>37</v>
      </c>
      <c r="D21" s="38" t="s">
        <v>37</v>
      </c>
      <c r="E21" s="58"/>
      <c r="F21" s="56"/>
      <c r="G21" s="111"/>
      <c r="H21" s="109"/>
      <c r="I21" s="80"/>
      <c r="J21" s="80"/>
      <c r="K21" s="80"/>
      <c r="L21" s="79"/>
      <c r="M21" s="81"/>
    </row>
    <row r="22" spans="1:13" ht="18" x14ac:dyDescent="0.25">
      <c r="A22" s="38" t="s">
        <v>37</v>
      </c>
      <c r="B22" s="39" t="s">
        <v>55</v>
      </c>
      <c r="C22" s="40" t="s">
        <v>14</v>
      </c>
      <c r="D22" s="39" t="s">
        <v>14</v>
      </c>
      <c r="E22" s="41">
        <v>1200</v>
      </c>
      <c r="F22" s="64" t="s">
        <v>14</v>
      </c>
      <c r="G22" s="111"/>
      <c r="H22" s="109"/>
      <c r="I22" s="80"/>
      <c r="J22" s="80"/>
      <c r="K22" s="80"/>
      <c r="L22" s="79"/>
      <c r="M22" s="81"/>
    </row>
    <row r="23" spans="1:13" ht="18" x14ac:dyDescent="0.25">
      <c r="A23" s="38" t="s">
        <v>37</v>
      </c>
      <c r="B23" s="38" t="s">
        <v>37</v>
      </c>
      <c r="C23" s="38" t="s">
        <v>37</v>
      </c>
      <c r="D23" s="38" t="s">
        <v>37</v>
      </c>
      <c r="E23" s="27">
        <v>0</v>
      </c>
      <c r="F23" s="48"/>
      <c r="G23" s="111"/>
      <c r="H23" s="109"/>
      <c r="I23" s="80"/>
      <c r="J23" s="80"/>
      <c r="K23" s="80"/>
      <c r="L23" s="79"/>
      <c r="M23" s="81"/>
    </row>
    <row r="24" spans="1:13" ht="18" x14ac:dyDescent="0.25">
      <c r="A24" s="44"/>
      <c r="B24" s="55" t="s">
        <v>36</v>
      </c>
      <c r="C24" s="61" t="s">
        <v>78</v>
      </c>
      <c r="D24" s="46"/>
      <c r="E24" s="29">
        <f>SUM(E22:E23)</f>
        <v>1200</v>
      </c>
      <c r="F24" s="49"/>
      <c r="G24" s="111">
        <v>40</v>
      </c>
      <c r="H24" s="109"/>
      <c r="I24" s="80"/>
      <c r="J24" s="80"/>
      <c r="K24" s="80"/>
      <c r="L24" s="79"/>
      <c r="M24" s="81"/>
    </row>
    <row r="25" spans="1:13" ht="18" x14ac:dyDescent="0.25">
      <c r="A25" s="38" t="s">
        <v>37</v>
      </c>
      <c r="B25" s="39" t="s">
        <v>55</v>
      </c>
      <c r="C25" s="40" t="s">
        <v>14</v>
      </c>
      <c r="D25" s="39" t="s">
        <v>14</v>
      </c>
      <c r="E25" s="25">
        <v>4120</v>
      </c>
      <c r="F25" s="64" t="s">
        <v>14</v>
      </c>
      <c r="G25" s="111"/>
      <c r="H25" s="109"/>
      <c r="I25" s="80"/>
      <c r="J25" s="80"/>
      <c r="K25" s="80"/>
      <c r="L25" s="79"/>
      <c r="M25" s="81"/>
    </row>
    <row r="26" spans="1:13" ht="18" x14ac:dyDescent="0.25">
      <c r="A26" s="38" t="s">
        <v>37</v>
      </c>
      <c r="B26" s="39" t="s">
        <v>55</v>
      </c>
      <c r="C26" s="40" t="s">
        <v>14</v>
      </c>
      <c r="D26" s="39" t="s">
        <v>14</v>
      </c>
      <c r="E26" s="25">
        <v>2000</v>
      </c>
      <c r="F26" s="64" t="s">
        <v>14</v>
      </c>
      <c r="G26" s="111"/>
      <c r="H26" s="109"/>
      <c r="I26" s="80"/>
      <c r="J26" s="80"/>
      <c r="K26" s="80"/>
      <c r="L26" s="79"/>
      <c r="M26" s="81"/>
    </row>
    <row r="27" spans="1:13" ht="18" x14ac:dyDescent="0.25">
      <c r="A27" s="44"/>
      <c r="B27" s="54" t="s">
        <v>36</v>
      </c>
      <c r="C27" s="61" t="s">
        <v>40</v>
      </c>
      <c r="D27" s="46"/>
      <c r="E27" s="29">
        <f>SUM(E25:E26)</f>
        <v>6120</v>
      </c>
      <c r="F27" s="48"/>
      <c r="G27" s="111">
        <v>60</v>
      </c>
      <c r="H27" s="109"/>
      <c r="I27" s="80"/>
      <c r="J27" s="80"/>
      <c r="K27" s="80"/>
      <c r="L27" s="79"/>
      <c r="M27" s="81"/>
    </row>
    <row r="28" spans="1:13" ht="18" x14ac:dyDescent="0.25">
      <c r="A28" s="38" t="s">
        <v>37</v>
      </c>
      <c r="B28" s="39" t="s">
        <v>55</v>
      </c>
      <c r="C28" s="40" t="s">
        <v>14</v>
      </c>
      <c r="D28" s="40" t="s">
        <v>14</v>
      </c>
      <c r="E28" s="27">
        <v>3256</v>
      </c>
      <c r="F28" s="64" t="s">
        <v>14</v>
      </c>
      <c r="G28" s="111"/>
      <c r="H28" s="109"/>
      <c r="I28" s="80"/>
      <c r="J28" s="80"/>
      <c r="K28" s="80"/>
      <c r="L28" s="79"/>
      <c r="M28" s="81"/>
    </row>
    <row r="29" spans="1:13" ht="18" x14ac:dyDescent="0.25">
      <c r="A29" s="38" t="s">
        <v>37</v>
      </c>
      <c r="B29" s="39" t="s">
        <v>55</v>
      </c>
      <c r="C29" s="40" t="s">
        <v>14</v>
      </c>
      <c r="D29" s="40" t="s">
        <v>14</v>
      </c>
      <c r="E29" s="27">
        <v>1250</v>
      </c>
      <c r="F29" s="64" t="s">
        <v>14</v>
      </c>
      <c r="G29" s="111"/>
      <c r="H29" s="109"/>
      <c r="I29" s="80"/>
      <c r="J29" s="80"/>
      <c r="K29" s="80"/>
      <c r="L29" s="79"/>
      <c r="M29" s="81"/>
    </row>
    <row r="30" spans="1:13" ht="18" x14ac:dyDescent="0.25">
      <c r="A30" s="38" t="s">
        <v>37</v>
      </c>
      <c r="B30" s="39" t="s">
        <v>55</v>
      </c>
      <c r="C30" s="40" t="s">
        <v>14</v>
      </c>
      <c r="D30" s="39" t="s">
        <v>14</v>
      </c>
      <c r="E30" s="27">
        <v>253</v>
      </c>
      <c r="F30" s="64" t="s">
        <v>14</v>
      </c>
      <c r="G30" s="111"/>
      <c r="H30" s="109"/>
      <c r="I30" s="80"/>
      <c r="J30" s="80"/>
      <c r="K30" s="80"/>
      <c r="L30" s="79"/>
      <c r="M30" s="81"/>
    </row>
    <row r="31" spans="1:13" ht="18" x14ac:dyDescent="0.25">
      <c r="A31" s="44"/>
      <c r="B31" s="45" t="s">
        <v>36</v>
      </c>
      <c r="C31" s="61" t="s">
        <v>79</v>
      </c>
      <c r="D31" s="46"/>
      <c r="E31" s="29">
        <f>SUM(E28:E30)</f>
        <v>4759</v>
      </c>
      <c r="F31" s="50"/>
      <c r="G31" s="111">
        <v>80</v>
      </c>
      <c r="H31" s="109"/>
      <c r="I31" s="80"/>
      <c r="J31" s="80"/>
      <c r="K31" s="80"/>
      <c r="L31" s="79"/>
      <c r="M31" s="81"/>
    </row>
    <row r="32" spans="1:13" ht="18" x14ac:dyDescent="0.25">
      <c r="A32" s="38" t="s">
        <v>37</v>
      </c>
      <c r="B32" s="39" t="s">
        <v>55</v>
      </c>
      <c r="C32" s="40" t="s">
        <v>14</v>
      </c>
      <c r="D32" s="40" t="s">
        <v>14</v>
      </c>
      <c r="E32" s="27">
        <v>2350</v>
      </c>
      <c r="F32" s="64" t="s">
        <v>14</v>
      </c>
      <c r="G32" s="111"/>
      <c r="H32" s="109"/>
      <c r="I32" s="80"/>
      <c r="J32" s="80"/>
      <c r="K32" s="80"/>
      <c r="L32" s="79"/>
      <c r="M32" s="81"/>
    </row>
    <row r="33" spans="1:13" ht="18" x14ac:dyDescent="0.25">
      <c r="A33" s="38" t="s">
        <v>37</v>
      </c>
      <c r="B33" s="39" t="s">
        <v>55</v>
      </c>
      <c r="C33" s="40" t="s">
        <v>14</v>
      </c>
      <c r="D33" s="40" t="s">
        <v>14</v>
      </c>
      <c r="E33" s="27">
        <v>3560</v>
      </c>
      <c r="F33" s="64" t="s">
        <v>14</v>
      </c>
      <c r="G33" s="111"/>
      <c r="H33" s="109"/>
      <c r="I33" s="80"/>
      <c r="J33" s="80"/>
      <c r="K33" s="80"/>
      <c r="L33" s="79"/>
      <c r="M33" s="81"/>
    </row>
    <row r="34" spans="1:13" ht="18" x14ac:dyDescent="0.25">
      <c r="A34" s="38" t="s">
        <v>37</v>
      </c>
      <c r="B34" s="39" t="s">
        <v>55</v>
      </c>
      <c r="C34" s="40" t="s">
        <v>14</v>
      </c>
      <c r="D34" s="39" t="s">
        <v>14</v>
      </c>
      <c r="E34" s="27">
        <v>1500</v>
      </c>
      <c r="F34" s="64" t="s">
        <v>14</v>
      </c>
      <c r="G34" s="111"/>
      <c r="H34" s="109"/>
      <c r="I34" s="80"/>
      <c r="J34" s="80"/>
      <c r="K34" s="80"/>
      <c r="L34" s="79"/>
      <c r="M34" s="81"/>
    </row>
    <row r="35" spans="1:13" ht="18" x14ac:dyDescent="0.25">
      <c r="A35" s="51"/>
      <c r="B35" s="53" t="s">
        <v>36</v>
      </c>
      <c r="C35" s="53" t="s">
        <v>80</v>
      </c>
      <c r="D35" s="51"/>
      <c r="E35" s="29">
        <f>SUM(E32:E34)</f>
        <v>7410</v>
      </c>
      <c r="F35" s="51"/>
      <c r="G35" s="112">
        <v>60</v>
      </c>
      <c r="H35" s="109"/>
      <c r="I35" s="80"/>
      <c r="J35" s="71"/>
      <c r="K35" s="71"/>
      <c r="L35" s="79"/>
      <c r="M35" s="81"/>
    </row>
    <row r="36" spans="1:13" ht="18" x14ac:dyDescent="0.25">
      <c r="A36" s="38" t="s">
        <v>37</v>
      </c>
      <c r="B36" s="39" t="s">
        <v>55</v>
      </c>
      <c r="C36" s="40" t="s">
        <v>14</v>
      </c>
      <c r="D36" s="39" t="s">
        <v>14</v>
      </c>
      <c r="E36" s="27">
        <v>1751</v>
      </c>
      <c r="F36" s="64" t="s">
        <v>14</v>
      </c>
      <c r="G36" s="111"/>
      <c r="H36" s="109"/>
      <c r="I36" s="80"/>
      <c r="J36" s="80"/>
      <c r="K36" s="80"/>
      <c r="L36" s="79"/>
      <c r="M36" s="81"/>
    </row>
    <row r="37" spans="1:13" ht="18" x14ac:dyDescent="0.25">
      <c r="A37" s="38" t="s">
        <v>37</v>
      </c>
      <c r="B37" s="39" t="s">
        <v>55</v>
      </c>
      <c r="C37" s="40" t="s">
        <v>14</v>
      </c>
      <c r="D37" s="39" t="s">
        <v>14</v>
      </c>
      <c r="E37" s="28">
        <v>2500</v>
      </c>
      <c r="F37" s="64" t="s">
        <v>14</v>
      </c>
      <c r="G37" s="111"/>
      <c r="H37" s="109"/>
      <c r="I37" s="80"/>
      <c r="J37" s="80"/>
      <c r="K37" s="80"/>
      <c r="L37" s="79"/>
      <c r="M37" s="81"/>
    </row>
    <row r="38" spans="1:13" ht="18" x14ac:dyDescent="0.25">
      <c r="A38" s="38" t="s">
        <v>37</v>
      </c>
      <c r="B38" s="39" t="s">
        <v>55</v>
      </c>
      <c r="C38" s="40" t="s">
        <v>14</v>
      </c>
      <c r="D38" s="39" t="s">
        <v>14</v>
      </c>
      <c r="E38" s="41">
        <v>374</v>
      </c>
      <c r="F38" s="64" t="s">
        <v>14</v>
      </c>
      <c r="G38" s="111"/>
      <c r="H38" s="109"/>
      <c r="I38" s="80"/>
      <c r="J38" s="80"/>
      <c r="K38" s="80"/>
      <c r="L38" s="79"/>
      <c r="M38" s="81"/>
    </row>
    <row r="39" spans="1:13" ht="18" x14ac:dyDescent="0.25">
      <c r="A39" s="38"/>
      <c r="B39" s="39"/>
      <c r="C39" s="40"/>
      <c r="D39" s="43"/>
      <c r="E39" s="27">
        <v>0</v>
      </c>
      <c r="F39" s="48"/>
      <c r="G39" s="111"/>
      <c r="H39" s="109"/>
      <c r="I39" s="80"/>
      <c r="J39" s="80"/>
      <c r="K39" s="80"/>
      <c r="L39" s="79"/>
      <c r="M39" s="81"/>
    </row>
    <row r="40" spans="1:13" ht="18" x14ac:dyDescent="0.25">
      <c r="A40" s="44"/>
      <c r="B40" s="55" t="s">
        <v>36</v>
      </c>
      <c r="C40" s="61" t="s">
        <v>81</v>
      </c>
      <c r="D40" s="46"/>
      <c r="E40" s="29">
        <f>SUM(E36:E39)</f>
        <v>4625</v>
      </c>
      <c r="F40" s="49"/>
      <c r="G40" s="111">
        <v>40</v>
      </c>
      <c r="H40" s="109"/>
      <c r="I40" s="80"/>
      <c r="J40" s="80"/>
      <c r="K40" s="80"/>
      <c r="L40" s="79"/>
      <c r="M40" s="81"/>
    </row>
    <row r="41" spans="1:13" ht="18" x14ac:dyDescent="0.25">
      <c r="A41" s="38" t="s">
        <v>37</v>
      </c>
      <c r="B41" s="39" t="s">
        <v>55</v>
      </c>
      <c r="C41" s="40" t="s">
        <v>14</v>
      </c>
      <c r="D41" s="39" t="s">
        <v>14</v>
      </c>
      <c r="E41" s="25">
        <v>4188</v>
      </c>
      <c r="F41" s="64" t="s">
        <v>14</v>
      </c>
      <c r="G41" s="111"/>
      <c r="H41" s="109"/>
      <c r="I41" s="80"/>
      <c r="J41" s="80"/>
      <c r="K41" s="80"/>
      <c r="L41" s="79"/>
      <c r="M41" s="81"/>
    </row>
    <row r="42" spans="1:13" ht="18" x14ac:dyDescent="0.25">
      <c r="A42" s="38" t="s">
        <v>37</v>
      </c>
      <c r="B42" s="39" t="s">
        <v>55</v>
      </c>
      <c r="C42" s="40" t="s">
        <v>14</v>
      </c>
      <c r="D42" s="39" t="s">
        <v>14</v>
      </c>
      <c r="E42" s="25">
        <v>2375</v>
      </c>
      <c r="F42" s="64" t="s">
        <v>14</v>
      </c>
      <c r="G42" s="111"/>
      <c r="H42" s="109"/>
      <c r="I42" s="80"/>
      <c r="J42" s="80"/>
      <c r="K42" s="80"/>
      <c r="L42" s="79"/>
      <c r="M42" s="81"/>
    </row>
    <row r="43" spans="1:13" ht="18" x14ac:dyDescent="0.25">
      <c r="A43" s="44"/>
      <c r="B43" s="54" t="s">
        <v>36</v>
      </c>
      <c r="C43" s="61" t="s">
        <v>58</v>
      </c>
      <c r="D43" s="46"/>
      <c r="E43" s="29">
        <f>SUM(E41:E42)</f>
        <v>6563</v>
      </c>
      <c r="F43" s="48"/>
      <c r="G43" s="111">
        <v>60</v>
      </c>
      <c r="H43" s="109"/>
      <c r="I43" s="80"/>
      <c r="J43" s="80"/>
      <c r="K43" s="80"/>
      <c r="L43" s="79"/>
      <c r="M43" s="81"/>
    </row>
    <row r="44" spans="1:13" ht="18" x14ac:dyDescent="0.25">
      <c r="A44" s="38" t="s">
        <v>37</v>
      </c>
      <c r="B44" s="39" t="s">
        <v>55</v>
      </c>
      <c r="C44" s="40" t="s">
        <v>14</v>
      </c>
      <c r="D44" s="40" t="s">
        <v>14</v>
      </c>
      <c r="E44" s="27">
        <v>4501</v>
      </c>
      <c r="F44" s="64" t="s">
        <v>14</v>
      </c>
      <c r="G44" s="111"/>
      <c r="H44" s="109"/>
      <c r="I44" s="80"/>
      <c r="J44" s="80"/>
      <c r="K44" s="80"/>
      <c r="L44" s="79"/>
      <c r="M44" s="81"/>
    </row>
    <row r="45" spans="1:13" ht="18" x14ac:dyDescent="0.25">
      <c r="A45" s="38" t="s">
        <v>37</v>
      </c>
      <c r="B45" s="39" t="s">
        <v>55</v>
      </c>
      <c r="C45" s="40" t="s">
        <v>14</v>
      </c>
      <c r="D45" s="40" t="s">
        <v>14</v>
      </c>
      <c r="E45" s="27">
        <v>2750</v>
      </c>
      <c r="F45" s="64" t="s">
        <v>14</v>
      </c>
      <c r="G45" s="111"/>
      <c r="H45" s="109"/>
      <c r="I45" s="80"/>
      <c r="J45" s="80"/>
      <c r="K45" s="80"/>
      <c r="L45" s="79"/>
      <c r="M45" s="81"/>
    </row>
    <row r="46" spans="1:13" ht="18" x14ac:dyDescent="0.25">
      <c r="A46" s="38" t="s">
        <v>37</v>
      </c>
      <c r="B46" s="39" t="s">
        <v>55</v>
      </c>
      <c r="C46" s="40" t="s">
        <v>14</v>
      </c>
      <c r="D46" s="39" t="s">
        <v>14</v>
      </c>
      <c r="E46" s="27">
        <v>1500</v>
      </c>
      <c r="F46" s="64" t="s">
        <v>14</v>
      </c>
      <c r="G46" s="111"/>
      <c r="H46" s="109"/>
      <c r="I46" s="80"/>
      <c r="J46" s="80"/>
      <c r="K46" s="80"/>
      <c r="L46" s="79"/>
      <c r="M46" s="81"/>
    </row>
    <row r="47" spans="1:13" ht="18" x14ac:dyDescent="0.25">
      <c r="A47" s="44"/>
      <c r="B47" s="45" t="s">
        <v>36</v>
      </c>
      <c r="C47" s="61" t="s">
        <v>63</v>
      </c>
      <c r="D47" s="46"/>
      <c r="E47" s="29">
        <f>SUM(E44:E46)</f>
        <v>8751</v>
      </c>
      <c r="F47" s="50"/>
      <c r="G47" s="111">
        <v>80</v>
      </c>
      <c r="H47" s="109"/>
      <c r="I47" s="80"/>
      <c r="J47" s="80"/>
      <c r="K47" s="80"/>
      <c r="L47" s="79"/>
      <c r="M47" s="81"/>
    </row>
    <row r="48" spans="1:13" ht="18" x14ac:dyDescent="0.25">
      <c r="A48" s="38" t="s">
        <v>37</v>
      </c>
      <c r="B48" s="39" t="s">
        <v>55</v>
      </c>
      <c r="C48" s="40" t="s">
        <v>14</v>
      </c>
      <c r="D48" s="40" t="s">
        <v>14</v>
      </c>
      <c r="E48" s="27">
        <v>3570</v>
      </c>
      <c r="F48" s="64" t="s">
        <v>14</v>
      </c>
      <c r="G48" s="111"/>
      <c r="H48" s="109"/>
      <c r="I48" s="80"/>
      <c r="J48" s="80"/>
      <c r="K48" s="80"/>
      <c r="L48" s="79"/>
      <c r="M48" s="81"/>
    </row>
    <row r="49" spans="1:13" ht="18" x14ac:dyDescent="0.25">
      <c r="A49" s="38" t="s">
        <v>37</v>
      </c>
      <c r="B49" s="39" t="s">
        <v>55</v>
      </c>
      <c r="C49" s="40" t="s">
        <v>14</v>
      </c>
      <c r="D49" s="40" t="s">
        <v>14</v>
      </c>
      <c r="E49" s="27">
        <v>3450</v>
      </c>
      <c r="F49" s="64" t="s">
        <v>14</v>
      </c>
      <c r="G49" s="111"/>
      <c r="H49" s="109"/>
      <c r="I49" s="80"/>
      <c r="J49" s="80"/>
      <c r="K49" s="80"/>
      <c r="L49" s="79"/>
      <c r="M49" s="81"/>
    </row>
    <row r="50" spans="1:13" ht="18" x14ac:dyDescent="0.25">
      <c r="A50" s="38" t="s">
        <v>37</v>
      </c>
      <c r="B50" s="39" t="s">
        <v>55</v>
      </c>
      <c r="C50" s="40" t="s">
        <v>14</v>
      </c>
      <c r="D50" s="39" t="s">
        <v>14</v>
      </c>
      <c r="E50" s="27">
        <v>2500</v>
      </c>
      <c r="F50" s="64" t="s">
        <v>14</v>
      </c>
      <c r="G50" s="111"/>
      <c r="H50" s="109"/>
      <c r="I50" s="80"/>
      <c r="J50" s="80"/>
      <c r="K50" s="80"/>
      <c r="L50" s="79"/>
      <c r="M50" s="81"/>
    </row>
    <row r="51" spans="1:13" ht="18" x14ac:dyDescent="0.25">
      <c r="A51" s="51"/>
      <c r="B51" s="53" t="s">
        <v>36</v>
      </c>
      <c r="C51" s="53" t="s">
        <v>59</v>
      </c>
      <c r="D51" s="51"/>
      <c r="E51" s="29">
        <f>SUM(E48:E50)</f>
        <v>9520</v>
      </c>
      <c r="F51" s="51"/>
      <c r="G51" s="112">
        <v>60</v>
      </c>
      <c r="H51" s="109"/>
      <c r="I51" s="80"/>
      <c r="J51" s="71"/>
      <c r="K51" s="71"/>
      <c r="L51" s="79"/>
      <c r="M51" s="98"/>
    </row>
    <row r="52" spans="1:13" x14ac:dyDescent="0.25">
      <c r="G52" s="78"/>
      <c r="H52" s="80"/>
      <c r="I52" s="80"/>
      <c r="J52" s="80"/>
      <c r="K52" s="80"/>
      <c r="L52" s="80"/>
      <c r="M52" s="81"/>
    </row>
  </sheetData>
  <pageMargins left="0" right="0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Q11" sqref="Q11"/>
    </sheetView>
  </sheetViews>
  <sheetFormatPr baseColWidth="10" defaultRowHeight="15" x14ac:dyDescent="0.25"/>
  <cols>
    <col min="1" max="1" width="9" customWidth="1"/>
    <col min="2" max="3" width="8.7109375" customWidth="1"/>
    <col min="4" max="4" width="9.85546875" customWidth="1"/>
    <col min="5" max="5" width="10.5703125" customWidth="1"/>
    <col min="6" max="6" width="13.5703125" customWidth="1"/>
    <col min="7" max="7" width="8.140625" customWidth="1"/>
    <col min="8" max="14" width="10.7109375" customWidth="1"/>
  </cols>
  <sheetData>
    <row r="1" spans="1:14" ht="18" x14ac:dyDescent="0.25">
      <c r="A1" s="56"/>
      <c r="B1" s="57"/>
      <c r="C1" s="56"/>
      <c r="D1" s="56"/>
      <c r="E1" s="63"/>
      <c r="F1" s="56"/>
      <c r="G1" s="59"/>
      <c r="H1" s="52"/>
      <c r="J1" s="56"/>
      <c r="K1" s="56"/>
      <c r="L1" s="60"/>
      <c r="M1" s="56"/>
      <c r="N1" s="56"/>
    </row>
    <row r="2" spans="1:14" ht="18.75" thickBot="1" x14ac:dyDescent="0.3">
      <c r="A2" s="75"/>
      <c r="B2" s="119"/>
      <c r="C2" s="75"/>
      <c r="D2" s="75"/>
      <c r="E2" s="120"/>
      <c r="F2" s="75"/>
      <c r="G2" s="59"/>
      <c r="H2" s="52"/>
      <c r="J2" s="56"/>
      <c r="K2" s="56"/>
      <c r="L2" s="60"/>
      <c r="M2" s="56"/>
      <c r="N2" s="56"/>
    </row>
    <row r="3" spans="1:14" ht="45" x14ac:dyDescent="0.25">
      <c r="A3" s="92" t="s">
        <v>72</v>
      </c>
      <c r="B3" s="93" t="s">
        <v>73</v>
      </c>
      <c r="C3" s="93" t="s">
        <v>74</v>
      </c>
      <c r="D3" s="93" t="s">
        <v>75</v>
      </c>
      <c r="E3" s="93" t="s">
        <v>6</v>
      </c>
      <c r="F3" s="94" t="s">
        <v>76</v>
      </c>
      <c r="G3" s="110" t="s">
        <v>67</v>
      </c>
      <c r="H3" s="108" t="s">
        <v>38</v>
      </c>
      <c r="I3" s="96" t="s">
        <v>68</v>
      </c>
      <c r="J3" s="96" t="s">
        <v>69</v>
      </c>
      <c r="K3" s="96" t="s">
        <v>70</v>
      </c>
      <c r="L3" s="95" t="s">
        <v>4</v>
      </c>
      <c r="M3" s="97" t="s">
        <v>71</v>
      </c>
      <c r="N3" s="56"/>
    </row>
    <row r="4" spans="1:14" ht="18" x14ac:dyDescent="0.25">
      <c r="A4" s="38" t="s">
        <v>37</v>
      </c>
      <c r="B4" s="39" t="s">
        <v>55</v>
      </c>
      <c r="C4" s="39" t="s">
        <v>14</v>
      </c>
      <c r="D4" s="39" t="s">
        <v>14</v>
      </c>
      <c r="E4" s="27">
        <v>2450</v>
      </c>
      <c r="F4" s="64" t="s">
        <v>14</v>
      </c>
      <c r="G4" s="111"/>
      <c r="H4" s="109" t="str">
        <f>IFERROR(CHOOSE(IF(G4=40,1,IF(G4=60,2,IF(G4=80,3,0))),VLOOKUP(E4,base_com!$A$13:$D$21,3,1),VLOOKUP(E4,base_com!$E$13:$H$21,3,1),VLOOKUP(E4,base_com!$I$13:$L$21,3,0)),"")</f>
        <v/>
      </c>
      <c r="I4" s="80"/>
      <c r="J4" s="80"/>
      <c r="K4" s="80"/>
      <c r="L4" s="79" t="str">
        <f>IFERROR(CHOOSE(IF($G4=40,1,IF($G4=60,2,IF($G4=80,3,0))),VLOOKUP($E4,base_com!$A$13:$D$21,4,1),VLOOKUP(E4,base_com!$E$13:$H$21,4,1),VLOOKUP(E4,base_com!$I$13:$L$21,4,1)),"")</f>
        <v/>
      </c>
      <c r="M4" s="81"/>
    </row>
    <row r="5" spans="1:14" ht="18" x14ac:dyDescent="0.25">
      <c r="A5" s="38" t="s">
        <v>37</v>
      </c>
      <c r="B5" s="39" t="s">
        <v>55</v>
      </c>
      <c r="C5" s="40" t="s">
        <v>14</v>
      </c>
      <c r="D5" s="39" t="s">
        <v>14</v>
      </c>
      <c r="E5" s="28">
        <v>325</v>
      </c>
      <c r="F5" s="64" t="s">
        <v>14</v>
      </c>
      <c r="G5" s="111"/>
      <c r="H5" s="109" t="str">
        <f>IFERROR(CHOOSE(IF(G5=40,1,IF(G5=60,2,IF(G5=80,3,0))),VLOOKUP(E5,base_com!$A$13:$D$21,3,1),VLOOKUP(E5,base_com!$E$13:$H$21,3,1),VLOOKUP(E5,base_com!$I$13:$L$21,3,0)),"")</f>
        <v/>
      </c>
      <c r="I5" s="80"/>
      <c r="J5" s="80"/>
      <c r="K5" s="80"/>
      <c r="L5" s="79" t="str">
        <f>IFERROR(CHOOSE(IF($G5=40,1,IF($G5=60,2,IF($G5=80,3,0))),VLOOKUP($E5,base_com!$A$13:$D$21,4,1),VLOOKUP(E5,base_com!$E$13:$H$21,4,1),VLOOKUP(E5,base_com!$I$13:$L$21,4,1)),"")</f>
        <v/>
      </c>
      <c r="M5" s="81"/>
    </row>
    <row r="6" spans="1:14" ht="18" x14ac:dyDescent="0.25">
      <c r="A6" s="38" t="s">
        <v>37</v>
      </c>
      <c r="B6" s="39" t="s">
        <v>55</v>
      </c>
      <c r="C6" s="40" t="s">
        <v>14</v>
      </c>
      <c r="D6" s="39" t="s">
        <v>14</v>
      </c>
      <c r="E6" s="41">
        <v>1200</v>
      </c>
      <c r="F6" s="64" t="s">
        <v>14</v>
      </c>
      <c r="G6" s="111"/>
      <c r="H6" s="109" t="str">
        <f>IFERROR(CHOOSE(IF(G6=40,1,IF(G6=60,2,IF(G6=80,3,0))),VLOOKUP(E6,base_com!$A$13:$D$21,3,1),VLOOKUP(E6,base_com!$E$13:$H$21,3,1),VLOOKUP(E6,base_com!$I$13:$L$21,3,0)),"")</f>
        <v/>
      </c>
      <c r="I6" s="80"/>
      <c r="J6" s="80"/>
      <c r="K6" s="80"/>
      <c r="L6" s="79" t="str">
        <f>IFERROR(CHOOSE(IF($G6=40,1,IF($G6=60,2,IF($G6=80,3,0))),VLOOKUP($E6,base_com!$A$13:$D$21,4,1),VLOOKUP(E6,base_com!$E$13:$H$21,4,1),VLOOKUP(E6,base_com!$I$13:$L$21,4,1)),"")</f>
        <v/>
      </c>
      <c r="M6" s="81"/>
    </row>
    <row r="7" spans="1:14" ht="18" x14ac:dyDescent="0.25">
      <c r="A7" s="38"/>
      <c r="B7" s="39"/>
      <c r="C7" s="39"/>
      <c r="D7" s="43"/>
      <c r="E7" s="27">
        <v>0</v>
      </c>
      <c r="F7" s="48"/>
      <c r="G7" s="111"/>
      <c r="H7" s="109" t="str">
        <f>IFERROR(CHOOSE(IF(G7=40,1,IF(G7=60,2,IF(G7=80,3,0))),VLOOKUP(E7,base_com!$A$13:$D$21,3,1),VLOOKUP(E7,base_com!$E$13:$H$21,3,1),VLOOKUP(E7,base_com!$I$13:$L$21,3,0)),"")</f>
        <v/>
      </c>
      <c r="I7" s="80"/>
      <c r="J7" s="80"/>
      <c r="K7" s="80"/>
      <c r="L7" s="79" t="str">
        <f>IFERROR(CHOOSE(IF($G7=40,1,IF($G7=60,2,IF($G7=80,3,0))),VLOOKUP($E7,base_com!$A$13:$D$21,4,1),VLOOKUP(E7,base_com!$E$13:$H$21,4,1),VLOOKUP(E7,base_com!$I$13:$L$21,4,1)),"")</f>
        <v/>
      </c>
      <c r="M7" s="81"/>
    </row>
    <row r="8" spans="1:14" ht="18" x14ac:dyDescent="0.25">
      <c r="A8" s="44"/>
      <c r="B8" s="55" t="s">
        <v>36</v>
      </c>
      <c r="C8" s="61" t="s">
        <v>43</v>
      </c>
      <c r="D8" s="46"/>
      <c r="E8" s="29">
        <f>SUM(E4:E7)</f>
        <v>3975</v>
      </c>
      <c r="F8" s="49"/>
      <c r="G8" s="111">
        <v>40</v>
      </c>
      <c r="H8" s="109">
        <f>IFERROR(CHOOSE(IF(G8=40,1,IF(G8=60,2,IF(G8=80,3,0))),VLOOKUP(E8,base_com!$A$13:$D$21,3,1),VLOOKUP(E8,base_com!$E$13:$H$21,3,1),VLOOKUP(E8,base_com!$I$13:$L$21,3,0)),"")</f>
        <v>0.12</v>
      </c>
      <c r="I8" s="80"/>
      <c r="J8" s="80"/>
      <c r="K8" s="80"/>
      <c r="L8" s="79">
        <f>IFERROR(CHOOSE(IF($G8=40,1,IF($G8=60,2,IF($G8=80,3,0))),VLOOKUP($E8,base_com!$A$13:$D$21,4,1),VLOOKUP(E8,base_com!$E$13:$H$21,4,1),VLOOKUP(E8,base_com!$I$13:$L$21,4,1)),"")</f>
        <v>0</v>
      </c>
      <c r="M8" s="81"/>
    </row>
    <row r="9" spans="1:14" ht="18" x14ac:dyDescent="0.25">
      <c r="A9" s="38" t="s">
        <v>37</v>
      </c>
      <c r="B9" s="39" t="s">
        <v>55</v>
      </c>
      <c r="C9" s="40" t="s">
        <v>14</v>
      </c>
      <c r="D9" s="39" t="s">
        <v>14</v>
      </c>
      <c r="E9" s="25">
        <v>4120</v>
      </c>
      <c r="F9" s="64" t="s">
        <v>14</v>
      </c>
      <c r="G9" s="111"/>
      <c r="H9" s="109" t="str">
        <f>IFERROR(CHOOSE(IF(G9=40,1,IF(G9=60,2,IF(G9=80,3,0))),VLOOKUP(E9,base_com!$A$13:$D$21,3,1),VLOOKUP(E9,base_com!$E$13:$H$21,3,1),VLOOKUP(E9,base_com!$I$13:$L$21,3,0)),"")</f>
        <v/>
      </c>
      <c r="I9" s="80"/>
      <c r="J9" s="80"/>
      <c r="K9" s="80"/>
      <c r="L9" s="79" t="str">
        <f>IFERROR(CHOOSE(IF($G9=40,1,IF($G9=60,2,IF($G9=80,3,0))),VLOOKUP($E9,base_com!$A$13:$D$21,4,1),VLOOKUP(E9,base_com!$E$13:$H$21,4,1),VLOOKUP(E9,base_com!$I$13:$L$21,4,1)),"")</f>
        <v/>
      </c>
      <c r="M9" s="81"/>
    </row>
    <row r="10" spans="1:14" ht="18" x14ac:dyDescent="0.25">
      <c r="A10" s="38" t="s">
        <v>37</v>
      </c>
      <c r="B10" s="39" t="s">
        <v>55</v>
      </c>
      <c r="C10" s="40" t="s">
        <v>14</v>
      </c>
      <c r="D10" s="39" t="s">
        <v>14</v>
      </c>
      <c r="E10" s="25">
        <v>2000</v>
      </c>
      <c r="F10" s="64" t="s">
        <v>14</v>
      </c>
      <c r="G10" s="111"/>
      <c r="H10" s="109" t="str">
        <f>IFERROR(CHOOSE(IF(G10=40,1,IF(G10=60,2,IF(G10=80,3,0))),VLOOKUP(E10,base_com!$A$13:$D$21,3,1),VLOOKUP(E10,base_com!$E$13:$H$21,3,1),VLOOKUP(E10,base_com!$I$13:$L$21,3,0)),"")</f>
        <v/>
      </c>
      <c r="I10" s="80"/>
      <c r="J10" s="80"/>
      <c r="K10" s="80"/>
      <c r="L10" s="79" t="str">
        <f>IFERROR(CHOOSE(IF($G10=40,1,IF($G10=60,2,IF($G10=80,3,0))),VLOOKUP($E10,base_com!$A$13:$D$21,4,1),VLOOKUP(E10,base_com!$E$13:$H$21,4,1),VLOOKUP(E10,base_com!$I$13:$L$21,4,1)),"")</f>
        <v/>
      </c>
      <c r="M10" s="81"/>
    </row>
    <row r="11" spans="1:14" ht="18" x14ac:dyDescent="0.25">
      <c r="A11" s="44"/>
      <c r="B11" s="55" t="s">
        <v>36</v>
      </c>
      <c r="C11" s="61" t="s">
        <v>44</v>
      </c>
      <c r="D11" s="46"/>
      <c r="E11" s="29">
        <f>SUM(E9:E10)</f>
        <v>6120</v>
      </c>
      <c r="F11" s="48"/>
      <c r="G11" s="111">
        <v>60</v>
      </c>
      <c r="H11" s="109">
        <f>IFERROR(CHOOSE(IF(G11=40,1,IF(G11=60,2,IF(G11=80,3,0))),VLOOKUP(E11,base_com!$A$13:$D$21,3,1),VLOOKUP(E11,base_com!$E$13:$H$21,3,1),VLOOKUP(E11,base_com!$I$13:$L$21,3,0)),"")</f>
        <v>0.13</v>
      </c>
      <c r="I11" s="80"/>
      <c r="J11" s="80"/>
      <c r="K11" s="80"/>
      <c r="L11" s="79">
        <f>IFERROR(CHOOSE(IF($G11=40,1,IF($G11=60,2,IF($G11=80,3,0))),VLOOKUP($E11,base_com!$A$13:$D$21,4,1),VLOOKUP(E11,base_com!$E$13:$H$21,4,1),VLOOKUP(E11,base_com!$I$13:$L$21,4,1)),"")</f>
        <v>0</v>
      </c>
      <c r="M11" s="81"/>
    </row>
    <row r="12" spans="1:14" ht="18" x14ac:dyDescent="0.25">
      <c r="A12" s="38" t="s">
        <v>37</v>
      </c>
      <c r="B12" s="39" t="s">
        <v>55</v>
      </c>
      <c r="C12" s="40" t="s">
        <v>14</v>
      </c>
      <c r="D12" s="40" t="s">
        <v>14</v>
      </c>
      <c r="E12" s="27">
        <v>3256</v>
      </c>
      <c r="F12" s="64" t="s">
        <v>14</v>
      </c>
      <c r="G12" s="111"/>
      <c r="H12" s="109" t="str">
        <f>IFERROR(CHOOSE(IF(G12=40,1,IF(G12=60,2,IF(G12=80,3,0))),VLOOKUP(E12,base_com!$A$13:$D$21,3,1),VLOOKUP(E12,base_com!$E$13:$H$21,3,1),VLOOKUP(E12,base_com!$I$13:$L$21,3,0)),"")</f>
        <v/>
      </c>
      <c r="I12" s="80"/>
      <c r="J12" s="80"/>
      <c r="K12" s="80"/>
      <c r="L12" s="79" t="str">
        <f>IFERROR(CHOOSE(IF($G12=40,1,IF($G12=60,2,IF($G12=80,3,0))),VLOOKUP($E12,base_com!$A$13:$D$21,4,1),VLOOKUP(E12,base_com!$E$13:$H$21,4,1),VLOOKUP(E12,base_com!$I$13:$L$21,4,1)),"")</f>
        <v/>
      </c>
      <c r="M12" s="81"/>
    </row>
    <row r="13" spans="1:14" ht="18" x14ac:dyDescent="0.25">
      <c r="A13" s="38" t="s">
        <v>37</v>
      </c>
      <c r="B13" s="39" t="s">
        <v>55</v>
      </c>
      <c r="C13" s="40" t="s">
        <v>14</v>
      </c>
      <c r="D13" s="40" t="s">
        <v>14</v>
      </c>
      <c r="E13" s="27">
        <v>1250</v>
      </c>
      <c r="F13" s="64" t="s">
        <v>14</v>
      </c>
      <c r="G13" s="111"/>
      <c r="H13" s="109" t="str">
        <f>IFERROR(CHOOSE(IF(G13=40,1,IF(G13=60,2,IF(G13=80,3,0))),VLOOKUP(E13,base_com!$A$13:$D$21,3,1),VLOOKUP(E13,base_com!$E$13:$H$21,3,1),VLOOKUP(E13,base_com!$I$13:$L$21,3,0)),"")</f>
        <v/>
      </c>
      <c r="I13" s="80"/>
      <c r="J13" s="80"/>
      <c r="K13" s="80"/>
      <c r="L13" s="79" t="str">
        <f>IFERROR(CHOOSE(IF($G13=40,1,IF($G13=60,2,IF($G13=80,3,0))),VLOOKUP($E13,base_com!$A$13:$D$21,4,1),VLOOKUP(E13,base_com!$E$13:$H$21,4,1),VLOOKUP(E13,base_com!$I$13:$L$21,4,1)),"")</f>
        <v/>
      </c>
      <c r="M13" s="81"/>
    </row>
    <row r="14" spans="1:14" ht="18" x14ac:dyDescent="0.25">
      <c r="A14" s="38" t="s">
        <v>37</v>
      </c>
      <c r="B14" s="39" t="s">
        <v>55</v>
      </c>
      <c r="C14" s="40" t="s">
        <v>14</v>
      </c>
      <c r="D14" s="39" t="s">
        <v>14</v>
      </c>
      <c r="E14" s="27">
        <v>253</v>
      </c>
      <c r="F14" s="64" t="s">
        <v>14</v>
      </c>
      <c r="G14" s="111"/>
      <c r="H14" s="109" t="str">
        <f>IFERROR(CHOOSE(IF(G14=40,1,IF(G14=60,2,IF(G14=80,3,0))),VLOOKUP(E14,base_com!$A$13:$D$21,3,1),VLOOKUP(E14,base_com!$E$13:$H$21,3,1),VLOOKUP(E14,base_com!$I$13:$L$21,3,0)),"")</f>
        <v/>
      </c>
      <c r="I14" s="80"/>
      <c r="J14" s="80"/>
      <c r="K14" s="80"/>
      <c r="L14" s="79" t="str">
        <f>IFERROR(CHOOSE(IF($G14=40,1,IF($G14=60,2,IF($G14=80,3,0))),VLOOKUP($E14,base_com!$A$13:$D$21,4,1),VLOOKUP(E14,base_com!$E$13:$H$21,4,1),VLOOKUP(E14,base_com!$I$13:$L$21,4,1)),"")</f>
        <v/>
      </c>
      <c r="M14" s="81"/>
    </row>
    <row r="15" spans="1:14" ht="18" x14ac:dyDescent="0.25">
      <c r="A15" s="44"/>
      <c r="B15" s="61" t="s">
        <v>36</v>
      </c>
      <c r="C15" s="61" t="s">
        <v>45</v>
      </c>
      <c r="D15" s="46"/>
      <c r="E15" s="29">
        <f>SUM(E12:E14)</f>
        <v>4759</v>
      </c>
      <c r="F15" s="50"/>
      <c r="G15" s="111">
        <v>80</v>
      </c>
      <c r="H15" s="109" t="str">
        <f>IFERROR(CHOOSE(IF(G15=40,1,IF(G15=60,2,IF(G15=80,3,0))),VLOOKUP(E15,base_com!$A$13:$D$21,3,1),VLOOKUP(E15,base_com!$E$13:$H$21,3,1),VLOOKUP(E15,base_com!$I$13:$L$21,3,0)),"")</f>
        <v/>
      </c>
      <c r="I15" s="80"/>
      <c r="J15" s="80"/>
      <c r="K15" s="80"/>
      <c r="L15" s="79">
        <f>IFERROR(CHOOSE(IF($G15=40,1,IF($G15=60,2,IF($G15=80,3,0))),VLOOKUP($E15,base_com!$A$13:$D$21,4,1),VLOOKUP(E15,base_com!$E$13:$H$21,4,1),VLOOKUP(E15,base_com!$I$13:$L$21,4,1)),"")</f>
        <v>0</v>
      </c>
      <c r="M15" s="81"/>
    </row>
    <row r="16" spans="1:14" ht="18" x14ac:dyDescent="0.25">
      <c r="A16" s="38" t="s">
        <v>37</v>
      </c>
      <c r="B16" s="39" t="s">
        <v>55</v>
      </c>
      <c r="C16" s="40" t="s">
        <v>14</v>
      </c>
      <c r="D16" s="40" t="s">
        <v>14</v>
      </c>
      <c r="E16" s="27">
        <v>2350</v>
      </c>
      <c r="F16" s="64" t="s">
        <v>14</v>
      </c>
      <c r="G16" s="111"/>
      <c r="H16" s="109" t="str">
        <f>IFERROR(CHOOSE(IF(G16=40,1,IF(G16=60,2,IF(G16=80,3,0))),VLOOKUP(E16,base_com!$A$13:$D$21,3,1),VLOOKUP(E16,base_com!$E$13:$H$21,3,1),VLOOKUP(E16,base_com!$I$13:$L$21,3,0)),"")</f>
        <v/>
      </c>
      <c r="I16" s="80"/>
      <c r="J16" s="80"/>
      <c r="K16" s="80"/>
      <c r="L16" s="79" t="str">
        <f>IFERROR(CHOOSE(IF($G16=40,1,IF($G16=60,2,IF($G16=80,3,0))),VLOOKUP($E16,base_com!$A$13:$D$21,4,1),VLOOKUP(E16,base_com!$E$13:$H$21,4,1),VLOOKUP(E16,base_com!$I$13:$L$21,4,1)),"")</f>
        <v/>
      </c>
      <c r="M16" s="81"/>
    </row>
    <row r="17" spans="1:13" ht="18" x14ac:dyDescent="0.25">
      <c r="A17" s="38" t="s">
        <v>37</v>
      </c>
      <c r="B17" s="39" t="s">
        <v>55</v>
      </c>
      <c r="C17" s="40" t="s">
        <v>14</v>
      </c>
      <c r="D17" s="40" t="s">
        <v>14</v>
      </c>
      <c r="E17" s="27">
        <v>3560</v>
      </c>
      <c r="F17" s="64" t="s">
        <v>14</v>
      </c>
      <c r="G17" s="111"/>
      <c r="H17" s="109" t="str">
        <f>IFERROR(CHOOSE(IF(G17=40,1,IF(G17=60,2,IF(G17=80,3,0))),VLOOKUP(E17,base_com!$A$13:$D$21,3,1),VLOOKUP(E17,base_com!$E$13:$H$21,3,1),VLOOKUP(E17,base_com!$I$13:$L$21,3,0)),"")</f>
        <v/>
      </c>
      <c r="I17" s="80"/>
      <c r="J17" s="80"/>
      <c r="K17" s="80"/>
      <c r="L17" s="79" t="str">
        <f>IFERROR(CHOOSE(IF($G17=40,1,IF($G17=60,2,IF($G17=80,3,0))),VLOOKUP($E17,base_com!$A$13:$D$21,4,1),VLOOKUP(E17,base_com!$E$13:$H$21,4,1),VLOOKUP(E17,base_com!$I$13:$L$21,4,1)),"")</f>
        <v/>
      </c>
      <c r="M17" s="81"/>
    </row>
    <row r="18" spans="1:13" ht="18" x14ac:dyDescent="0.25">
      <c r="A18" s="38" t="s">
        <v>37</v>
      </c>
      <c r="B18" s="39" t="s">
        <v>55</v>
      </c>
      <c r="C18" s="40" t="s">
        <v>14</v>
      </c>
      <c r="D18" s="39" t="s">
        <v>14</v>
      </c>
      <c r="E18" s="27">
        <v>1500</v>
      </c>
      <c r="F18" s="64" t="s">
        <v>14</v>
      </c>
      <c r="G18" s="111"/>
      <c r="H18" s="109" t="str">
        <f>IFERROR(CHOOSE(IF(G18=40,1,IF(G18=60,2,IF(G18=80,3,0))),VLOOKUP(E18,base_com!$A$13:$D$21,3,1),VLOOKUP(E18,base_com!$E$13:$H$21,3,1),VLOOKUP(E18,base_com!$I$13:$L$21,3,0)),"")</f>
        <v/>
      </c>
      <c r="I18" s="80"/>
      <c r="J18" s="80"/>
      <c r="K18" s="80"/>
      <c r="L18" s="79" t="str">
        <f>IFERROR(CHOOSE(IF($G18=40,1,IF($G18=60,2,IF($G18=80,3,0))),VLOOKUP($E18,base_com!$A$13:$D$21,4,1),VLOOKUP(E18,base_com!$E$13:$H$21,4,1),VLOOKUP(E18,base_com!$I$13:$L$21,4,1)),"")</f>
        <v/>
      </c>
      <c r="M18" s="81"/>
    </row>
    <row r="19" spans="1:13" ht="18" x14ac:dyDescent="0.25">
      <c r="A19" s="51"/>
      <c r="B19" s="66" t="s">
        <v>36</v>
      </c>
      <c r="C19" s="53" t="s">
        <v>46</v>
      </c>
      <c r="D19" s="51"/>
      <c r="E19" s="29">
        <f>SUM(E16:E18)</f>
        <v>7410</v>
      </c>
      <c r="F19" s="51"/>
      <c r="G19" s="112">
        <v>60</v>
      </c>
      <c r="H19" s="109">
        <f>IFERROR(CHOOSE(IF(G19=40,1,IF(G19=60,2,IF(G19=80,3,0))),VLOOKUP(E19,base_com!$A$13:$D$21,3,1),VLOOKUP(E19,base_com!$E$13:$H$21,3,1),VLOOKUP(E19,base_com!$I$13:$L$21,3,0)),"")</f>
        <v>0.13</v>
      </c>
      <c r="I19" s="80"/>
      <c r="J19" s="71"/>
      <c r="K19" s="71"/>
      <c r="L19" s="79">
        <f>IFERROR(CHOOSE(IF($G19=40,1,IF($G19=60,2,IF($G19=80,3,0))),VLOOKUP($E19,base_com!$A$13:$D$21,4,1),VLOOKUP(E19,base_com!$E$13:$H$21,4,1),VLOOKUP(E19,base_com!$I$13:$L$21,4,1)),"")</f>
        <v>75</v>
      </c>
      <c r="M19" s="98"/>
    </row>
    <row r="20" spans="1:13" ht="18" x14ac:dyDescent="0.25">
      <c r="A20" s="56"/>
      <c r="B20" s="57"/>
      <c r="C20" s="57"/>
      <c r="D20" s="56"/>
      <c r="E20" s="58"/>
      <c r="F20" s="56"/>
      <c r="G20" s="111"/>
      <c r="H20" s="109" t="str">
        <f>IFERROR(CHOOSE(IF(G20=40,1,IF(G20=60,2,IF(G20=80,3,0))),VLOOKUP(E20,base_com!$A$13:$D$21,3,1),VLOOKUP(E20,base_com!$E$13:$H$21,3,1),VLOOKUP(E20,base_com!$I$13:$L$21,3,0)),"")</f>
        <v/>
      </c>
      <c r="I20" s="80"/>
      <c r="J20" s="80"/>
      <c r="K20" s="80"/>
      <c r="L20" s="79" t="str">
        <f>IFERROR(CHOOSE(IF($G20=40,1,IF($G20=60,2,IF($G20=80,3,0))),VLOOKUP($E20,base_com!$A$13:$D$21,4,1),VLOOKUP(E20,base_com!$E$13:$H$21,4,1),VLOOKUP(E20,base_com!$I$13:$L$21,4,1)),"")</f>
        <v/>
      </c>
      <c r="M20" s="81"/>
    </row>
    <row r="21" spans="1:13" ht="18" x14ac:dyDescent="0.25">
      <c r="A21" s="38" t="s">
        <v>37</v>
      </c>
      <c r="B21" s="39" t="s">
        <v>55</v>
      </c>
      <c r="C21" s="40" t="s">
        <v>14</v>
      </c>
      <c r="D21" s="39" t="s">
        <v>14</v>
      </c>
      <c r="E21" s="41">
        <v>1200</v>
      </c>
      <c r="F21" s="64" t="s">
        <v>14</v>
      </c>
      <c r="G21" s="111"/>
      <c r="H21" s="109" t="str">
        <f>IFERROR(CHOOSE(IF(G21=40,1,IF(G21=60,2,IF(G21=80,3,0))),VLOOKUP(E21,base_com!$A$13:$D$21,3,1),VLOOKUP(E21,base_com!$E$13:$H$21,3,1),VLOOKUP(E21,base_com!$I$13:$L$21,3,0)),"")</f>
        <v/>
      </c>
      <c r="I21" s="80"/>
      <c r="J21" s="80"/>
      <c r="K21" s="80"/>
      <c r="L21" s="79" t="str">
        <f>IFERROR(CHOOSE(IF($G21=40,1,IF($G21=60,2,IF($G21=80,3,0))),VLOOKUP($E21,base_com!$A$13:$D$21,4,1),VLOOKUP(E21,base_com!$E$13:$H$21,4,1),VLOOKUP(E21,base_com!$I$13:$L$21,4,1)),"")</f>
        <v/>
      </c>
      <c r="M21" s="81"/>
    </row>
    <row r="22" spans="1:13" ht="18" x14ac:dyDescent="0.25">
      <c r="A22" s="38"/>
      <c r="B22" s="39"/>
      <c r="C22" s="40"/>
      <c r="D22" s="43"/>
      <c r="E22" s="27">
        <v>0</v>
      </c>
      <c r="F22" s="48"/>
      <c r="G22" s="111"/>
      <c r="H22" s="109" t="str">
        <f>IFERROR(CHOOSE(IF(G22=40,1,IF(G22=60,2,IF(G22=80,3,0))),VLOOKUP(E22,base_com!$A$13:$D$21,3,1),VLOOKUP(E22,base_com!$E$13:$H$21,3,1),VLOOKUP(E22,base_com!$I$13:$L$21,3,0)),"")</f>
        <v/>
      </c>
      <c r="I22" s="80"/>
      <c r="J22" s="80"/>
      <c r="K22" s="80"/>
      <c r="L22" s="79" t="str">
        <f>IFERROR(CHOOSE(IF($G22=40,1,IF($G22=60,2,IF($G22=80,3,0))),VLOOKUP($E22,base_com!$A$13:$D$21,4,1),VLOOKUP(E22,base_com!$E$13:$H$21,4,1),VLOOKUP(E22,base_com!$I$13:$L$21,4,1)),"")</f>
        <v/>
      </c>
      <c r="M22" s="81"/>
    </row>
    <row r="23" spans="1:13" ht="18" x14ac:dyDescent="0.25">
      <c r="A23" s="44"/>
      <c r="B23" s="55" t="s">
        <v>36</v>
      </c>
      <c r="C23" s="61" t="s">
        <v>47</v>
      </c>
      <c r="D23" s="46"/>
      <c r="E23" s="29">
        <f>SUM(E21:E22)</f>
        <v>1200</v>
      </c>
      <c r="F23" s="49"/>
      <c r="G23" s="111">
        <v>40</v>
      </c>
      <c r="H23" s="109">
        <f>IFERROR(CHOOSE(IF(G23=40,1,IF(G23=60,2,IF(G23=80,3,0))),VLOOKUP(E23,base_com!$A$13:$D$21,3,1),VLOOKUP(E23,base_com!$E$13:$H$21,3,1),VLOOKUP(E23,base_com!$I$13:$L$21,3,0)),"")</f>
        <v>0.05</v>
      </c>
      <c r="I23" s="80"/>
      <c r="J23" s="80"/>
      <c r="K23" s="80"/>
      <c r="L23" s="79">
        <f>IFERROR(CHOOSE(IF($G23=40,1,IF($G23=60,2,IF($G23=80,3,0))),VLOOKUP($E23,base_com!$A$13:$D$21,4,1),VLOOKUP(E23,base_com!$E$13:$H$21,4,1),VLOOKUP(E23,base_com!$I$13:$L$21,4,1)),"")</f>
        <v>0</v>
      </c>
      <c r="M23" s="81"/>
    </row>
    <row r="24" spans="1:13" ht="18" x14ac:dyDescent="0.25">
      <c r="A24" s="38" t="s">
        <v>37</v>
      </c>
      <c r="B24" s="39" t="s">
        <v>55</v>
      </c>
      <c r="C24" s="40" t="s">
        <v>14</v>
      </c>
      <c r="D24" s="39" t="s">
        <v>14</v>
      </c>
      <c r="E24" s="25">
        <v>4120</v>
      </c>
      <c r="F24" s="64" t="s">
        <v>14</v>
      </c>
      <c r="G24" s="111"/>
      <c r="H24" s="109" t="str">
        <f>IFERROR(CHOOSE(IF(G24=40,1,IF(G24=60,2,IF(G24=80,3,0))),VLOOKUP(E24,base_com!$A$13:$D$21,3,1),VLOOKUP(E24,base_com!$E$13:$H$21,3,1),VLOOKUP(E24,base_com!$I$13:$L$21,3,0)),"")</f>
        <v/>
      </c>
      <c r="I24" s="80"/>
      <c r="J24" s="80"/>
      <c r="K24" s="80"/>
      <c r="L24" s="79" t="str">
        <f>IFERROR(CHOOSE(IF($G24=40,1,IF($G24=60,2,IF($G24=80,3,0))),VLOOKUP($E24,base_com!$A$13:$D$21,4,1),VLOOKUP(E24,base_com!$E$13:$H$21,4,1),VLOOKUP(E24,base_com!$I$13:$L$21,4,1)),"")</f>
        <v/>
      </c>
      <c r="M24" s="81"/>
    </row>
    <row r="25" spans="1:13" ht="18" x14ac:dyDescent="0.25">
      <c r="A25" s="38" t="s">
        <v>37</v>
      </c>
      <c r="B25" s="39" t="s">
        <v>55</v>
      </c>
      <c r="C25" s="40" t="s">
        <v>14</v>
      </c>
      <c r="D25" s="39" t="s">
        <v>14</v>
      </c>
      <c r="E25" s="25">
        <v>2000</v>
      </c>
      <c r="F25" s="64" t="s">
        <v>14</v>
      </c>
      <c r="G25" s="111"/>
      <c r="H25" s="109" t="str">
        <f>IFERROR(CHOOSE(IF(G25=40,1,IF(G25=60,2,IF(G25=80,3,0))),VLOOKUP(E25,base_com!$A$13:$D$21,3,1),VLOOKUP(E25,base_com!$E$13:$H$21,3,1),VLOOKUP(E25,base_com!$I$13:$L$21,3,0)),"")</f>
        <v/>
      </c>
      <c r="I25" s="80"/>
      <c r="J25" s="80"/>
      <c r="K25" s="80"/>
      <c r="L25" s="79" t="str">
        <f>IFERROR(CHOOSE(IF($G25=40,1,IF($G25=60,2,IF($G25=80,3,0))),VLOOKUP($E25,base_com!$A$13:$D$21,4,1),VLOOKUP(E25,base_com!$E$13:$H$21,4,1),VLOOKUP(E25,base_com!$I$13:$L$21,4,1)),"")</f>
        <v/>
      </c>
      <c r="M25" s="81"/>
    </row>
    <row r="26" spans="1:13" ht="18" x14ac:dyDescent="0.25">
      <c r="A26" s="44"/>
      <c r="B26" s="54" t="s">
        <v>36</v>
      </c>
      <c r="C26" s="61" t="s">
        <v>48</v>
      </c>
      <c r="D26" s="46"/>
      <c r="E26" s="29">
        <f>SUM(E24:E25)</f>
        <v>6120</v>
      </c>
      <c r="F26" s="48"/>
      <c r="G26" s="111">
        <v>60</v>
      </c>
      <c r="H26" s="109">
        <f>IFERROR(CHOOSE(IF(G26=40,1,IF(G26=60,2,IF(G26=80,3,0))),VLOOKUP(E26,base_com!$A$13:$D$21,3,1),VLOOKUP(E26,base_com!$E$13:$H$21,3,1),VLOOKUP(E26,base_com!$I$13:$L$21,3,0)),"")</f>
        <v>0.13</v>
      </c>
      <c r="I26" s="80"/>
      <c r="J26" s="80"/>
      <c r="K26" s="80"/>
      <c r="L26" s="79">
        <f>IFERROR(CHOOSE(IF($G26=40,1,IF($G26=60,2,IF($G26=80,3,0))),VLOOKUP($E26,base_com!$A$13:$D$21,4,1),VLOOKUP(E26,base_com!$E$13:$H$21,4,1),VLOOKUP(E26,base_com!$I$13:$L$21,4,1)),"")</f>
        <v>0</v>
      </c>
      <c r="M26" s="81"/>
    </row>
    <row r="27" spans="1:13" ht="18" x14ac:dyDescent="0.25">
      <c r="A27" s="38" t="s">
        <v>37</v>
      </c>
      <c r="B27" s="39" t="s">
        <v>55</v>
      </c>
      <c r="C27" s="40" t="s">
        <v>14</v>
      </c>
      <c r="D27" s="40" t="s">
        <v>14</v>
      </c>
      <c r="E27" s="27">
        <v>3256</v>
      </c>
      <c r="F27" s="64" t="s">
        <v>14</v>
      </c>
      <c r="G27" s="111"/>
      <c r="H27" s="109" t="str">
        <f>IFERROR(CHOOSE(IF(G27=40,1,IF(G27=60,2,IF(G27=80,3,0))),VLOOKUP(E27,base_com!$A$13:$D$21,3,1),VLOOKUP(E27,base_com!$E$13:$H$21,3,1),VLOOKUP(E27,base_com!$I$13:$L$21,3,0)),"")</f>
        <v/>
      </c>
      <c r="I27" s="80"/>
      <c r="J27" s="80"/>
      <c r="K27" s="80"/>
      <c r="L27" s="79" t="str">
        <f>IFERROR(CHOOSE(IF($G27=40,1,IF($G27=60,2,IF($G27=80,3,0))),VLOOKUP($E27,base_com!$A$13:$D$21,4,1),VLOOKUP(E27,base_com!$E$13:$H$21,4,1),VLOOKUP(E27,base_com!$I$13:$L$21,4,1)),"")</f>
        <v/>
      </c>
      <c r="M27" s="81"/>
    </row>
    <row r="28" spans="1:13" ht="18" x14ac:dyDescent="0.25">
      <c r="A28" s="38" t="s">
        <v>37</v>
      </c>
      <c r="B28" s="39" t="s">
        <v>55</v>
      </c>
      <c r="C28" s="40" t="s">
        <v>14</v>
      </c>
      <c r="D28" s="40" t="s">
        <v>14</v>
      </c>
      <c r="E28" s="27">
        <v>1250</v>
      </c>
      <c r="F28" s="64" t="s">
        <v>14</v>
      </c>
      <c r="G28" s="111"/>
      <c r="H28" s="109" t="str">
        <f>IFERROR(CHOOSE(IF(G28=40,1,IF(G28=60,2,IF(G28=80,3,0))),VLOOKUP(E28,base_com!$A$13:$D$21,3,1),VLOOKUP(E28,base_com!$E$13:$H$21,3,1),VLOOKUP(E28,base_com!$I$13:$L$21,3,0)),"")</f>
        <v/>
      </c>
      <c r="I28" s="80"/>
      <c r="J28" s="80"/>
      <c r="K28" s="80"/>
      <c r="L28" s="79" t="str">
        <f>IFERROR(CHOOSE(IF($G28=40,1,IF($G28=60,2,IF($G28=80,3,0))),VLOOKUP($E28,base_com!$A$13:$D$21,4,1),VLOOKUP(E28,base_com!$E$13:$H$21,4,1),VLOOKUP(E28,base_com!$I$13:$L$21,4,1)),"")</f>
        <v/>
      </c>
      <c r="M28" s="81"/>
    </row>
    <row r="29" spans="1:13" ht="18" x14ac:dyDescent="0.25">
      <c r="A29" s="38" t="s">
        <v>37</v>
      </c>
      <c r="B29" s="39" t="s">
        <v>55</v>
      </c>
      <c r="C29" s="40" t="s">
        <v>14</v>
      </c>
      <c r="D29" s="39" t="s">
        <v>14</v>
      </c>
      <c r="E29" s="27">
        <v>253</v>
      </c>
      <c r="F29" s="64" t="s">
        <v>14</v>
      </c>
      <c r="G29" s="111"/>
      <c r="H29" s="109" t="str">
        <f>IFERROR(CHOOSE(IF(G29=40,1,IF(G29=60,2,IF(G29=80,3,0))),VLOOKUP(E29,base_com!$A$13:$D$21,3,1),VLOOKUP(E29,base_com!$E$13:$H$21,3,1),VLOOKUP(E29,base_com!$I$13:$L$21,3,0)),"")</f>
        <v/>
      </c>
      <c r="I29" s="80"/>
      <c r="J29" s="80"/>
      <c r="K29" s="80"/>
      <c r="L29" s="79" t="str">
        <f>IFERROR(CHOOSE(IF($G29=40,1,IF($G29=60,2,IF($G29=80,3,0))),VLOOKUP($E29,base_com!$A$13:$D$21,4,1),VLOOKUP(E29,base_com!$E$13:$H$21,4,1),VLOOKUP(E29,base_com!$I$13:$L$21,4,1)),"")</f>
        <v/>
      </c>
      <c r="M29" s="81"/>
    </row>
    <row r="30" spans="1:13" ht="18" x14ac:dyDescent="0.25">
      <c r="A30" s="44"/>
      <c r="B30" s="45" t="s">
        <v>36</v>
      </c>
      <c r="C30" s="61" t="s">
        <v>49</v>
      </c>
      <c r="D30" s="46"/>
      <c r="E30" s="29">
        <f>SUM(E27:E29)</f>
        <v>4759</v>
      </c>
      <c r="F30" s="50"/>
      <c r="G30" s="111">
        <v>80</v>
      </c>
      <c r="H30" s="109" t="str">
        <f>IFERROR(CHOOSE(IF(G30=40,1,IF(G30=60,2,IF(G30=80,3,0))),VLOOKUP(E30,base_com!$A$13:$D$21,3,1),VLOOKUP(E30,base_com!$E$13:$H$21,3,1),VLOOKUP(E30,base_com!$I$13:$L$21,3,0)),"")</f>
        <v/>
      </c>
      <c r="I30" s="80"/>
      <c r="J30" s="80"/>
      <c r="K30" s="80"/>
      <c r="L30" s="79">
        <f>IFERROR(CHOOSE(IF($G30=40,1,IF($G30=60,2,IF($G30=80,3,0))),VLOOKUP($E30,base_com!$A$13:$D$21,4,1),VLOOKUP(E30,base_com!$E$13:$H$21,4,1),VLOOKUP(E30,base_com!$I$13:$L$21,4,1)),"")</f>
        <v>0</v>
      </c>
      <c r="M30" s="81"/>
    </row>
    <row r="31" spans="1:13" ht="18" x14ac:dyDescent="0.25">
      <c r="A31" s="38" t="s">
        <v>37</v>
      </c>
      <c r="B31" s="39" t="s">
        <v>55</v>
      </c>
      <c r="C31" s="40" t="s">
        <v>14</v>
      </c>
      <c r="D31" s="40" t="s">
        <v>14</v>
      </c>
      <c r="E31" s="27">
        <v>2350</v>
      </c>
      <c r="F31" s="64" t="s">
        <v>14</v>
      </c>
      <c r="G31" s="111"/>
      <c r="H31" s="109" t="str">
        <f>IFERROR(CHOOSE(IF(G31=40,1,IF(G31=60,2,IF(G31=80,3,0))),VLOOKUP(E31,base_com!$A$13:$D$21,3,1),VLOOKUP(E31,base_com!$E$13:$H$21,3,1),VLOOKUP(E31,base_com!$I$13:$L$21,3,0)),"")</f>
        <v/>
      </c>
      <c r="I31" s="80"/>
      <c r="J31" s="80"/>
      <c r="K31" s="80"/>
      <c r="L31" s="79" t="str">
        <f>IFERROR(CHOOSE(IF($G31=40,1,IF($G31=60,2,IF($G31=80,3,0))),VLOOKUP($E31,base_com!$A$13:$D$21,4,1),VLOOKUP(E31,base_com!$E$13:$H$21,4,1),VLOOKUP(E31,base_com!$I$13:$L$21,4,1)),"")</f>
        <v/>
      </c>
      <c r="M31" s="81"/>
    </row>
    <row r="32" spans="1:13" ht="18" x14ac:dyDescent="0.25">
      <c r="A32" s="38" t="s">
        <v>37</v>
      </c>
      <c r="B32" s="39" t="s">
        <v>55</v>
      </c>
      <c r="C32" s="40" t="s">
        <v>14</v>
      </c>
      <c r="D32" s="40" t="s">
        <v>14</v>
      </c>
      <c r="E32" s="27">
        <v>3560</v>
      </c>
      <c r="F32" s="64" t="s">
        <v>14</v>
      </c>
      <c r="G32" s="111"/>
      <c r="H32" s="109" t="str">
        <f>IFERROR(CHOOSE(IF(G32=40,1,IF(G32=60,2,IF(G32=80,3,0))),VLOOKUP(E32,base_com!$A$13:$D$21,3,1),VLOOKUP(E32,base_com!$E$13:$H$21,3,1),VLOOKUP(E32,base_com!$I$13:$L$21,3,0)),"")</f>
        <v/>
      </c>
      <c r="I32" s="80"/>
      <c r="J32" s="80"/>
      <c r="K32" s="80"/>
      <c r="L32" s="79" t="str">
        <f>IFERROR(CHOOSE(IF($G32=40,1,IF($G32=60,2,IF($G32=80,3,0))),VLOOKUP($E32,base_com!$A$13:$D$21,4,1),VLOOKUP(E32,base_com!$E$13:$H$21,4,1),VLOOKUP(E32,base_com!$I$13:$L$21,4,1)),"")</f>
        <v/>
      </c>
      <c r="M32" s="81"/>
    </row>
    <row r="33" spans="1:13" ht="18" x14ac:dyDescent="0.25">
      <c r="A33" s="38" t="s">
        <v>37</v>
      </c>
      <c r="B33" s="39" t="s">
        <v>55</v>
      </c>
      <c r="C33" s="40" t="s">
        <v>14</v>
      </c>
      <c r="D33" s="39" t="s">
        <v>14</v>
      </c>
      <c r="E33" s="27">
        <v>1500</v>
      </c>
      <c r="F33" s="64" t="s">
        <v>14</v>
      </c>
      <c r="G33" s="111"/>
      <c r="H33" s="109" t="str">
        <f>IFERROR(CHOOSE(IF(G33=40,1,IF(G33=60,2,IF(G33=80,3,0))),VLOOKUP(E33,base_com!$A$13:$D$21,3,1),VLOOKUP(E33,base_com!$E$13:$H$21,3,1),VLOOKUP(E33,base_com!$I$13:$L$21,3,0)),"")</f>
        <v/>
      </c>
      <c r="I33" s="80"/>
      <c r="J33" s="80"/>
      <c r="K33" s="80"/>
      <c r="L33" s="79" t="str">
        <f>IFERROR(CHOOSE(IF($G33=40,1,IF($G33=60,2,IF($G33=80,3,0))),VLOOKUP($E33,base_com!$A$13:$D$21,4,1),VLOOKUP(E33,base_com!$E$13:$H$21,4,1),VLOOKUP(E33,base_com!$I$13:$L$21,4,1)),"")</f>
        <v/>
      </c>
      <c r="M33" s="81"/>
    </row>
    <row r="34" spans="1:13" ht="18" x14ac:dyDescent="0.25">
      <c r="A34" s="51"/>
      <c r="B34" s="53" t="s">
        <v>36</v>
      </c>
      <c r="C34" s="53" t="s">
        <v>50</v>
      </c>
      <c r="D34" s="51"/>
      <c r="E34" s="29">
        <f>SUM(E31:E33)</f>
        <v>7410</v>
      </c>
      <c r="F34" s="51"/>
      <c r="G34" s="112">
        <v>60</v>
      </c>
      <c r="H34" s="109">
        <f>IFERROR(CHOOSE(IF(G34=40,1,IF(G34=60,2,IF(G34=80,3,0))),VLOOKUP(E34,base_com!$A$13:$D$21,3,1),VLOOKUP(E34,base_com!$E$13:$H$21,3,1),VLOOKUP(E34,base_com!$I$13:$L$21,3,0)),"")</f>
        <v>0.13</v>
      </c>
      <c r="I34" s="80"/>
      <c r="J34" s="71"/>
      <c r="K34" s="71"/>
      <c r="L34" s="79">
        <f>IFERROR(CHOOSE(IF($G34=40,1,IF($G34=60,2,IF($G34=80,3,0))),VLOOKUP($E34,base_com!$A$13:$D$21,4,1),VLOOKUP(E34,base_com!$E$13:$H$21,4,1),VLOOKUP(E34,base_com!$I$13:$L$21,4,1)),"")</f>
        <v>75</v>
      </c>
      <c r="M34" s="81"/>
    </row>
    <row r="35" spans="1:13" ht="18" x14ac:dyDescent="0.25">
      <c r="A35" s="38" t="s">
        <v>37</v>
      </c>
      <c r="B35" s="39" t="s">
        <v>55</v>
      </c>
      <c r="C35" s="40" t="s">
        <v>14</v>
      </c>
      <c r="D35" s="39" t="s">
        <v>14</v>
      </c>
      <c r="E35" s="27">
        <v>1751</v>
      </c>
      <c r="F35" s="64" t="s">
        <v>14</v>
      </c>
      <c r="G35" s="111"/>
      <c r="H35" s="109" t="str">
        <f>IFERROR(CHOOSE(IF(G35=40,1,IF(G35=60,2,IF(G35=80,3,0))),VLOOKUP(E35,base_com!$A$13:$D$21,3,1),VLOOKUP(E35,base_com!$E$13:$H$21,3,1),VLOOKUP(E35,base_com!$I$13:$L$21,3,0)),"")</f>
        <v/>
      </c>
      <c r="I35" s="80"/>
      <c r="J35" s="80"/>
      <c r="K35" s="80"/>
      <c r="L35" s="79" t="str">
        <f>IFERROR(CHOOSE(IF($G35=40,1,IF($G35=60,2,IF($G35=80,3,0))),VLOOKUP($E35,base_com!$A$13:$D$21,4,1),VLOOKUP(E35,base_com!$E$13:$H$21,4,1),VLOOKUP(E35,base_com!$I$13:$L$21,4,1)),"")</f>
        <v/>
      </c>
      <c r="M35" s="81"/>
    </row>
    <row r="36" spans="1:13" ht="18" x14ac:dyDescent="0.25">
      <c r="A36" s="38" t="s">
        <v>37</v>
      </c>
      <c r="B36" s="39" t="s">
        <v>55</v>
      </c>
      <c r="C36" s="40" t="s">
        <v>14</v>
      </c>
      <c r="D36" s="39" t="s">
        <v>14</v>
      </c>
      <c r="E36" s="28">
        <v>2500</v>
      </c>
      <c r="F36" s="64" t="s">
        <v>14</v>
      </c>
      <c r="G36" s="111"/>
      <c r="H36" s="109" t="str">
        <f>IFERROR(CHOOSE(IF(G36=40,1,IF(G36=60,2,IF(G36=80,3,0))),VLOOKUP(E36,base_com!$A$13:$D$21,3,1),VLOOKUP(E36,base_com!$E$13:$H$21,3,1),VLOOKUP(E36,base_com!$I$13:$L$21,3,0)),"")</f>
        <v/>
      </c>
      <c r="I36" s="80"/>
      <c r="J36" s="80"/>
      <c r="K36" s="80"/>
      <c r="L36" s="79" t="str">
        <f>IFERROR(CHOOSE(IF($G36=40,1,IF($G36=60,2,IF($G36=80,3,0))),VLOOKUP($E36,base_com!$A$13:$D$21,4,1),VLOOKUP(E36,base_com!$E$13:$H$21,4,1),VLOOKUP(E36,base_com!$I$13:$L$21,4,1)),"")</f>
        <v/>
      </c>
      <c r="M36" s="81"/>
    </row>
    <row r="37" spans="1:13" ht="18" x14ac:dyDescent="0.25">
      <c r="A37" s="38" t="s">
        <v>37</v>
      </c>
      <c r="B37" s="39" t="s">
        <v>55</v>
      </c>
      <c r="C37" s="40" t="s">
        <v>14</v>
      </c>
      <c r="D37" s="39" t="s">
        <v>14</v>
      </c>
      <c r="E37" s="41">
        <v>374</v>
      </c>
      <c r="F37" s="64" t="s">
        <v>14</v>
      </c>
      <c r="G37" s="111"/>
      <c r="H37" s="109" t="str">
        <f>IFERROR(CHOOSE(IF(G37=40,1,IF(G37=60,2,IF(G37=80,3,0))),VLOOKUP(E37,base_com!$A$13:$D$21,3,1),VLOOKUP(E37,base_com!$E$13:$H$21,3,1),VLOOKUP(E37,base_com!$I$13:$L$21,3,0)),"")</f>
        <v/>
      </c>
      <c r="I37" s="80"/>
      <c r="J37" s="80"/>
      <c r="K37" s="80"/>
      <c r="L37" s="79" t="str">
        <f>IFERROR(CHOOSE(IF($G37=40,1,IF($G37=60,2,IF($G37=80,3,0))),VLOOKUP($E37,base_com!$A$13:$D$21,4,1),VLOOKUP(E37,base_com!$E$13:$H$21,4,1),VLOOKUP(E37,base_com!$I$13:$L$21,4,1)),"")</f>
        <v/>
      </c>
      <c r="M37" s="81"/>
    </row>
    <row r="38" spans="1:13" ht="18" x14ac:dyDescent="0.25">
      <c r="A38" s="38"/>
      <c r="B38" s="39"/>
      <c r="C38" s="40"/>
      <c r="D38" s="43"/>
      <c r="E38" s="27">
        <v>0</v>
      </c>
      <c r="F38" s="48"/>
      <c r="G38" s="111"/>
      <c r="H38" s="109" t="str">
        <f>IFERROR(CHOOSE(IF(G38=40,1,IF(G38=60,2,IF(G38=80,3,0))),VLOOKUP(E38,base_com!$A$13:$D$21,3,1),VLOOKUP(E38,base_com!$E$13:$H$21,3,1),VLOOKUP(E38,base_com!$I$13:$L$21,3,0)),"")</f>
        <v/>
      </c>
      <c r="I38" s="80"/>
      <c r="J38" s="80"/>
      <c r="K38" s="80"/>
      <c r="L38" s="79" t="str">
        <f>IFERROR(CHOOSE(IF($G38=40,1,IF($G38=60,2,IF($G38=80,3,0))),VLOOKUP($E38,base_com!$A$13:$D$21,4,1),VLOOKUP(E38,base_com!$E$13:$H$21,4,1),VLOOKUP(E38,base_com!$I$13:$L$21,4,1)),"")</f>
        <v/>
      </c>
      <c r="M38" s="81"/>
    </row>
    <row r="39" spans="1:13" ht="18" x14ac:dyDescent="0.25">
      <c r="A39" s="44"/>
      <c r="B39" s="55" t="s">
        <v>36</v>
      </c>
      <c r="C39" s="61" t="s">
        <v>51</v>
      </c>
      <c r="D39" s="46"/>
      <c r="E39" s="29">
        <f>SUM(E35:E38)</f>
        <v>4625</v>
      </c>
      <c r="F39" s="49"/>
      <c r="G39" s="111">
        <v>40</v>
      </c>
      <c r="H39" s="109">
        <f>IFERROR(CHOOSE(IF(G39=40,1,IF(G39=60,2,IF(G39=80,3,0))),VLOOKUP(E39,base_com!$A$13:$D$21,3,1),VLOOKUP(E39,base_com!$E$13:$H$21,3,1),VLOOKUP(E39,base_com!$I$13:$L$21,3,0)),"")</f>
        <v>0.13</v>
      </c>
      <c r="I39" s="80"/>
      <c r="J39" s="80"/>
      <c r="K39" s="80"/>
      <c r="L39" s="79">
        <f>IFERROR(CHOOSE(IF($G39=40,1,IF($G39=60,2,IF($G39=80,3,0))),VLOOKUP($E39,base_com!$A$13:$D$21,4,1),VLOOKUP(E39,base_com!$E$13:$H$21,4,1),VLOOKUP(E39,base_com!$I$13:$L$21,4,1)),"")</f>
        <v>50</v>
      </c>
      <c r="M39" s="81"/>
    </row>
    <row r="40" spans="1:13" ht="18" x14ac:dyDescent="0.25">
      <c r="A40" s="38" t="s">
        <v>37</v>
      </c>
      <c r="B40" s="39" t="s">
        <v>55</v>
      </c>
      <c r="C40" s="40" t="s">
        <v>14</v>
      </c>
      <c r="D40" s="39" t="s">
        <v>14</v>
      </c>
      <c r="E40" s="25">
        <v>4188</v>
      </c>
      <c r="F40" s="64" t="s">
        <v>14</v>
      </c>
      <c r="G40" s="111"/>
      <c r="H40" s="109" t="str">
        <f>IFERROR(CHOOSE(IF(G40=40,1,IF(G40=60,2,IF(G40=80,3,0))),VLOOKUP(E40,base_com!$A$13:$D$21,3,1),VLOOKUP(E40,base_com!$E$13:$H$21,3,1),VLOOKUP(E40,base_com!$I$13:$L$21,3,0)),"")</f>
        <v/>
      </c>
      <c r="I40" s="80"/>
      <c r="J40" s="80"/>
      <c r="K40" s="80"/>
      <c r="L40" s="79" t="str">
        <f>IFERROR(CHOOSE(IF($G40=40,1,IF($G40=60,2,IF($G40=80,3,0))),VLOOKUP($E40,base_com!$A$13:$D$21,4,1),VLOOKUP(E40,base_com!$E$13:$H$21,4,1),VLOOKUP(E40,base_com!$I$13:$L$21,4,1)),"")</f>
        <v/>
      </c>
      <c r="M40" s="81"/>
    </row>
    <row r="41" spans="1:13" ht="18" x14ac:dyDescent="0.25">
      <c r="A41" s="38" t="s">
        <v>37</v>
      </c>
      <c r="B41" s="39" t="s">
        <v>55</v>
      </c>
      <c r="C41" s="40" t="s">
        <v>14</v>
      </c>
      <c r="D41" s="39" t="s">
        <v>14</v>
      </c>
      <c r="E41" s="25">
        <v>2375</v>
      </c>
      <c r="F41" s="64" t="s">
        <v>14</v>
      </c>
      <c r="G41" s="111"/>
      <c r="H41" s="109" t="str">
        <f>IFERROR(CHOOSE(IF(G41=40,1,IF(G41=60,2,IF(G41=80,3,0))),VLOOKUP(E41,base_com!$A$13:$D$21,3,1),VLOOKUP(E41,base_com!$E$13:$H$21,3,1),VLOOKUP(E41,base_com!$I$13:$L$21,3,0)),"")</f>
        <v/>
      </c>
      <c r="I41" s="80"/>
      <c r="J41" s="80"/>
      <c r="K41" s="80"/>
      <c r="L41" s="79" t="str">
        <f>IFERROR(CHOOSE(IF($G41=40,1,IF($G41=60,2,IF($G41=80,3,0))),VLOOKUP($E41,base_com!$A$13:$D$21,4,1),VLOOKUP(E41,base_com!$E$13:$H$21,4,1),VLOOKUP(E41,base_com!$I$13:$L$21,4,1)),"")</f>
        <v/>
      </c>
      <c r="M41" s="81"/>
    </row>
    <row r="42" spans="1:13" ht="18" x14ac:dyDescent="0.25">
      <c r="A42" s="44"/>
      <c r="B42" s="55" t="s">
        <v>36</v>
      </c>
      <c r="C42" s="61" t="s">
        <v>54</v>
      </c>
      <c r="D42" s="46"/>
      <c r="E42" s="29">
        <f>SUM(E40:E41)</f>
        <v>6563</v>
      </c>
      <c r="F42" s="48"/>
      <c r="G42" s="111">
        <v>60</v>
      </c>
      <c r="H42" s="109">
        <f>IFERROR(CHOOSE(IF(G42=40,1,IF(G42=60,2,IF(G42=80,3,0))),VLOOKUP(E42,base_com!$A$13:$D$21,3,1),VLOOKUP(E42,base_com!$E$13:$H$21,3,1),VLOOKUP(E42,base_com!$I$13:$L$21,3,0)),"")</f>
        <v>0.13</v>
      </c>
      <c r="I42" s="80"/>
      <c r="J42" s="80"/>
      <c r="K42" s="80"/>
      <c r="L42" s="79">
        <f>IFERROR(CHOOSE(IF($G42=40,1,IF($G42=60,2,IF($G42=80,3,0))),VLOOKUP($E42,base_com!$A$13:$D$21,4,1),VLOOKUP(E42,base_com!$E$13:$H$21,4,1),VLOOKUP(E42,base_com!$I$13:$L$21,4,1)),"")</f>
        <v>75</v>
      </c>
      <c r="M42" s="81"/>
    </row>
    <row r="43" spans="1:13" ht="18" x14ac:dyDescent="0.25">
      <c r="A43" s="38" t="s">
        <v>37</v>
      </c>
      <c r="B43" s="39" t="s">
        <v>55</v>
      </c>
      <c r="C43" s="40" t="s">
        <v>14</v>
      </c>
      <c r="D43" s="40" t="s">
        <v>14</v>
      </c>
      <c r="E43" s="27">
        <v>4501</v>
      </c>
      <c r="F43" s="64" t="s">
        <v>14</v>
      </c>
      <c r="G43" s="111"/>
      <c r="H43" s="109" t="str">
        <f>IFERROR(CHOOSE(IF(G43=40,1,IF(G43=60,2,IF(G43=80,3,0))),VLOOKUP(E43,base_com!$A$13:$D$21,3,1),VLOOKUP(E43,base_com!$E$13:$H$21,3,1),VLOOKUP(E43,base_com!$I$13:$L$21,3,0)),"")</f>
        <v/>
      </c>
      <c r="I43" s="80"/>
      <c r="J43" s="80"/>
      <c r="K43" s="80"/>
      <c r="L43" s="79" t="str">
        <f>IFERROR(CHOOSE(IF($G43=40,1,IF($G43=60,2,IF($G43=80,3,0))),VLOOKUP($E43,base_com!$A$13:$D$21,4,1),VLOOKUP(E43,base_com!$E$13:$H$21,4,1),VLOOKUP(E43,base_com!$I$13:$L$21,4,1)),"")</f>
        <v/>
      </c>
      <c r="M43" s="81"/>
    </row>
    <row r="44" spans="1:13" ht="18" x14ac:dyDescent="0.25">
      <c r="A44" s="38" t="s">
        <v>37</v>
      </c>
      <c r="B44" s="39" t="s">
        <v>55</v>
      </c>
      <c r="C44" s="40" t="s">
        <v>14</v>
      </c>
      <c r="D44" s="40" t="s">
        <v>14</v>
      </c>
      <c r="E44" s="27">
        <v>2750</v>
      </c>
      <c r="F44" s="64" t="s">
        <v>14</v>
      </c>
      <c r="G44" s="111"/>
      <c r="H44" s="109" t="str">
        <f>IFERROR(CHOOSE(IF(G44=40,1,IF(G44=60,2,IF(G44=80,3,0))),VLOOKUP(E44,base_com!$A$13:$D$21,3,1),VLOOKUP(E44,base_com!$E$13:$H$21,3,1),VLOOKUP(E44,base_com!$I$13:$L$21,3,0)),"")</f>
        <v/>
      </c>
      <c r="I44" s="80"/>
      <c r="J44" s="80"/>
      <c r="K44" s="80"/>
      <c r="L44" s="79" t="str">
        <f>IFERROR(CHOOSE(IF($G44=40,1,IF($G44=60,2,IF($G44=80,3,0))),VLOOKUP($E44,base_com!$A$13:$D$21,4,1),VLOOKUP(E44,base_com!$E$13:$H$21,4,1),VLOOKUP(E44,base_com!$I$13:$L$21,4,1)),"")</f>
        <v/>
      </c>
      <c r="M44" s="81"/>
    </row>
    <row r="45" spans="1:13" ht="18" x14ac:dyDescent="0.25">
      <c r="A45" s="38" t="s">
        <v>37</v>
      </c>
      <c r="B45" s="39" t="s">
        <v>55</v>
      </c>
      <c r="C45" s="40" t="s">
        <v>14</v>
      </c>
      <c r="D45" s="39" t="s">
        <v>14</v>
      </c>
      <c r="E45" s="27">
        <v>1500</v>
      </c>
      <c r="F45" s="64" t="s">
        <v>14</v>
      </c>
      <c r="G45" s="111"/>
      <c r="H45" s="109" t="str">
        <f>IFERROR(CHOOSE(IF(G45=40,1,IF(G45=60,2,IF(G45=80,3,0))),VLOOKUP(E45,base_com!$A$13:$D$21,3,1),VLOOKUP(E45,base_com!$E$13:$H$21,3,1),VLOOKUP(E45,base_com!$I$13:$L$21,3,0)),"")</f>
        <v/>
      </c>
      <c r="I45" s="80"/>
      <c r="J45" s="80"/>
      <c r="K45" s="80"/>
      <c r="L45" s="79" t="str">
        <f>IFERROR(CHOOSE(IF($G45=40,1,IF($G45=60,2,IF($G45=80,3,0))),VLOOKUP($E45,base_com!$A$13:$D$21,4,1),VLOOKUP(E45,base_com!$E$13:$H$21,4,1),VLOOKUP(E45,base_com!$I$13:$L$21,4,1)),"")</f>
        <v/>
      </c>
      <c r="M45" s="81"/>
    </row>
    <row r="46" spans="1:13" ht="18" x14ac:dyDescent="0.25">
      <c r="A46" s="44"/>
      <c r="B46" s="45" t="s">
        <v>36</v>
      </c>
      <c r="C46" s="61" t="s">
        <v>52</v>
      </c>
      <c r="D46" s="46"/>
      <c r="E46" s="29">
        <f>SUM(E43:E45)</f>
        <v>8751</v>
      </c>
      <c r="F46" s="50"/>
      <c r="G46" s="111">
        <v>80</v>
      </c>
      <c r="H46" s="109">
        <f>IFERROR(CHOOSE(IF(G46=40,1,IF(G46=60,2,IF(G46=80,3,0))),VLOOKUP(E46,base_com!$A$13:$D$21,3,1),VLOOKUP(E46,base_com!$E$13:$H$21,3,1),VLOOKUP(E46,base_com!$I$13:$L$21,3,0)),"")</f>
        <v>0.13</v>
      </c>
      <c r="I46" s="80"/>
      <c r="J46" s="80"/>
      <c r="K46" s="80"/>
      <c r="L46" s="79">
        <f>IFERROR(CHOOSE(IF($G46=40,1,IF($G46=60,2,IF($G46=80,3,0))),VLOOKUP($E46,base_com!$A$13:$D$21,4,1),VLOOKUP(E46,base_com!$E$13:$H$21,4,1),VLOOKUP(E46,base_com!$I$13:$L$21,4,1)),"")</f>
        <v>100</v>
      </c>
      <c r="M46" s="81"/>
    </row>
    <row r="47" spans="1:13" ht="18" x14ac:dyDescent="0.25">
      <c r="A47" s="38" t="s">
        <v>37</v>
      </c>
      <c r="B47" s="39" t="s">
        <v>55</v>
      </c>
      <c r="C47" s="40" t="s">
        <v>14</v>
      </c>
      <c r="D47" s="40" t="s">
        <v>14</v>
      </c>
      <c r="E47" s="27">
        <v>3570</v>
      </c>
      <c r="F47" s="64" t="s">
        <v>14</v>
      </c>
      <c r="G47" s="111"/>
      <c r="H47" s="109" t="str">
        <f>IFERROR(CHOOSE(IF(G47=40,1,IF(G47=60,2,IF(G47=80,3,0))),VLOOKUP(E47,base_com!$A$13:$D$21,3,1),VLOOKUP(E47,base_com!$E$13:$H$21,3,1),VLOOKUP(E47,base_com!$I$13:$L$21,3,0)),"")</f>
        <v/>
      </c>
      <c r="I47" s="80"/>
      <c r="J47" s="80"/>
      <c r="K47" s="80"/>
      <c r="L47" s="79" t="str">
        <f>IFERROR(CHOOSE(IF($G47=40,1,IF($G47=60,2,IF($G47=80,3,0))),VLOOKUP($E47,base_com!$A$13:$D$21,4,1),VLOOKUP(E47,base_com!$E$13:$H$21,4,1),VLOOKUP(E47,base_com!$I$13:$L$21,4,1)),"")</f>
        <v/>
      </c>
      <c r="M47" s="81"/>
    </row>
    <row r="48" spans="1:13" ht="18" x14ac:dyDescent="0.25">
      <c r="A48" s="38" t="s">
        <v>37</v>
      </c>
      <c r="B48" s="39" t="s">
        <v>55</v>
      </c>
      <c r="C48" s="40" t="s">
        <v>14</v>
      </c>
      <c r="D48" s="40" t="s">
        <v>14</v>
      </c>
      <c r="E48" s="27">
        <v>3450</v>
      </c>
      <c r="F48" s="64" t="s">
        <v>14</v>
      </c>
      <c r="G48" s="111"/>
      <c r="H48" s="109" t="str">
        <f>IFERROR(CHOOSE(IF(G48=40,1,IF(G48=60,2,IF(G48=80,3,0))),VLOOKUP(E48,base_com!$A$13:$D$21,3,1),VLOOKUP(E48,base_com!$E$13:$H$21,3,1),VLOOKUP(E48,base_com!$I$13:$L$21,3,0)),"")</f>
        <v/>
      </c>
      <c r="I48" s="80"/>
      <c r="J48" s="80"/>
      <c r="K48" s="80"/>
      <c r="L48" s="79" t="str">
        <f>IFERROR(CHOOSE(IF($G48=40,1,IF($G48=60,2,IF($G48=80,3,0))),VLOOKUP($E48,base_com!$A$13:$D$21,4,1),VLOOKUP(E48,base_com!$E$13:$H$21,4,1),VLOOKUP(E48,base_com!$I$13:$L$21,4,1)),"")</f>
        <v/>
      </c>
      <c r="M48" s="81"/>
    </row>
    <row r="49" spans="1:13" ht="18" x14ac:dyDescent="0.25">
      <c r="A49" s="38" t="s">
        <v>37</v>
      </c>
      <c r="B49" s="39" t="s">
        <v>55</v>
      </c>
      <c r="C49" s="40" t="s">
        <v>14</v>
      </c>
      <c r="D49" s="39" t="s">
        <v>14</v>
      </c>
      <c r="E49" s="27">
        <v>2500</v>
      </c>
      <c r="F49" s="64" t="s">
        <v>14</v>
      </c>
      <c r="G49" s="111"/>
      <c r="H49" s="109" t="str">
        <f>IFERROR(CHOOSE(IF(G49=40,1,IF(G49=60,2,IF(G49=80,3,0))),VLOOKUP(E49,base_com!$A$13:$D$21,3,1),VLOOKUP(E49,base_com!$E$13:$H$21,3,1),VLOOKUP(E49,base_com!$I$13:$L$21,3,0)),"")</f>
        <v/>
      </c>
      <c r="I49" s="80"/>
      <c r="J49" s="80"/>
      <c r="K49" s="80"/>
      <c r="L49" s="79" t="str">
        <f>IFERROR(CHOOSE(IF($G49=40,1,IF($G49=60,2,IF($G49=80,3,0))),VLOOKUP($E49,base_com!$A$13:$D$21,4,1),VLOOKUP(E49,base_com!$E$13:$H$21,4,1),VLOOKUP(E49,base_com!$I$13:$L$21,4,1)),"")</f>
        <v/>
      </c>
      <c r="M49" s="81"/>
    </row>
    <row r="50" spans="1:13" ht="18" x14ac:dyDescent="0.25">
      <c r="A50" s="51"/>
      <c r="B50" s="53" t="s">
        <v>36</v>
      </c>
      <c r="C50" s="53" t="s">
        <v>53</v>
      </c>
      <c r="D50" s="51"/>
      <c r="E50" s="29">
        <f>SUM(E47:E49)</f>
        <v>9520</v>
      </c>
      <c r="F50" s="51"/>
      <c r="G50" s="112">
        <v>60</v>
      </c>
      <c r="H50" s="109">
        <f>IFERROR(CHOOSE(IF(G50=40,1,IF(G50=60,2,IF(G50=80,3,0))),VLOOKUP(E50,base_com!$A$13:$D$21,3,1),VLOOKUP(E50,base_com!$E$13:$H$21,3,1),VLOOKUP(E50,base_com!$I$13:$L$21,3,0)),"")</f>
        <v>0.13</v>
      </c>
      <c r="I50" s="80"/>
      <c r="J50" s="71"/>
      <c r="K50" s="71"/>
      <c r="L50" s="79">
        <f>IFERROR(CHOOSE(IF($G50=40,1,IF($G50=60,2,IF($G50=80,3,0))),VLOOKUP($E50,base_com!$A$13:$D$21,4,1),VLOOKUP(E50,base_com!$E$13:$H$21,4,1),VLOOKUP(E50,base_com!$I$13:$L$21,4,1)),"")</f>
        <v>75</v>
      </c>
      <c r="M50" s="9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tabSelected="1" workbookViewId="0">
      <selection activeCell="P19" sqref="P19"/>
    </sheetView>
  </sheetViews>
  <sheetFormatPr baseColWidth="10" defaultRowHeight="15" x14ac:dyDescent="0.25"/>
  <cols>
    <col min="1" max="1" width="7.7109375" customWidth="1"/>
    <col min="2" max="2" width="10" customWidth="1"/>
    <col min="3" max="3" width="10.7109375" customWidth="1"/>
    <col min="4" max="4" width="11.5703125" customWidth="1"/>
    <col min="5" max="5" width="10.5703125" customWidth="1"/>
    <col min="6" max="6" width="13.5703125" customWidth="1"/>
    <col min="7" max="7" width="8.140625" customWidth="1"/>
    <col min="8" max="15" width="10.7109375" customWidth="1"/>
  </cols>
  <sheetData>
    <row r="2" spans="1:15" ht="18" x14ac:dyDescent="0.25">
      <c r="A2" s="56"/>
      <c r="B2" s="57"/>
      <c r="C2" s="56"/>
      <c r="D2" s="56"/>
      <c r="E2" s="63"/>
      <c r="F2" s="56"/>
      <c r="G2" s="59"/>
      <c r="H2" s="52"/>
      <c r="J2" s="56"/>
      <c r="K2" s="56"/>
      <c r="L2" s="60"/>
      <c r="M2" s="56"/>
      <c r="O2" s="56"/>
    </row>
    <row r="3" spans="1:15" ht="18.75" thickBot="1" x14ac:dyDescent="0.3">
      <c r="A3" s="75"/>
      <c r="B3" s="75"/>
      <c r="C3" s="75"/>
      <c r="D3" s="75"/>
      <c r="E3" s="75"/>
      <c r="F3" s="75"/>
      <c r="H3" s="52"/>
      <c r="J3" s="56"/>
      <c r="K3" s="56"/>
      <c r="L3" s="60"/>
      <c r="M3" s="56"/>
      <c r="O3" s="56"/>
    </row>
    <row r="4" spans="1:15" ht="45" x14ac:dyDescent="0.25">
      <c r="A4" s="92" t="s">
        <v>72</v>
      </c>
      <c r="B4" s="93" t="s">
        <v>73</v>
      </c>
      <c r="C4" s="93" t="s">
        <v>74</v>
      </c>
      <c r="D4" s="93" t="s">
        <v>75</v>
      </c>
      <c r="E4" s="93" t="s">
        <v>6</v>
      </c>
      <c r="F4" s="94" t="s">
        <v>76</v>
      </c>
      <c r="G4" s="110" t="s">
        <v>67</v>
      </c>
      <c r="H4" s="124" t="s">
        <v>38</v>
      </c>
      <c r="I4" s="96" t="s">
        <v>68</v>
      </c>
      <c r="J4" s="96" t="s">
        <v>69</v>
      </c>
      <c r="K4" s="96" t="s">
        <v>70</v>
      </c>
      <c r="L4" s="95" t="s">
        <v>4</v>
      </c>
      <c r="M4" s="125" t="s">
        <v>71</v>
      </c>
      <c r="N4" s="126"/>
      <c r="O4" s="56"/>
    </row>
    <row r="5" spans="1:15" ht="18" x14ac:dyDescent="0.25">
      <c r="G5" s="77"/>
      <c r="H5" s="121" t="str">
        <f>IFERROR(CHOOSE(IF(G5=40,1,IF(G5=60,2,IF(G5=80,3,0))),VLOOKUP(E5,base_com!$A$13:$D$21,3,1),VLOOKUP(E5,base_com!$E$13:$H$21,3,1),VLOOKUP(E5,base_com!$I$13:$L$21,3,0)),"")</f>
        <v/>
      </c>
      <c r="I5" s="85"/>
      <c r="J5" s="85"/>
      <c r="K5" s="85"/>
      <c r="L5" s="84"/>
      <c r="M5" s="76"/>
      <c r="N5" s="77"/>
    </row>
    <row r="6" spans="1:15" ht="18" x14ac:dyDescent="0.25">
      <c r="G6" s="81"/>
      <c r="H6" s="122"/>
      <c r="I6" s="87"/>
      <c r="J6" s="87"/>
      <c r="K6" s="87"/>
      <c r="L6" s="86"/>
      <c r="M6" s="80"/>
      <c r="N6" s="81"/>
    </row>
    <row r="7" spans="1:15" ht="18" x14ac:dyDescent="0.25">
      <c r="G7" s="81"/>
      <c r="H7" s="122"/>
      <c r="I7" s="87"/>
      <c r="J7" s="87"/>
      <c r="K7" s="87"/>
      <c r="L7" s="86"/>
      <c r="M7" s="80"/>
      <c r="N7" s="81"/>
    </row>
    <row r="8" spans="1:15" ht="18" x14ac:dyDescent="0.25">
      <c r="G8" s="81"/>
      <c r="H8" s="122"/>
      <c r="I8" s="87"/>
      <c r="J8" s="87"/>
      <c r="K8" s="87"/>
      <c r="L8" s="86"/>
      <c r="M8" s="80"/>
      <c r="N8" s="81"/>
    </row>
    <row r="9" spans="1:15" ht="18" x14ac:dyDescent="0.25">
      <c r="G9" s="81"/>
      <c r="H9" s="122"/>
      <c r="I9" s="87"/>
      <c r="J9" s="87"/>
      <c r="K9" s="87"/>
      <c r="L9" s="86"/>
      <c r="M9" s="80"/>
      <c r="N9" s="81"/>
    </row>
    <row r="10" spans="1:15" ht="18" x14ac:dyDescent="0.25">
      <c r="G10" s="81"/>
      <c r="H10" s="122"/>
      <c r="I10" s="87"/>
      <c r="J10" s="87"/>
      <c r="K10" s="87"/>
      <c r="L10" s="86"/>
      <c r="M10" s="80"/>
      <c r="N10" s="81"/>
    </row>
    <row r="11" spans="1:15" ht="18" x14ac:dyDescent="0.25">
      <c r="G11" s="81"/>
      <c r="H11" s="122"/>
      <c r="I11" s="87"/>
      <c r="J11" s="87"/>
      <c r="K11" s="87"/>
      <c r="L11" s="86"/>
      <c r="M11" s="80"/>
      <c r="N11" s="81"/>
    </row>
    <row r="12" spans="1:15" ht="18" x14ac:dyDescent="0.25">
      <c r="G12" s="81"/>
      <c r="H12" s="122"/>
      <c r="I12" s="87"/>
      <c r="J12" s="87"/>
      <c r="K12" s="87"/>
      <c r="L12" s="86"/>
      <c r="M12" s="80"/>
      <c r="N12" s="81"/>
    </row>
    <row r="13" spans="1:15" ht="18" x14ac:dyDescent="0.25">
      <c r="G13" s="81"/>
      <c r="H13" s="122"/>
      <c r="I13" s="87"/>
      <c r="J13" s="87"/>
      <c r="K13" s="87"/>
      <c r="L13" s="86"/>
      <c r="M13" s="80"/>
      <c r="N13" s="81"/>
    </row>
    <row r="14" spans="1:15" ht="18" x14ac:dyDescent="0.25">
      <c r="G14" s="81"/>
      <c r="H14" s="122"/>
      <c r="I14" s="87"/>
      <c r="J14" s="87"/>
      <c r="K14" s="87"/>
      <c r="L14" s="86"/>
      <c r="M14" s="80"/>
      <c r="N14" s="81"/>
    </row>
    <row r="15" spans="1:15" ht="18" x14ac:dyDescent="0.25">
      <c r="G15" s="81"/>
      <c r="H15" s="122"/>
      <c r="I15" s="87"/>
      <c r="J15" s="87"/>
      <c r="K15" s="87"/>
      <c r="L15" s="86"/>
      <c r="M15" s="80"/>
      <c r="N15" s="81"/>
    </row>
    <row r="16" spans="1:15" ht="18" x14ac:dyDescent="0.25">
      <c r="G16" s="81"/>
      <c r="H16" s="122"/>
      <c r="I16" s="87"/>
      <c r="J16" s="87"/>
      <c r="K16" s="87"/>
      <c r="L16" s="86"/>
      <c r="M16" s="80"/>
      <c r="N16" s="81"/>
    </row>
    <row r="17" spans="7:14" ht="18" x14ac:dyDescent="0.25">
      <c r="G17" s="81"/>
      <c r="H17" s="122"/>
      <c r="I17" s="87"/>
      <c r="J17" s="87"/>
      <c r="K17" s="87"/>
      <c r="L17" s="86"/>
      <c r="M17" s="80"/>
      <c r="N17" s="81"/>
    </row>
    <row r="18" spans="7:14" ht="18" x14ac:dyDescent="0.25">
      <c r="G18" s="81"/>
      <c r="H18" s="122"/>
      <c r="I18" s="87"/>
      <c r="J18" s="127"/>
      <c r="K18" s="87"/>
      <c r="L18" s="86"/>
      <c r="M18" s="80"/>
      <c r="N18" s="81"/>
    </row>
    <row r="19" spans="7:14" ht="18" x14ac:dyDescent="0.25">
      <c r="G19" s="81"/>
      <c r="H19" s="122"/>
      <c r="I19" s="87"/>
      <c r="K19" s="128"/>
      <c r="L19" s="80"/>
      <c r="M19" s="129"/>
      <c r="N19" s="81"/>
    </row>
    <row r="20" spans="7:14" ht="18" x14ac:dyDescent="0.25">
      <c r="G20" s="81"/>
      <c r="H20" s="122"/>
      <c r="I20" s="87"/>
      <c r="K20" s="128"/>
      <c r="L20" s="80"/>
      <c r="M20" s="129"/>
      <c r="N20" s="81"/>
    </row>
    <row r="21" spans="7:14" ht="18" x14ac:dyDescent="0.25">
      <c r="G21" s="81"/>
      <c r="H21" s="122"/>
      <c r="I21" s="87"/>
      <c r="K21" s="128"/>
      <c r="L21" s="80"/>
      <c r="M21" s="129"/>
      <c r="N21" s="81"/>
    </row>
    <row r="22" spans="7:14" ht="18" x14ac:dyDescent="0.25">
      <c r="G22" s="81"/>
      <c r="H22" s="122"/>
      <c r="I22" s="87"/>
      <c r="J22" s="87"/>
      <c r="K22" s="127"/>
      <c r="L22" s="86"/>
      <c r="M22" s="129"/>
      <c r="N22" s="81"/>
    </row>
    <row r="23" spans="7:14" ht="18" x14ac:dyDescent="0.25">
      <c r="G23" s="81"/>
      <c r="H23" s="122"/>
      <c r="I23" s="87"/>
      <c r="J23" s="87"/>
      <c r="K23" s="87"/>
      <c r="L23" s="86"/>
      <c r="M23" s="80"/>
      <c r="N23" s="81"/>
    </row>
    <row r="24" spans="7:14" ht="18" x14ac:dyDescent="0.25">
      <c r="G24" s="81"/>
      <c r="H24" s="122"/>
      <c r="I24" s="87"/>
      <c r="J24" s="87"/>
      <c r="K24" s="87"/>
      <c r="L24" s="86"/>
      <c r="M24" s="80"/>
      <c r="N24" s="81"/>
    </row>
    <row r="25" spans="7:14" ht="18" x14ac:dyDescent="0.25">
      <c r="G25" s="81"/>
      <c r="H25" s="122"/>
      <c r="I25" s="87"/>
      <c r="J25" s="87"/>
      <c r="K25" s="87"/>
      <c r="L25" s="86"/>
      <c r="M25" s="80"/>
      <c r="N25" s="81"/>
    </row>
    <row r="26" spans="7:14" ht="18" x14ac:dyDescent="0.25">
      <c r="G26" s="81"/>
      <c r="H26" s="122"/>
      <c r="I26" s="87"/>
      <c r="J26" s="87"/>
      <c r="K26" s="87"/>
      <c r="L26" s="86"/>
      <c r="M26" s="80"/>
      <c r="N26" s="81"/>
    </row>
    <row r="27" spans="7:14" ht="18" x14ac:dyDescent="0.25">
      <c r="G27" s="81"/>
      <c r="H27" s="122"/>
      <c r="I27" s="87"/>
      <c r="J27" s="87"/>
      <c r="K27" s="87"/>
      <c r="L27" s="86"/>
      <c r="M27" s="80"/>
      <c r="N27" s="81"/>
    </row>
    <row r="28" spans="7:14" ht="18" x14ac:dyDescent="0.25">
      <c r="G28" s="81"/>
      <c r="H28" s="122"/>
      <c r="I28" s="87"/>
      <c r="J28" s="87"/>
      <c r="K28" s="87"/>
      <c r="L28" s="86"/>
      <c r="M28" s="80"/>
      <c r="N28" s="81"/>
    </row>
    <row r="29" spans="7:14" ht="18" x14ac:dyDescent="0.25">
      <c r="G29" s="81"/>
      <c r="H29" s="122"/>
      <c r="I29" s="87"/>
      <c r="J29" s="87"/>
      <c r="K29" s="87"/>
      <c r="L29" s="86"/>
      <c r="M29" s="80"/>
      <c r="N29" s="81"/>
    </row>
    <row r="30" spans="7:14" ht="18" x14ac:dyDescent="0.25">
      <c r="G30" s="81"/>
      <c r="H30" s="122"/>
      <c r="I30" s="87"/>
      <c r="J30" s="87"/>
      <c r="K30" s="87"/>
      <c r="L30" s="86"/>
      <c r="M30" s="80"/>
      <c r="N30" s="81"/>
    </row>
    <row r="31" spans="7:14" ht="18" x14ac:dyDescent="0.25">
      <c r="G31" s="81"/>
      <c r="H31" s="122"/>
      <c r="I31" s="87"/>
      <c r="J31" s="87"/>
      <c r="K31" s="87"/>
      <c r="L31" s="86"/>
      <c r="M31" s="80"/>
      <c r="N31" s="81"/>
    </row>
    <row r="32" spans="7:14" ht="18" x14ac:dyDescent="0.25">
      <c r="G32" s="81"/>
      <c r="H32" s="122"/>
      <c r="I32" s="87"/>
      <c r="J32" s="87"/>
      <c r="K32" s="87"/>
      <c r="L32" s="86"/>
      <c r="M32" s="80"/>
      <c r="N32" s="81"/>
    </row>
    <row r="33" spans="7:14" ht="18" x14ac:dyDescent="0.25">
      <c r="G33" s="81"/>
      <c r="H33" s="122"/>
      <c r="I33" s="87"/>
      <c r="J33" s="87"/>
      <c r="K33" s="87"/>
      <c r="L33" s="86"/>
      <c r="M33" s="80"/>
      <c r="N33" s="81"/>
    </row>
    <row r="34" spans="7:14" ht="18" x14ac:dyDescent="0.25">
      <c r="G34" s="81"/>
      <c r="H34" s="122"/>
      <c r="I34" s="87"/>
      <c r="J34" s="87"/>
      <c r="K34" s="87"/>
      <c r="L34" s="86"/>
      <c r="M34" s="80"/>
      <c r="N34" s="81"/>
    </row>
    <row r="35" spans="7:14" ht="18" x14ac:dyDescent="0.25">
      <c r="G35" s="81"/>
      <c r="H35" s="122"/>
      <c r="I35" s="87"/>
      <c r="J35" s="88"/>
      <c r="K35" s="88"/>
      <c r="L35" s="86"/>
      <c r="M35" s="80"/>
      <c r="N35" s="81"/>
    </row>
    <row r="36" spans="7:14" ht="18" x14ac:dyDescent="0.25">
      <c r="G36" s="81"/>
      <c r="H36" s="122"/>
      <c r="I36" s="87"/>
      <c r="J36" s="87"/>
      <c r="K36" s="87"/>
      <c r="L36" s="86"/>
      <c r="M36" s="80"/>
      <c r="N36" s="81"/>
    </row>
    <row r="37" spans="7:14" ht="18" x14ac:dyDescent="0.25">
      <c r="G37" s="81"/>
      <c r="H37" s="122"/>
      <c r="I37" s="87"/>
      <c r="J37" s="87"/>
      <c r="K37" s="87"/>
      <c r="L37" s="86"/>
      <c r="M37" s="80"/>
      <c r="N37" s="81"/>
    </row>
    <row r="38" spans="7:14" ht="18" x14ac:dyDescent="0.25">
      <c r="G38" s="81"/>
      <c r="H38" s="122"/>
      <c r="I38" s="87"/>
      <c r="J38" s="87"/>
      <c r="K38" s="87"/>
      <c r="L38" s="86"/>
      <c r="M38" s="80"/>
      <c r="N38" s="81"/>
    </row>
    <row r="39" spans="7:14" ht="18" x14ac:dyDescent="0.25">
      <c r="G39" s="81"/>
      <c r="H39" s="122"/>
      <c r="I39" s="87"/>
      <c r="J39" s="87"/>
      <c r="K39" s="87"/>
      <c r="L39" s="86"/>
      <c r="M39" s="80"/>
      <c r="N39" s="81"/>
    </row>
    <row r="40" spans="7:14" ht="18" x14ac:dyDescent="0.25">
      <c r="G40" s="81"/>
      <c r="H40" s="122"/>
      <c r="I40" s="87"/>
      <c r="J40" s="87"/>
      <c r="K40" s="87"/>
      <c r="L40" s="86"/>
      <c r="M40" s="80"/>
      <c r="N40" s="81"/>
    </row>
    <row r="41" spans="7:14" ht="18" x14ac:dyDescent="0.25">
      <c r="G41" s="81"/>
      <c r="H41" s="122"/>
      <c r="I41" s="87"/>
      <c r="J41" s="87"/>
      <c r="K41" s="87"/>
      <c r="L41" s="86"/>
      <c r="M41" s="80"/>
      <c r="N41" s="81"/>
    </row>
    <row r="42" spans="7:14" ht="18" x14ac:dyDescent="0.25">
      <c r="G42" s="81"/>
      <c r="H42" s="122"/>
      <c r="I42" s="87"/>
      <c r="J42" s="87"/>
      <c r="K42" s="87"/>
      <c r="L42" s="86"/>
      <c r="M42" s="80"/>
      <c r="N42" s="81"/>
    </row>
    <row r="43" spans="7:14" ht="18" x14ac:dyDescent="0.25">
      <c r="G43" s="81"/>
      <c r="H43" s="122"/>
      <c r="I43" s="87"/>
      <c r="J43" s="87"/>
      <c r="K43" s="87"/>
      <c r="L43" s="86"/>
      <c r="M43" s="80"/>
      <c r="N43" s="81"/>
    </row>
    <row r="44" spans="7:14" ht="18" x14ac:dyDescent="0.25">
      <c r="G44" s="81"/>
      <c r="H44" s="122"/>
      <c r="I44" s="87"/>
      <c r="J44" s="87"/>
      <c r="K44" s="87"/>
      <c r="L44" s="86"/>
      <c r="M44" s="80"/>
      <c r="N44" s="81"/>
    </row>
    <row r="45" spans="7:14" ht="18" x14ac:dyDescent="0.25">
      <c r="G45" s="81"/>
      <c r="H45" s="122"/>
      <c r="I45" s="87"/>
      <c r="J45" s="87"/>
      <c r="K45" s="87"/>
      <c r="L45" s="86"/>
      <c r="M45" s="80"/>
      <c r="N45" s="81"/>
    </row>
    <row r="46" spans="7:14" ht="18" x14ac:dyDescent="0.25">
      <c r="G46" s="81"/>
      <c r="H46" s="122"/>
      <c r="I46" s="87"/>
      <c r="J46" s="87"/>
      <c r="K46" s="87"/>
      <c r="L46" s="86"/>
      <c r="M46" s="80"/>
      <c r="N46" s="81"/>
    </row>
    <row r="47" spans="7:14" ht="18" x14ac:dyDescent="0.25">
      <c r="G47" s="81"/>
      <c r="H47" s="122"/>
      <c r="I47" s="87"/>
      <c r="J47" s="87"/>
      <c r="K47" s="87"/>
      <c r="L47" s="86"/>
      <c r="M47" s="80"/>
      <c r="N47" s="81"/>
    </row>
    <row r="48" spans="7:14" ht="18" x14ac:dyDescent="0.25">
      <c r="G48" s="81"/>
      <c r="H48" s="122"/>
      <c r="I48" s="87"/>
      <c r="J48" s="87"/>
      <c r="K48" s="87"/>
      <c r="L48" s="86"/>
      <c r="M48" s="80"/>
      <c r="N48" s="81"/>
    </row>
    <row r="49" spans="7:14" ht="18" x14ac:dyDescent="0.25">
      <c r="G49" s="81"/>
      <c r="H49" s="122"/>
      <c r="I49" s="87"/>
      <c r="J49" s="87"/>
      <c r="K49" s="87"/>
      <c r="L49" s="86"/>
      <c r="M49" s="80"/>
      <c r="N49" s="81"/>
    </row>
    <row r="50" spans="7:14" ht="18" x14ac:dyDescent="0.25">
      <c r="G50" s="81"/>
      <c r="H50" s="122"/>
      <c r="I50" s="87"/>
      <c r="J50" s="87"/>
      <c r="K50" s="87"/>
      <c r="L50" s="86"/>
      <c r="M50" s="80"/>
      <c r="N50" s="81"/>
    </row>
    <row r="51" spans="7:14" ht="18.75" thickBot="1" x14ac:dyDescent="0.3">
      <c r="G51" s="83"/>
      <c r="H51" s="123"/>
      <c r="I51" s="90"/>
      <c r="J51" s="91"/>
      <c r="K51" s="91"/>
      <c r="L51" s="89"/>
      <c r="M51" s="82"/>
      <c r="N51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base_com</vt:lpstr>
      <vt:lpstr>juillet</vt:lpstr>
      <vt:lpstr>août</vt:lpstr>
      <vt:lpstr>septembre</vt:lpstr>
      <vt:lpstr>MATRICE</vt:lpstr>
      <vt:lpstr>base_com!Zone_d_impression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pap;Philou10120</dc:creator>
  <cp:lastModifiedBy>pap</cp:lastModifiedBy>
  <cp:lastPrinted>2018-08-26T17:18:07Z</cp:lastPrinted>
  <dcterms:created xsi:type="dcterms:W3CDTF">2013-11-14T09:16:13Z</dcterms:created>
  <dcterms:modified xsi:type="dcterms:W3CDTF">2018-08-27T10:05:20Z</dcterms:modified>
</cp:coreProperties>
</file>