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s\OneDrive\Documents\DOGGY BARF bon fichier\Fonctionnement Doggy Barf\"/>
    </mc:Choice>
  </mc:AlternateContent>
  <xr:revisionPtr revIDLastSave="367" documentId="8_{C91E2049-C4FB-4573-BE6B-1CF1743017E6}" xr6:coauthVersionLast="34" xr6:coauthVersionMax="34" xr10:uidLastSave="{C3287FF8-B754-47AE-8261-B1C28D28C6DA}"/>
  <bookViews>
    <workbookView xWindow="0" yWindow="2325" windowWidth="15360" windowHeight="6870" xr2:uid="{4DB0CCA1-03D2-4C1B-BFDA-EB643D113B50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F44" i="1"/>
  <c r="C44" i="1"/>
  <c r="G44" i="1" s="1"/>
  <c r="F61" i="1"/>
  <c r="C61" i="1"/>
  <c r="G61" i="1" s="1"/>
  <c r="H61" i="1"/>
  <c r="C53" i="1"/>
  <c r="C56" i="1" l="1"/>
  <c r="H17" i="1" l="1"/>
  <c r="H18" i="1"/>
  <c r="H19" i="1"/>
  <c r="H21" i="1"/>
  <c r="H22" i="1"/>
  <c r="H23" i="1"/>
  <c r="H25" i="1"/>
  <c r="H26" i="1"/>
  <c r="H27" i="1"/>
  <c r="H29" i="1"/>
  <c r="H30" i="1"/>
  <c r="H31" i="1"/>
  <c r="H34" i="1"/>
  <c r="H35" i="1"/>
  <c r="H37" i="1"/>
  <c r="H38" i="1"/>
  <c r="H40" i="1"/>
  <c r="H41" i="1"/>
  <c r="H43" i="1"/>
  <c r="H45" i="1"/>
  <c r="H46" i="1"/>
  <c r="H47" i="1"/>
  <c r="H49" i="1"/>
  <c r="H50" i="1"/>
  <c r="H51" i="1"/>
  <c r="H52" i="1"/>
  <c r="H53" i="1"/>
  <c r="H54" i="1"/>
  <c r="H55" i="1"/>
  <c r="H56" i="1"/>
  <c r="H57" i="1"/>
  <c r="H59" i="1"/>
  <c r="H60" i="1"/>
  <c r="H62" i="1"/>
  <c r="H63" i="1"/>
  <c r="H64" i="1"/>
  <c r="H65" i="1"/>
  <c r="H66" i="1"/>
  <c r="H67" i="1"/>
  <c r="C18" i="1"/>
  <c r="G18" i="1" s="1"/>
  <c r="C19" i="1"/>
  <c r="G19" i="1" s="1"/>
  <c r="C21" i="1"/>
  <c r="G21" i="1" s="1"/>
  <c r="C22" i="1"/>
  <c r="G22" i="1" s="1"/>
  <c r="C23" i="1"/>
  <c r="G23" i="1" s="1"/>
  <c r="C25" i="1"/>
  <c r="G25" i="1" s="1"/>
  <c r="C26" i="1"/>
  <c r="G26" i="1" s="1"/>
  <c r="C27" i="1"/>
  <c r="G27" i="1" s="1"/>
  <c r="C29" i="1"/>
  <c r="G29" i="1" s="1"/>
  <c r="C30" i="1"/>
  <c r="G30" i="1" s="1"/>
  <c r="C31" i="1"/>
  <c r="G31" i="1" s="1"/>
  <c r="C34" i="1"/>
  <c r="G34" i="1" s="1"/>
  <c r="C35" i="1"/>
  <c r="G35" i="1" s="1"/>
  <c r="C37" i="1"/>
  <c r="G37" i="1" s="1"/>
  <c r="C38" i="1"/>
  <c r="G38" i="1" s="1"/>
  <c r="C40" i="1"/>
  <c r="G40" i="1" s="1"/>
  <c r="C41" i="1"/>
  <c r="G41" i="1" s="1"/>
  <c r="C43" i="1"/>
  <c r="G43" i="1" s="1"/>
  <c r="G45" i="1"/>
  <c r="C46" i="1"/>
  <c r="G46" i="1" s="1"/>
  <c r="C47" i="1"/>
  <c r="G47" i="1" s="1"/>
  <c r="C49" i="1"/>
  <c r="G49" i="1" s="1"/>
  <c r="C50" i="1"/>
  <c r="G50" i="1" s="1"/>
  <c r="C51" i="1"/>
  <c r="G51" i="1" s="1"/>
  <c r="C52" i="1"/>
  <c r="G52" i="1" s="1"/>
  <c r="G53" i="1"/>
  <c r="C54" i="1"/>
  <c r="G54" i="1" s="1"/>
  <c r="G55" i="1"/>
  <c r="G56" i="1"/>
  <c r="C57" i="1"/>
  <c r="G57" i="1" s="1"/>
  <c r="C59" i="1"/>
  <c r="G59" i="1" s="1"/>
  <c r="C60" i="1"/>
  <c r="G60" i="1" s="1"/>
  <c r="C62" i="1"/>
  <c r="G62" i="1" s="1"/>
  <c r="C63" i="1"/>
  <c r="G63" i="1" s="1"/>
  <c r="C64" i="1"/>
  <c r="G64" i="1" s="1"/>
  <c r="C65" i="1"/>
  <c r="G65" i="1" s="1"/>
  <c r="C66" i="1"/>
  <c r="G66" i="1" s="1"/>
  <c r="C67" i="1"/>
  <c r="G67" i="1" s="1"/>
  <c r="C17" i="1"/>
  <c r="G17" i="1" s="1"/>
  <c r="F18" i="1"/>
  <c r="F19" i="1"/>
  <c r="F21" i="1"/>
  <c r="F22" i="1"/>
  <c r="F23" i="1"/>
  <c r="F25" i="1"/>
  <c r="F26" i="1"/>
  <c r="F27" i="1"/>
  <c r="F29" i="1"/>
  <c r="F30" i="1"/>
  <c r="F31" i="1"/>
  <c r="F34" i="1"/>
  <c r="F35" i="1"/>
  <c r="F37" i="1"/>
  <c r="F38" i="1"/>
  <c r="F40" i="1"/>
  <c r="F41" i="1"/>
  <c r="F43" i="1"/>
  <c r="F45" i="1"/>
  <c r="F46" i="1"/>
  <c r="F47" i="1"/>
  <c r="F49" i="1"/>
  <c r="F50" i="1"/>
  <c r="F51" i="1"/>
  <c r="F52" i="1"/>
  <c r="F53" i="1"/>
  <c r="F54" i="1"/>
  <c r="F55" i="1"/>
  <c r="F56" i="1"/>
  <c r="F57" i="1"/>
  <c r="F59" i="1"/>
  <c r="F60" i="1"/>
  <c r="F62" i="1"/>
  <c r="F63" i="1"/>
  <c r="F64" i="1"/>
  <c r="F65" i="1"/>
  <c r="F66" i="1"/>
  <c r="F67" i="1"/>
  <c r="F17" i="1"/>
  <c r="H68" i="1" l="1"/>
  <c r="L15" i="1" s="1"/>
  <c r="G68" i="1"/>
  <c r="K15" i="1" s="1"/>
  <c r="F68" i="1"/>
  <c r="J15" i="1" s="1"/>
</calcChain>
</file>

<file path=xl/sharedStrings.xml><?xml version="1.0" encoding="utf-8"?>
<sst xmlns="http://schemas.openxmlformats.org/spreadsheetml/2006/main" count="81" uniqueCount="66">
  <si>
    <t>Prix unitaire TTC</t>
  </si>
  <si>
    <t xml:space="preserve">Quantité </t>
  </si>
  <si>
    <t>TOTAL PRIX TTC</t>
  </si>
  <si>
    <t>PRIX HT</t>
  </si>
  <si>
    <t>PRIX TTC</t>
  </si>
  <si>
    <t>POIDS TOTAL</t>
  </si>
  <si>
    <t>Tout poulet</t>
  </si>
  <si>
    <t>Sachet 500gr</t>
  </si>
  <si>
    <t>Sachet 1kg</t>
  </si>
  <si>
    <t>Bœuf Poulet</t>
  </si>
  <si>
    <t>Porc Poulet</t>
  </si>
  <si>
    <t>Mouton Poulet</t>
  </si>
  <si>
    <t>Gamme Barf prête à l'emploi</t>
  </si>
  <si>
    <t>Sport</t>
  </si>
  <si>
    <t>Reproduction</t>
  </si>
  <si>
    <t>Convalescence</t>
  </si>
  <si>
    <t>Viande en morceaux</t>
  </si>
  <si>
    <t>Viande de bœuf (1kg)</t>
  </si>
  <si>
    <t>Viande de mouton (1kg)</t>
  </si>
  <si>
    <t>Viande de porc (1kg)</t>
  </si>
  <si>
    <t>Viande de volaille (1kg)</t>
  </si>
  <si>
    <t>Os charnus</t>
  </si>
  <si>
    <t>Ailes de poulet (10kg)</t>
  </si>
  <si>
    <t>Poulets entiers (10kg)</t>
  </si>
  <si>
    <t>Cuisses de poulets (10kg)</t>
  </si>
  <si>
    <t>Poitrine de mouton (2kg)</t>
  </si>
  <si>
    <t>Queue de bœuf (à la pièce)</t>
  </si>
  <si>
    <t>Demie tête de porc (à la pièce)</t>
  </si>
  <si>
    <t>Abats</t>
  </si>
  <si>
    <t>Poumons</t>
  </si>
  <si>
    <t>Cœur de bœuf</t>
  </si>
  <si>
    <t>Foie de bœuf</t>
  </si>
  <si>
    <t>Rate de bœuf</t>
  </si>
  <si>
    <t>Cœurs de volaille</t>
  </si>
  <si>
    <t>Gésiers de volaille</t>
  </si>
  <si>
    <t>Foie de volaille</t>
  </si>
  <si>
    <t>Foie de porc</t>
  </si>
  <si>
    <t>PRODUITS</t>
  </si>
  <si>
    <t>Sachet 250gr</t>
  </si>
  <si>
    <t>Poids unitaire (gr)</t>
  </si>
  <si>
    <t>Dos de poulet (1kg)</t>
  </si>
  <si>
    <t>Poids Total (kg)</t>
  </si>
  <si>
    <t>TOTAL COMMANDE</t>
  </si>
  <si>
    <t>TOTAL PRIX HT</t>
  </si>
  <si>
    <t>Prix unitaire HT</t>
  </si>
  <si>
    <t>BON DE COMMANDE DOGGY BARF</t>
  </si>
  <si>
    <t xml:space="preserve">Nom </t>
  </si>
  <si>
    <t>Prénom</t>
  </si>
  <si>
    <t>Adresse</t>
  </si>
  <si>
    <t>Code Postal</t>
  </si>
  <si>
    <t>Téléphone</t>
  </si>
  <si>
    <t>Ad Mail</t>
  </si>
  <si>
    <t>SIRET</t>
  </si>
  <si>
    <t>Raison sociale</t>
  </si>
  <si>
    <t>Envoie Chronofesh</t>
  </si>
  <si>
    <t>Circuit de livraison</t>
  </si>
  <si>
    <t>Retrait à l'entrepôt d'Uzès</t>
  </si>
  <si>
    <t>Retrait sur Bezouce</t>
  </si>
  <si>
    <t xml:space="preserve">Mode de livraison souhaité </t>
  </si>
  <si>
    <t xml:space="preserve">Les livraisons sur nos circuits s'effectueront les mercredis et jeudis, gratuit dès 30kg d'achat. </t>
  </si>
  <si>
    <t>Gamme Raw prête à l'emploi</t>
  </si>
  <si>
    <t>Récapitulatif</t>
  </si>
  <si>
    <t>Bœuf Avant avec os(2kg)</t>
  </si>
  <si>
    <t>Oreilles de porc (par paire)</t>
  </si>
  <si>
    <t>Rognons de bœuf</t>
  </si>
  <si>
    <t>Viande de bœuf type bourguignon (1kg)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</si>
</sst>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0" xfId="0" applyNumberFormat="1"/>
    <xf numFmtId="0" fontId="0" fillId="5" borderId="1" xfId="0" applyFill="1" applyBorder="1" applyProtection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1" fillId="7" borderId="2" xfId="0" applyFont="1" applyFill="1" applyBorder="1" applyAlignment="1" applyProtection="1">
      <alignment horizontal="left" vertical="center"/>
    </xf>
    <xf numFmtId="0" fontId="1" fillId="7" borderId="3" xfId="0" applyFont="1" applyFill="1" applyBorder="1" applyAlignment="1" applyProtection="1">
      <alignment horizontal="center" vertical="center"/>
    </xf>
    <xf numFmtId="164" fontId="1" fillId="7" borderId="3" xfId="0" applyNumberFormat="1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horizontal="center" vertical="center"/>
    </xf>
    <xf numFmtId="164" fontId="0" fillId="5" borderId="1" xfId="0" applyNumberFormat="1" applyFill="1" applyBorder="1" applyAlignment="1" applyProtection="1">
      <alignment horizontal="center" vertical="center"/>
    </xf>
    <xf numFmtId="0" fontId="1" fillId="5" borderId="5" xfId="0" applyFont="1" applyFill="1" applyBorder="1" applyProtection="1"/>
    <xf numFmtId="164" fontId="0" fillId="5" borderId="1" xfId="0" applyNumberFormat="1" applyFill="1" applyBorder="1" applyProtection="1"/>
    <xf numFmtId="0" fontId="0" fillId="5" borderId="5" xfId="0" applyFill="1" applyBorder="1" applyProtection="1"/>
    <xf numFmtId="0" fontId="2" fillId="4" borderId="5" xfId="0" applyFont="1" applyFill="1" applyBorder="1" applyProtection="1"/>
    <xf numFmtId="0" fontId="0" fillId="4" borderId="1" xfId="0" applyFill="1" applyBorder="1" applyProtection="1"/>
    <xf numFmtId="164" fontId="0" fillId="4" borderId="1" xfId="0" applyNumberFormat="1" applyFill="1" applyBorder="1" applyProtection="1"/>
    <xf numFmtId="0" fontId="1" fillId="4" borderId="5" xfId="0" applyFont="1" applyFill="1" applyBorder="1" applyProtection="1"/>
    <xf numFmtId="0" fontId="0" fillId="4" borderId="5" xfId="0" applyFill="1" applyBorder="1" applyProtection="1"/>
    <xf numFmtId="0" fontId="2" fillId="3" borderId="5" xfId="0" applyFont="1" applyFill="1" applyBorder="1" applyProtection="1"/>
    <xf numFmtId="0" fontId="0" fillId="3" borderId="1" xfId="0" applyFill="1" applyBorder="1" applyProtection="1"/>
    <xf numFmtId="164" fontId="0" fillId="3" borderId="1" xfId="0" applyNumberFormat="1" applyFill="1" applyBorder="1" applyProtection="1"/>
    <xf numFmtId="0" fontId="0" fillId="3" borderId="5" xfId="0" applyFill="1" applyBorder="1" applyProtection="1"/>
    <xf numFmtId="0" fontId="2" fillId="2" borderId="5" xfId="0" applyFont="1" applyFill="1" applyBorder="1" applyProtection="1"/>
    <xf numFmtId="0" fontId="0" fillId="2" borderId="1" xfId="0" applyFill="1" applyBorder="1" applyProtection="1"/>
    <xf numFmtId="164" fontId="0" fillId="2" borderId="1" xfId="0" applyNumberFormat="1" applyFill="1" applyBorder="1" applyProtection="1"/>
    <xf numFmtId="0" fontId="0" fillId="2" borderId="5" xfId="0" applyFill="1" applyBorder="1" applyProtection="1"/>
    <xf numFmtId="0" fontId="2" fillId="6" borderId="5" xfId="0" applyFont="1" applyFill="1" applyBorder="1" applyProtection="1"/>
    <xf numFmtId="0" fontId="0" fillId="6" borderId="1" xfId="0" applyFill="1" applyBorder="1" applyProtection="1"/>
    <xf numFmtId="164" fontId="0" fillId="6" borderId="1" xfId="0" applyNumberFormat="1" applyFill="1" applyBorder="1" applyProtection="1"/>
    <xf numFmtId="0" fontId="0" fillId="6" borderId="5" xfId="0" applyFill="1" applyBorder="1" applyProtection="1"/>
    <xf numFmtId="0" fontId="1" fillId="7" borderId="4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0" fillId="5" borderId="6" xfId="0" applyFill="1" applyBorder="1" applyProtection="1"/>
    <xf numFmtId="164" fontId="0" fillId="5" borderId="6" xfId="0" applyNumberFormat="1" applyFill="1" applyBorder="1" applyProtection="1"/>
    <xf numFmtId="164" fontId="0" fillId="4" borderId="6" xfId="0" applyNumberFormat="1" applyFill="1" applyBorder="1" applyProtection="1"/>
    <xf numFmtId="164" fontId="0" fillId="3" borderId="6" xfId="0" applyNumberFormat="1" applyFill="1" applyBorder="1" applyProtection="1"/>
    <xf numFmtId="164" fontId="0" fillId="2" borderId="6" xfId="0" applyNumberFormat="1" applyFill="1" applyBorder="1" applyProtection="1"/>
    <xf numFmtId="164" fontId="0" fillId="6" borderId="6" xfId="0" applyNumberFormat="1" applyFill="1" applyBorder="1" applyProtection="1"/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1" fillId="0" borderId="0" xfId="0" applyFont="1" applyProtection="1"/>
    <xf numFmtId="164" fontId="1" fillId="0" borderId="0" xfId="0" applyNumberFormat="1" applyFont="1" applyProtection="1"/>
    <xf numFmtId="0" fontId="2" fillId="0" borderId="7" xfId="0" applyFont="1" applyBorder="1" applyProtection="1"/>
    <xf numFmtId="0" fontId="2" fillId="0" borderId="8" xfId="0" applyFont="1" applyBorder="1" applyProtection="1"/>
    <xf numFmtId="164" fontId="2" fillId="0" borderId="8" xfId="0" applyNumberFormat="1" applyFont="1" applyBorder="1" applyProtection="1"/>
    <xf numFmtId="0" fontId="2" fillId="0" borderId="8" xfId="0" applyFont="1" applyBorder="1" applyProtection="1">
      <protection locked="0"/>
    </xf>
    <xf numFmtId="164" fontId="2" fillId="0" borderId="9" xfId="0" applyNumberFormat="1" applyFont="1" applyBorder="1" applyProtection="1"/>
    <xf numFmtId="0" fontId="1" fillId="0" borderId="0" xfId="0" applyFont="1" applyProtection="1">
      <protection locked="0"/>
    </xf>
    <xf numFmtId="0" fontId="3" fillId="4" borderId="0" xfId="0" applyFont="1" applyFill="1" applyAlignment="1">
      <alignment horizontal="center"/>
    </xf>
    <xf numFmtId="0" fontId="0" fillId="3" borderId="5" xfId="0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FE64-3F5D-4A50-AAE0-8AB36B8D07C6}">
  <dimension ref="A1:N69"/>
  <sheetViews>
    <sheetView tabSelected="1" topLeftCell="A2" workbookViewId="0">
      <selection activeCell="L23" sqref="L23"/>
    </sheetView>
  </sheetViews>
  <sheetFormatPr baseColWidth="10" defaultRowHeight="15" x14ac:dyDescent="0.25"/>
  <cols>
    <col min="1" max="1" width="31.28515625" customWidth="1"/>
    <col min="2" max="2" width="19.7109375" customWidth="1"/>
    <col min="3" max="3" width="19.7109375" style="1" customWidth="1"/>
    <col min="4" max="4" width="24.42578125" customWidth="1"/>
    <col min="5" max="5" width="18.42578125" customWidth="1"/>
    <col min="6" max="7" width="15" customWidth="1"/>
    <col min="8" max="8" width="19.28515625" customWidth="1"/>
    <col min="10" max="10" width="12.140625" customWidth="1"/>
    <col min="12" max="12" width="13.42578125" customWidth="1"/>
  </cols>
  <sheetData>
    <row r="1" spans="1:14" ht="21" x14ac:dyDescent="0.35">
      <c r="A1" s="57" t="s">
        <v>45</v>
      </c>
      <c r="B1" s="57"/>
      <c r="C1" s="57"/>
      <c r="D1" s="57"/>
      <c r="E1" s="57"/>
      <c r="F1" s="57"/>
      <c r="G1" s="57"/>
      <c r="H1" s="57"/>
    </row>
    <row r="3" spans="1:14" x14ac:dyDescent="0.25">
      <c r="A3" s="49" t="s">
        <v>46</v>
      </c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9" t="s">
        <v>47</v>
      </c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49" t="s">
        <v>48</v>
      </c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49" t="s">
        <v>49</v>
      </c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49" t="s">
        <v>50</v>
      </c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49" t="s">
        <v>51</v>
      </c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49" t="s">
        <v>58</v>
      </c>
      <c r="B9" s="49" t="s">
        <v>55</v>
      </c>
      <c r="C9" s="50" t="s">
        <v>54</v>
      </c>
      <c r="D9" s="49" t="s">
        <v>56</v>
      </c>
      <c r="E9" s="49" t="s">
        <v>57</v>
      </c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49" t="s">
        <v>59</v>
      </c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49" t="s">
        <v>52</v>
      </c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49" t="s">
        <v>53</v>
      </c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A13" s="3"/>
      <c r="B13" s="3"/>
      <c r="C13" s="4"/>
      <c r="D13" s="3"/>
      <c r="E13" s="3"/>
      <c r="F13" s="3"/>
      <c r="G13" s="3"/>
      <c r="H13" s="3"/>
      <c r="I13" s="3"/>
      <c r="J13" s="56" t="s">
        <v>61</v>
      </c>
      <c r="K13" s="3"/>
      <c r="L13" s="3"/>
      <c r="M13" s="3"/>
      <c r="N13" s="3"/>
    </row>
    <row r="14" spans="1:14" x14ac:dyDescent="0.25">
      <c r="A14" s="13" t="s">
        <v>37</v>
      </c>
      <c r="B14" s="14" t="s">
        <v>39</v>
      </c>
      <c r="C14" s="15" t="s">
        <v>44</v>
      </c>
      <c r="D14" s="14" t="s">
        <v>0</v>
      </c>
      <c r="E14" s="5" t="s">
        <v>1</v>
      </c>
      <c r="F14" s="14" t="s">
        <v>41</v>
      </c>
      <c r="G14" s="14" t="s">
        <v>43</v>
      </c>
      <c r="H14" s="39" t="s">
        <v>2</v>
      </c>
      <c r="I14" s="6"/>
      <c r="J14" s="47" t="s">
        <v>5</v>
      </c>
      <c r="K14" s="47" t="s">
        <v>3</v>
      </c>
      <c r="L14" s="47" t="s">
        <v>4</v>
      </c>
      <c r="M14" s="3"/>
      <c r="N14" s="3"/>
    </row>
    <row r="15" spans="1:14" x14ac:dyDescent="0.25">
      <c r="A15" s="16" t="s">
        <v>60</v>
      </c>
      <c r="B15" s="17"/>
      <c r="C15" s="18"/>
      <c r="D15" s="17"/>
      <c r="E15" s="7"/>
      <c r="F15" s="17"/>
      <c r="G15" s="17"/>
      <c r="H15" s="40"/>
      <c r="I15" s="6"/>
      <c r="J15" s="47">
        <f>F68</f>
        <v>0</v>
      </c>
      <c r="K15" s="48">
        <f>G68</f>
        <v>0</v>
      </c>
      <c r="L15" s="48">
        <f>H68</f>
        <v>0</v>
      </c>
      <c r="M15" s="3"/>
      <c r="N15" s="3"/>
    </row>
    <row r="16" spans="1:14" x14ac:dyDescent="0.25">
      <c r="A16" s="19" t="s">
        <v>6</v>
      </c>
      <c r="B16" s="2"/>
      <c r="C16" s="20"/>
      <c r="D16" s="2"/>
      <c r="E16" s="8"/>
      <c r="F16" s="2"/>
      <c r="G16" s="2"/>
      <c r="H16" s="41"/>
      <c r="I16" s="3"/>
      <c r="J16" s="3"/>
      <c r="K16" s="3"/>
      <c r="L16" s="3"/>
      <c r="M16" s="3"/>
      <c r="N16" s="3"/>
    </row>
    <row r="17" spans="1:14" x14ac:dyDescent="0.25">
      <c r="A17" s="21" t="s">
        <v>38</v>
      </c>
      <c r="B17" s="2">
        <v>250</v>
      </c>
      <c r="C17" s="20">
        <f>D17/1.055</f>
        <v>0.85308056872037918</v>
      </c>
      <c r="D17" s="20">
        <v>0.9</v>
      </c>
      <c r="E17" s="8"/>
      <c r="F17" s="2">
        <f>(E17*B17)/1000</f>
        <v>0</v>
      </c>
      <c r="G17" s="20">
        <f>C17*E17</f>
        <v>0</v>
      </c>
      <c r="H17" s="42">
        <f>D17*E17</f>
        <v>0</v>
      </c>
      <c r="I17" s="3"/>
      <c r="J17" s="3"/>
      <c r="K17" s="3"/>
      <c r="L17" s="3"/>
      <c r="M17" s="3"/>
      <c r="N17" s="3"/>
    </row>
    <row r="18" spans="1:14" x14ac:dyDescent="0.25">
      <c r="A18" s="21" t="s">
        <v>7</v>
      </c>
      <c r="B18" s="2">
        <v>500</v>
      </c>
      <c r="C18" s="20">
        <f t="shared" ref="C18:C67" si="0">D18/1.055</f>
        <v>1.6587677725118484</v>
      </c>
      <c r="D18" s="20">
        <v>1.75</v>
      </c>
      <c r="E18" s="8"/>
      <c r="F18" s="2">
        <f>(E18*B18)/1000</f>
        <v>0</v>
      </c>
      <c r="G18" s="20">
        <f t="shared" ref="G18:G67" si="1">C18*E18</f>
        <v>0</v>
      </c>
      <c r="H18" s="42">
        <f>D18*E18</f>
        <v>0</v>
      </c>
      <c r="I18" s="3"/>
      <c r="J18" s="3"/>
      <c r="K18" s="3"/>
      <c r="L18" s="3"/>
      <c r="M18" s="3"/>
      <c r="N18" s="3"/>
    </row>
    <row r="19" spans="1:14" x14ac:dyDescent="0.25">
      <c r="A19" s="21" t="s">
        <v>8</v>
      </c>
      <c r="B19" s="2">
        <v>1000</v>
      </c>
      <c r="C19" s="20">
        <f t="shared" si="0"/>
        <v>3.3175355450236967</v>
      </c>
      <c r="D19" s="20">
        <v>3.5</v>
      </c>
      <c r="E19" s="8"/>
      <c r="F19" s="2">
        <f>(E19*B19)/1000</f>
        <v>0</v>
      </c>
      <c r="G19" s="20">
        <f t="shared" si="1"/>
        <v>0</v>
      </c>
      <c r="H19" s="42">
        <f>D19*E19</f>
        <v>0</v>
      </c>
      <c r="I19" s="3"/>
      <c r="J19" s="3"/>
      <c r="K19" s="3"/>
      <c r="L19" s="3"/>
      <c r="M19" s="3"/>
      <c r="N19" s="3"/>
    </row>
    <row r="20" spans="1:14" x14ac:dyDescent="0.25">
      <c r="A20" s="19" t="s">
        <v>9</v>
      </c>
      <c r="B20" s="2"/>
      <c r="C20" s="20"/>
      <c r="D20" s="20"/>
      <c r="E20" s="8"/>
      <c r="F20" s="2"/>
      <c r="G20" s="20"/>
      <c r="H20" s="42"/>
      <c r="I20" s="3"/>
      <c r="J20" s="3"/>
      <c r="K20" s="3"/>
      <c r="L20" s="3"/>
      <c r="M20" s="3"/>
      <c r="N20" s="3"/>
    </row>
    <row r="21" spans="1:14" x14ac:dyDescent="0.25">
      <c r="A21" s="21" t="s">
        <v>38</v>
      </c>
      <c r="B21" s="2">
        <v>250</v>
      </c>
      <c r="C21" s="20">
        <f t="shared" si="0"/>
        <v>1.0426540284360191</v>
      </c>
      <c r="D21" s="20">
        <v>1.1000000000000001</v>
      </c>
      <c r="E21" s="8"/>
      <c r="F21" s="2">
        <f>(E21*B21)/1000</f>
        <v>0</v>
      </c>
      <c r="G21" s="20">
        <f t="shared" si="1"/>
        <v>0</v>
      </c>
      <c r="H21" s="42">
        <f>D21*E21</f>
        <v>0</v>
      </c>
      <c r="I21" s="3"/>
      <c r="J21" s="3"/>
      <c r="K21" s="3"/>
      <c r="L21" s="3"/>
      <c r="M21" s="3"/>
      <c r="N21" s="3"/>
    </row>
    <row r="22" spans="1:14" x14ac:dyDescent="0.25">
      <c r="A22" s="21" t="s">
        <v>7</v>
      </c>
      <c r="B22" s="2">
        <v>500</v>
      </c>
      <c r="C22" s="20">
        <f t="shared" si="0"/>
        <v>1.8957345971563981</v>
      </c>
      <c r="D22" s="20">
        <v>2</v>
      </c>
      <c r="E22" s="8"/>
      <c r="F22" s="2">
        <f>(E22*B22)/1000</f>
        <v>0</v>
      </c>
      <c r="G22" s="20">
        <f t="shared" si="1"/>
        <v>0</v>
      </c>
      <c r="H22" s="42">
        <f>D22*E22</f>
        <v>0</v>
      </c>
      <c r="I22" s="3"/>
      <c r="J22" s="3"/>
      <c r="K22" s="3"/>
      <c r="L22" s="3"/>
      <c r="M22" s="3"/>
      <c r="N22" s="3"/>
    </row>
    <row r="23" spans="1:14" x14ac:dyDescent="0.25">
      <c r="A23" s="21" t="s">
        <v>8</v>
      </c>
      <c r="B23" s="2">
        <v>1000</v>
      </c>
      <c r="C23" s="20">
        <f t="shared" si="0"/>
        <v>3.7914691943127963</v>
      </c>
      <c r="D23" s="20">
        <v>4</v>
      </c>
      <c r="E23" s="8"/>
      <c r="F23" s="2">
        <f>(E23*B23)/1000</f>
        <v>0</v>
      </c>
      <c r="G23" s="20">
        <f t="shared" si="1"/>
        <v>0</v>
      </c>
      <c r="H23" s="42">
        <f>D23*E23</f>
        <v>0</v>
      </c>
      <c r="I23" s="3"/>
      <c r="J23" s="3"/>
      <c r="K23" s="3"/>
      <c r="L23" s="3"/>
      <c r="M23" s="3"/>
      <c r="N23" s="3"/>
    </row>
    <row r="24" spans="1:14" x14ac:dyDescent="0.25">
      <c r="A24" s="19" t="s">
        <v>10</v>
      </c>
      <c r="B24" s="2"/>
      <c r="C24" s="20"/>
      <c r="D24" s="20"/>
      <c r="E24" s="8"/>
      <c r="F24" s="2"/>
      <c r="G24" s="20"/>
      <c r="H24" s="42"/>
      <c r="I24" s="3"/>
      <c r="J24" s="3"/>
      <c r="K24" s="3"/>
      <c r="L24" s="3"/>
      <c r="M24" s="3"/>
      <c r="N24" s="3"/>
    </row>
    <row r="25" spans="1:14" x14ac:dyDescent="0.25">
      <c r="A25" s="21" t="s">
        <v>38</v>
      </c>
      <c r="B25" s="2">
        <v>250</v>
      </c>
      <c r="C25" s="20">
        <f t="shared" si="0"/>
        <v>1.1374407582938388</v>
      </c>
      <c r="D25" s="20">
        <v>1.2</v>
      </c>
      <c r="E25" s="8"/>
      <c r="F25" s="2">
        <f>(E25*B25)/1000</f>
        <v>0</v>
      </c>
      <c r="G25" s="20">
        <f t="shared" si="1"/>
        <v>0</v>
      </c>
      <c r="H25" s="42">
        <f>D25*E25</f>
        <v>0</v>
      </c>
      <c r="I25" s="3"/>
      <c r="J25" s="3"/>
      <c r="K25" s="3"/>
      <c r="L25" s="3"/>
      <c r="M25" s="3"/>
      <c r="N25" s="3"/>
    </row>
    <row r="26" spans="1:14" x14ac:dyDescent="0.25">
      <c r="A26" s="21" t="s">
        <v>7</v>
      </c>
      <c r="B26" s="2">
        <v>500</v>
      </c>
      <c r="C26" s="20">
        <f t="shared" si="0"/>
        <v>2.1327014218009479</v>
      </c>
      <c r="D26" s="20">
        <v>2.25</v>
      </c>
      <c r="E26" s="8"/>
      <c r="F26" s="2">
        <f>(E26*B26)/1000</f>
        <v>0</v>
      </c>
      <c r="G26" s="20">
        <f t="shared" si="1"/>
        <v>0</v>
      </c>
      <c r="H26" s="42">
        <f>D26*E26</f>
        <v>0</v>
      </c>
      <c r="I26" s="3"/>
      <c r="J26" s="3"/>
      <c r="K26" s="3"/>
      <c r="L26" s="3"/>
      <c r="M26" s="3"/>
      <c r="N26" s="3"/>
    </row>
    <row r="27" spans="1:14" x14ac:dyDescent="0.25">
      <c r="A27" s="21" t="s">
        <v>8</v>
      </c>
      <c r="B27" s="2">
        <v>1000</v>
      </c>
      <c r="C27" s="20">
        <f t="shared" si="0"/>
        <v>4.2654028436018958</v>
      </c>
      <c r="D27" s="20">
        <v>4.5</v>
      </c>
      <c r="E27" s="8"/>
      <c r="F27" s="2">
        <f>(E27*B27)/1000</f>
        <v>0</v>
      </c>
      <c r="G27" s="20">
        <f t="shared" si="1"/>
        <v>0</v>
      </c>
      <c r="H27" s="42">
        <f>D27*E27</f>
        <v>0</v>
      </c>
      <c r="I27" s="3"/>
      <c r="J27" s="3"/>
      <c r="K27" s="3"/>
      <c r="L27" s="3"/>
      <c r="M27" s="3"/>
      <c r="N27" s="3"/>
    </row>
    <row r="28" spans="1:14" x14ac:dyDescent="0.25">
      <c r="A28" s="19" t="s">
        <v>11</v>
      </c>
      <c r="B28" s="2"/>
      <c r="C28" s="20"/>
      <c r="D28" s="20"/>
      <c r="E28" s="8"/>
      <c r="F28" s="2"/>
      <c r="G28" s="20"/>
      <c r="H28" s="42"/>
      <c r="I28" s="3"/>
      <c r="J28" s="3"/>
      <c r="K28" s="3"/>
      <c r="L28" s="3"/>
      <c r="M28" s="3"/>
      <c r="N28" s="3"/>
    </row>
    <row r="29" spans="1:14" x14ac:dyDescent="0.25">
      <c r="A29" s="21" t="s">
        <v>38</v>
      </c>
      <c r="B29" s="2">
        <v>250</v>
      </c>
      <c r="C29" s="20">
        <f t="shared" si="0"/>
        <v>1.1374407582938388</v>
      </c>
      <c r="D29" s="20">
        <v>1.2</v>
      </c>
      <c r="E29" s="8"/>
      <c r="F29" s="2">
        <f>(E29*B29)/1000</f>
        <v>0</v>
      </c>
      <c r="G29" s="20">
        <f t="shared" si="1"/>
        <v>0</v>
      </c>
      <c r="H29" s="42">
        <f>D29*E29</f>
        <v>0</v>
      </c>
      <c r="I29" s="3"/>
      <c r="J29" s="3"/>
      <c r="K29" s="3"/>
      <c r="L29" s="3"/>
      <c r="M29" s="3"/>
      <c r="N29" s="3"/>
    </row>
    <row r="30" spans="1:14" x14ac:dyDescent="0.25">
      <c r="A30" s="21" t="s">
        <v>7</v>
      </c>
      <c r="B30" s="2">
        <v>500</v>
      </c>
      <c r="C30" s="20">
        <f t="shared" si="0"/>
        <v>2.1327014218009479</v>
      </c>
      <c r="D30" s="20">
        <v>2.25</v>
      </c>
      <c r="E30" s="8"/>
      <c r="F30" s="2">
        <f>(E30*B30)/1000</f>
        <v>0</v>
      </c>
      <c r="G30" s="20">
        <f t="shared" si="1"/>
        <v>0</v>
      </c>
      <c r="H30" s="42">
        <f>D30*E30</f>
        <v>0</v>
      </c>
      <c r="I30" s="3"/>
      <c r="J30" s="3"/>
      <c r="K30" s="3"/>
      <c r="L30" s="3"/>
      <c r="M30" s="3"/>
      <c r="N30" s="3"/>
    </row>
    <row r="31" spans="1:14" x14ac:dyDescent="0.25">
      <c r="A31" s="21" t="s">
        <v>8</v>
      </c>
      <c r="B31" s="2">
        <v>1000</v>
      </c>
      <c r="C31" s="20">
        <f t="shared" si="0"/>
        <v>4.2654028436018958</v>
      </c>
      <c r="D31" s="20">
        <v>4.5</v>
      </c>
      <c r="E31" s="8"/>
      <c r="F31" s="2">
        <f>(E31*B31)/1000</f>
        <v>0</v>
      </c>
      <c r="G31" s="20">
        <f t="shared" si="1"/>
        <v>0</v>
      </c>
      <c r="H31" s="42">
        <f>D31*E31</f>
        <v>0</v>
      </c>
      <c r="I31" s="3"/>
      <c r="J31" s="3"/>
      <c r="K31" s="3"/>
      <c r="L31" s="3"/>
      <c r="M31" s="3"/>
      <c r="N31" s="3"/>
    </row>
    <row r="32" spans="1:14" x14ac:dyDescent="0.25">
      <c r="A32" s="22" t="s">
        <v>12</v>
      </c>
      <c r="B32" s="23"/>
      <c r="C32" s="24"/>
      <c r="D32" s="24"/>
      <c r="E32" s="9"/>
      <c r="F32" s="23"/>
      <c r="G32" s="24"/>
      <c r="H32" s="43"/>
      <c r="I32" s="3"/>
      <c r="J32" s="3"/>
      <c r="K32" s="3"/>
      <c r="L32" s="3"/>
      <c r="M32" s="3"/>
      <c r="N32" s="3"/>
    </row>
    <row r="33" spans="1:14" x14ac:dyDescent="0.25">
      <c r="A33" s="25" t="s">
        <v>13</v>
      </c>
      <c r="B33" s="23"/>
      <c r="C33" s="24"/>
      <c r="D33" s="24"/>
      <c r="E33" s="9"/>
      <c r="F33" s="23"/>
      <c r="G33" s="24"/>
      <c r="H33" s="43"/>
      <c r="I33" s="3"/>
      <c r="J33" s="3"/>
      <c r="K33" s="3"/>
      <c r="L33" s="3"/>
      <c r="M33" s="3"/>
      <c r="N33" s="3"/>
    </row>
    <row r="34" spans="1:14" x14ac:dyDescent="0.25">
      <c r="A34" s="26" t="s">
        <v>7</v>
      </c>
      <c r="B34" s="23">
        <v>500</v>
      </c>
      <c r="C34" s="24">
        <f t="shared" si="0"/>
        <v>2.3696682464454977</v>
      </c>
      <c r="D34" s="24">
        <v>2.5</v>
      </c>
      <c r="E34" s="9"/>
      <c r="F34" s="23">
        <f>(E34*B34)/1000</f>
        <v>0</v>
      </c>
      <c r="G34" s="24">
        <f t="shared" si="1"/>
        <v>0</v>
      </c>
      <c r="H34" s="43">
        <f>D34*E34</f>
        <v>0</v>
      </c>
      <c r="I34" s="3"/>
      <c r="J34" s="3"/>
      <c r="K34" s="3"/>
      <c r="L34" s="3"/>
      <c r="M34" s="3"/>
      <c r="N34" s="3"/>
    </row>
    <row r="35" spans="1:14" x14ac:dyDescent="0.25">
      <c r="A35" s="26" t="s">
        <v>8</v>
      </c>
      <c r="B35" s="23">
        <v>1000</v>
      </c>
      <c r="C35" s="24">
        <f t="shared" si="0"/>
        <v>4.5023696682464456</v>
      </c>
      <c r="D35" s="24">
        <v>4.75</v>
      </c>
      <c r="E35" s="9"/>
      <c r="F35" s="23">
        <f>(E35*B35)/1000</f>
        <v>0</v>
      </c>
      <c r="G35" s="24">
        <f t="shared" si="1"/>
        <v>0</v>
      </c>
      <c r="H35" s="43">
        <f>D35*E35</f>
        <v>0</v>
      </c>
      <c r="I35" s="3"/>
      <c r="J35" s="3"/>
      <c r="K35" s="3"/>
      <c r="L35" s="3"/>
      <c r="M35" s="3"/>
      <c r="N35" s="3"/>
    </row>
    <row r="36" spans="1:14" x14ac:dyDescent="0.25">
      <c r="A36" s="25" t="s">
        <v>14</v>
      </c>
      <c r="B36" s="23"/>
      <c r="C36" s="24"/>
      <c r="D36" s="24"/>
      <c r="E36" s="9"/>
      <c r="F36" s="23"/>
      <c r="G36" s="24"/>
      <c r="H36" s="43"/>
      <c r="I36" s="3"/>
      <c r="J36" s="3"/>
      <c r="K36" s="3"/>
      <c r="L36" s="3"/>
      <c r="M36" s="3"/>
      <c r="N36" s="3"/>
    </row>
    <row r="37" spans="1:14" x14ac:dyDescent="0.25">
      <c r="A37" s="26" t="s">
        <v>7</v>
      </c>
      <c r="B37" s="23">
        <v>500</v>
      </c>
      <c r="C37" s="24">
        <f t="shared" si="0"/>
        <v>2.3696682464454977</v>
      </c>
      <c r="D37" s="24">
        <v>2.5</v>
      </c>
      <c r="E37" s="9"/>
      <c r="F37" s="23">
        <f>(E37*B37)/1000</f>
        <v>0</v>
      </c>
      <c r="G37" s="24">
        <f t="shared" si="1"/>
        <v>0</v>
      </c>
      <c r="H37" s="43">
        <f>D37*E37</f>
        <v>0</v>
      </c>
      <c r="I37" s="3"/>
      <c r="J37" s="3"/>
      <c r="K37" s="3"/>
      <c r="L37" s="3"/>
      <c r="M37" s="3"/>
      <c r="N37" s="3"/>
    </row>
    <row r="38" spans="1:14" x14ac:dyDescent="0.25">
      <c r="A38" s="26" t="s">
        <v>8</v>
      </c>
      <c r="B38" s="23">
        <v>1000</v>
      </c>
      <c r="C38" s="24">
        <f t="shared" si="0"/>
        <v>4.5023696682464456</v>
      </c>
      <c r="D38" s="24">
        <v>4.75</v>
      </c>
      <c r="E38" s="9"/>
      <c r="F38" s="23">
        <f>(E38*B38)/1000</f>
        <v>0</v>
      </c>
      <c r="G38" s="24">
        <f t="shared" si="1"/>
        <v>0</v>
      </c>
      <c r="H38" s="43">
        <f>D38*E38</f>
        <v>0</v>
      </c>
      <c r="I38" s="3"/>
      <c r="J38" s="3"/>
      <c r="K38" s="3"/>
      <c r="L38" s="3"/>
      <c r="M38" s="3"/>
      <c r="N38" s="3"/>
    </row>
    <row r="39" spans="1:14" x14ac:dyDescent="0.25">
      <c r="A39" s="25" t="s">
        <v>15</v>
      </c>
      <c r="B39" s="23"/>
      <c r="C39" s="24"/>
      <c r="D39" s="24"/>
      <c r="E39" s="9"/>
      <c r="F39" s="23"/>
      <c r="G39" s="24"/>
      <c r="H39" s="43"/>
      <c r="I39" s="3"/>
      <c r="J39" s="3"/>
      <c r="K39" s="3"/>
      <c r="L39" s="3"/>
      <c r="M39" s="3"/>
      <c r="N39" s="3"/>
    </row>
    <row r="40" spans="1:14" x14ac:dyDescent="0.25">
      <c r="A40" s="26" t="s">
        <v>7</v>
      </c>
      <c r="B40" s="23">
        <v>500</v>
      </c>
      <c r="C40" s="24">
        <f t="shared" si="0"/>
        <v>2.3696682464454977</v>
      </c>
      <c r="D40" s="24">
        <v>2.5</v>
      </c>
      <c r="E40" s="9"/>
      <c r="F40" s="23">
        <f>(E40*B40)/1000</f>
        <v>0</v>
      </c>
      <c r="G40" s="24">
        <f t="shared" si="1"/>
        <v>0</v>
      </c>
      <c r="H40" s="43">
        <f>D40*E40</f>
        <v>0</v>
      </c>
      <c r="I40" s="3"/>
      <c r="J40" s="3"/>
      <c r="K40" s="3"/>
      <c r="L40" s="3"/>
      <c r="M40" s="3"/>
      <c r="N40" s="3"/>
    </row>
    <row r="41" spans="1:14" x14ac:dyDescent="0.25">
      <c r="A41" s="26" t="s">
        <v>8</v>
      </c>
      <c r="B41" s="23">
        <v>1000</v>
      </c>
      <c r="C41" s="24">
        <f t="shared" si="0"/>
        <v>4.5023696682464456</v>
      </c>
      <c r="D41" s="24">
        <v>4.75</v>
      </c>
      <c r="E41" s="9"/>
      <c r="F41" s="23">
        <f>(E41*B41)/1000</f>
        <v>0</v>
      </c>
      <c r="G41" s="24">
        <f t="shared" si="1"/>
        <v>0</v>
      </c>
      <c r="H41" s="43">
        <f>D41*E41</f>
        <v>0</v>
      </c>
      <c r="I41" s="3"/>
      <c r="J41" s="3"/>
      <c r="K41" s="3"/>
      <c r="L41" s="3"/>
      <c r="M41" s="3"/>
      <c r="N41" s="3"/>
    </row>
    <row r="42" spans="1:14" x14ac:dyDescent="0.25">
      <c r="A42" s="27" t="s">
        <v>16</v>
      </c>
      <c r="B42" s="28"/>
      <c r="C42" s="29"/>
      <c r="D42" s="29"/>
      <c r="E42" s="10"/>
      <c r="F42" s="28"/>
      <c r="G42" s="29"/>
      <c r="H42" s="44"/>
      <c r="I42" s="3"/>
      <c r="J42" s="3"/>
      <c r="K42" s="3"/>
      <c r="L42" s="3"/>
      <c r="M42" s="3"/>
      <c r="N42" s="3"/>
    </row>
    <row r="43" spans="1:14" ht="30" x14ac:dyDescent="0.25">
      <c r="A43" s="58" t="s">
        <v>65</v>
      </c>
      <c r="B43" s="28">
        <v>1000</v>
      </c>
      <c r="C43" s="29">
        <f t="shared" si="0"/>
        <v>5.2132701421800949</v>
      </c>
      <c r="D43" s="29">
        <v>5.5</v>
      </c>
      <c r="E43" s="10"/>
      <c r="F43" s="28">
        <f>(E43*B43)/1000</f>
        <v>0</v>
      </c>
      <c r="G43" s="29">
        <f t="shared" si="1"/>
        <v>0</v>
      </c>
      <c r="H43" s="44">
        <f>D43*E43</f>
        <v>0</v>
      </c>
      <c r="I43" s="3"/>
      <c r="J43" s="3"/>
      <c r="K43" s="3"/>
      <c r="L43" s="3"/>
      <c r="M43" s="3"/>
      <c r="N43" s="3"/>
    </row>
    <row r="44" spans="1:14" x14ac:dyDescent="0.25">
      <c r="A44" s="58" t="s">
        <v>17</v>
      </c>
      <c r="B44" s="28">
        <v>1000</v>
      </c>
      <c r="C44" s="29">
        <f>D44/1.055</f>
        <v>1.8957345971563981</v>
      </c>
      <c r="D44" s="29">
        <v>2</v>
      </c>
      <c r="E44" s="10"/>
      <c r="F44" s="28">
        <f>(E44*B44)/1000</f>
        <v>0</v>
      </c>
      <c r="G44" s="29">
        <f t="shared" si="1"/>
        <v>0</v>
      </c>
      <c r="H44" s="44">
        <f>D44*E44</f>
        <v>0</v>
      </c>
      <c r="I44" s="3"/>
      <c r="J44" s="3"/>
      <c r="K44" s="3"/>
      <c r="L44" s="3"/>
      <c r="M44" s="3"/>
      <c r="N44" s="3"/>
    </row>
    <row r="45" spans="1:14" x14ac:dyDescent="0.25">
      <c r="A45" s="30" t="s">
        <v>18</v>
      </c>
      <c r="B45" s="28">
        <v>1000</v>
      </c>
      <c r="C45" s="29"/>
      <c r="D45" s="29"/>
      <c r="E45" s="10"/>
      <c r="F45" s="28">
        <f>(E45*B45)/1000</f>
        <v>0</v>
      </c>
      <c r="G45" s="29">
        <f t="shared" si="1"/>
        <v>0</v>
      </c>
      <c r="H45" s="44">
        <f>D45*E45</f>
        <v>0</v>
      </c>
      <c r="I45" s="3"/>
      <c r="J45" s="3"/>
      <c r="K45" s="3"/>
      <c r="L45" s="3"/>
      <c r="M45" s="3"/>
      <c r="N45" s="3"/>
    </row>
    <row r="46" spans="1:14" x14ac:dyDescent="0.25">
      <c r="A46" s="30" t="s">
        <v>19</v>
      </c>
      <c r="B46" s="28">
        <v>1000</v>
      </c>
      <c r="C46" s="29">
        <f t="shared" si="0"/>
        <v>4.1706161137440763</v>
      </c>
      <c r="D46" s="29">
        <v>4.4000000000000004</v>
      </c>
      <c r="E46" s="10"/>
      <c r="F46" s="28">
        <f>(E46*B46)/1000</f>
        <v>0</v>
      </c>
      <c r="G46" s="29">
        <f t="shared" si="1"/>
        <v>0</v>
      </c>
      <c r="H46" s="44">
        <f>D46*E46</f>
        <v>0</v>
      </c>
      <c r="I46" s="3"/>
      <c r="J46" s="3"/>
      <c r="K46" s="3"/>
      <c r="L46" s="3"/>
      <c r="M46" s="3"/>
      <c r="N46" s="3"/>
    </row>
    <row r="47" spans="1:14" x14ac:dyDescent="0.25">
      <c r="A47" s="30" t="s">
        <v>20</v>
      </c>
      <c r="B47" s="28">
        <v>1000</v>
      </c>
      <c r="C47" s="29">
        <f t="shared" si="0"/>
        <v>3.7914691943127963</v>
      </c>
      <c r="D47" s="29">
        <v>4</v>
      </c>
      <c r="E47" s="10"/>
      <c r="F47" s="28">
        <f>(E47*B47)/1000</f>
        <v>0</v>
      </c>
      <c r="G47" s="29">
        <f t="shared" si="1"/>
        <v>0</v>
      </c>
      <c r="H47" s="44">
        <f>D47*E47</f>
        <v>0</v>
      </c>
      <c r="I47" s="3"/>
      <c r="J47" s="3"/>
      <c r="K47" s="3"/>
      <c r="L47" s="3"/>
      <c r="M47" s="3"/>
      <c r="N47" s="3"/>
    </row>
    <row r="48" spans="1:14" x14ac:dyDescent="0.25">
      <c r="A48" s="31" t="s">
        <v>21</v>
      </c>
      <c r="B48" s="32"/>
      <c r="C48" s="33"/>
      <c r="D48" s="33"/>
      <c r="E48" s="11"/>
      <c r="F48" s="32"/>
      <c r="G48" s="33"/>
      <c r="H48" s="45"/>
      <c r="I48" s="3"/>
      <c r="J48" s="3"/>
      <c r="K48" s="3"/>
      <c r="L48" s="3"/>
      <c r="M48" s="3"/>
      <c r="N48" s="3"/>
    </row>
    <row r="49" spans="1:14" x14ac:dyDescent="0.25">
      <c r="A49" s="34" t="s">
        <v>22</v>
      </c>
      <c r="B49" s="32">
        <v>10000</v>
      </c>
      <c r="C49" s="33">
        <f t="shared" si="0"/>
        <v>20.85308056872038</v>
      </c>
      <c r="D49" s="33">
        <v>22</v>
      </c>
      <c r="E49" s="11"/>
      <c r="F49" s="32">
        <f t="shared" ref="F49:F57" si="2">(E49*B49)/1000</f>
        <v>0</v>
      </c>
      <c r="G49" s="33">
        <f t="shared" si="1"/>
        <v>0</v>
      </c>
      <c r="H49" s="45">
        <f t="shared" ref="H49:H57" si="3">D49*E49</f>
        <v>0</v>
      </c>
      <c r="I49" s="3"/>
      <c r="J49" s="3"/>
      <c r="K49" s="3"/>
      <c r="L49" s="3"/>
      <c r="M49" s="3"/>
      <c r="N49" s="3"/>
    </row>
    <row r="50" spans="1:14" x14ac:dyDescent="0.25">
      <c r="A50" s="34" t="s">
        <v>23</v>
      </c>
      <c r="B50" s="32">
        <v>10000</v>
      </c>
      <c r="C50" s="33">
        <f t="shared" si="0"/>
        <v>23.696682464454977</v>
      </c>
      <c r="D50" s="33">
        <v>25</v>
      </c>
      <c r="E50" s="11"/>
      <c r="F50" s="32">
        <f t="shared" si="2"/>
        <v>0</v>
      </c>
      <c r="G50" s="33">
        <f t="shared" si="1"/>
        <v>0</v>
      </c>
      <c r="H50" s="45">
        <f t="shared" si="3"/>
        <v>0</v>
      </c>
      <c r="I50" s="3"/>
      <c r="J50" s="3"/>
      <c r="K50" s="3"/>
      <c r="L50" s="3"/>
      <c r="M50" s="3"/>
      <c r="N50" s="3"/>
    </row>
    <row r="51" spans="1:14" x14ac:dyDescent="0.25">
      <c r="A51" s="34" t="s">
        <v>24</v>
      </c>
      <c r="B51" s="32">
        <v>10000</v>
      </c>
      <c r="C51" s="33">
        <f t="shared" si="0"/>
        <v>23.696682464454977</v>
      </c>
      <c r="D51" s="33">
        <v>25</v>
      </c>
      <c r="E51" s="11"/>
      <c r="F51" s="32">
        <f t="shared" si="2"/>
        <v>0</v>
      </c>
      <c r="G51" s="33">
        <f t="shared" si="1"/>
        <v>0</v>
      </c>
      <c r="H51" s="45">
        <f t="shared" si="3"/>
        <v>0</v>
      </c>
      <c r="I51" s="3"/>
      <c r="J51" s="3"/>
      <c r="K51" s="3"/>
      <c r="L51" s="3"/>
      <c r="M51" s="3"/>
      <c r="N51" s="3"/>
    </row>
    <row r="52" spans="1:14" x14ac:dyDescent="0.25">
      <c r="A52" s="34" t="s">
        <v>40</v>
      </c>
      <c r="B52" s="32">
        <v>1000</v>
      </c>
      <c r="C52" s="33">
        <f t="shared" si="0"/>
        <v>2.0853080568720381</v>
      </c>
      <c r="D52" s="33">
        <v>2.2000000000000002</v>
      </c>
      <c r="E52" s="11"/>
      <c r="F52" s="32">
        <f t="shared" si="2"/>
        <v>0</v>
      </c>
      <c r="G52" s="33">
        <f t="shared" si="1"/>
        <v>0</v>
      </c>
      <c r="H52" s="45">
        <f t="shared" si="3"/>
        <v>0</v>
      </c>
      <c r="I52" s="3"/>
      <c r="J52" s="3"/>
      <c r="K52" s="3"/>
      <c r="L52" s="3"/>
      <c r="M52" s="3"/>
      <c r="N52" s="3"/>
    </row>
    <row r="53" spans="1:14" x14ac:dyDescent="0.25">
      <c r="A53" s="34" t="s">
        <v>25</v>
      </c>
      <c r="B53" s="32">
        <v>2000</v>
      </c>
      <c r="C53" s="33">
        <f t="shared" si="0"/>
        <v>1.8957345971563981</v>
      </c>
      <c r="D53" s="33">
        <v>2</v>
      </c>
      <c r="E53" s="11"/>
      <c r="F53" s="32">
        <f t="shared" si="2"/>
        <v>0</v>
      </c>
      <c r="G53" s="33">
        <f t="shared" si="1"/>
        <v>0</v>
      </c>
      <c r="H53" s="45">
        <f t="shared" si="3"/>
        <v>0</v>
      </c>
      <c r="I53" s="3"/>
      <c r="J53" s="3"/>
      <c r="K53" s="3"/>
      <c r="L53" s="3"/>
      <c r="M53" s="3"/>
      <c r="N53" s="3"/>
    </row>
    <row r="54" spans="1:14" x14ac:dyDescent="0.25">
      <c r="A54" s="34" t="s">
        <v>62</v>
      </c>
      <c r="B54" s="32">
        <v>2000</v>
      </c>
      <c r="C54" s="33">
        <f t="shared" si="0"/>
        <v>3.9810426540284363</v>
      </c>
      <c r="D54" s="33">
        <v>4.2</v>
      </c>
      <c r="E54" s="11"/>
      <c r="F54" s="32">
        <f t="shared" si="2"/>
        <v>0</v>
      </c>
      <c r="G54" s="33">
        <f t="shared" si="1"/>
        <v>0</v>
      </c>
      <c r="H54" s="45">
        <f t="shared" si="3"/>
        <v>0</v>
      </c>
      <c r="I54" s="3"/>
      <c r="J54" s="3"/>
      <c r="K54" s="3"/>
      <c r="L54" s="3"/>
      <c r="M54" s="3"/>
      <c r="N54" s="3"/>
    </row>
    <row r="55" spans="1:14" x14ac:dyDescent="0.25">
      <c r="A55" s="34" t="s">
        <v>26</v>
      </c>
      <c r="B55" s="32"/>
      <c r="C55" s="33">
        <v>4</v>
      </c>
      <c r="D55" s="33">
        <v>4.5</v>
      </c>
      <c r="E55" s="11"/>
      <c r="F55" s="32">
        <f t="shared" si="2"/>
        <v>0</v>
      </c>
      <c r="G55" s="33">
        <f t="shared" si="1"/>
        <v>0</v>
      </c>
      <c r="H55" s="45">
        <f t="shared" si="3"/>
        <v>0</v>
      </c>
      <c r="I55" s="3"/>
      <c r="J55" s="3"/>
      <c r="K55" s="3"/>
      <c r="L55" s="3"/>
      <c r="M55" s="3"/>
      <c r="N55" s="3"/>
    </row>
    <row r="56" spans="1:14" x14ac:dyDescent="0.25">
      <c r="A56" s="34" t="s">
        <v>27</v>
      </c>
      <c r="B56" s="32"/>
      <c r="C56" s="33">
        <f t="shared" si="0"/>
        <v>1.4218009478672986</v>
      </c>
      <c r="D56" s="33">
        <v>1.5</v>
      </c>
      <c r="E56" s="11"/>
      <c r="F56" s="32">
        <f t="shared" si="2"/>
        <v>0</v>
      </c>
      <c r="G56" s="33">
        <f t="shared" si="1"/>
        <v>0</v>
      </c>
      <c r="H56" s="45">
        <f t="shared" si="3"/>
        <v>0</v>
      </c>
      <c r="I56" s="3"/>
      <c r="J56" s="3"/>
      <c r="K56" s="3"/>
      <c r="L56" s="3"/>
      <c r="M56" s="3"/>
      <c r="N56" s="3"/>
    </row>
    <row r="57" spans="1:14" x14ac:dyDescent="0.25">
      <c r="A57" s="34" t="s">
        <v>63</v>
      </c>
      <c r="B57" s="32"/>
      <c r="C57" s="33">
        <f t="shared" si="0"/>
        <v>3.3175355450236967</v>
      </c>
      <c r="D57" s="33">
        <v>3.5</v>
      </c>
      <c r="E57" s="11"/>
      <c r="F57" s="32">
        <f t="shared" si="2"/>
        <v>0</v>
      </c>
      <c r="G57" s="33">
        <f t="shared" si="1"/>
        <v>0</v>
      </c>
      <c r="H57" s="45">
        <f t="shared" si="3"/>
        <v>0</v>
      </c>
      <c r="I57" s="3"/>
      <c r="J57" s="3"/>
      <c r="K57" s="3"/>
      <c r="L57" s="3"/>
      <c r="M57" s="3"/>
      <c r="N57" s="3"/>
    </row>
    <row r="58" spans="1:14" x14ac:dyDescent="0.25">
      <c r="A58" s="35" t="s">
        <v>28</v>
      </c>
      <c r="B58" s="36"/>
      <c r="C58" s="37"/>
      <c r="D58" s="37"/>
      <c r="E58" s="12"/>
      <c r="F58" s="36"/>
      <c r="G58" s="37"/>
      <c r="H58" s="46"/>
      <c r="I58" s="3"/>
      <c r="J58" s="3"/>
      <c r="K58" s="3"/>
      <c r="L58" s="3"/>
      <c r="M58" s="3"/>
      <c r="N58" s="3"/>
    </row>
    <row r="59" spans="1:14" x14ac:dyDescent="0.25">
      <c r="A59" s="38" t="s">
        <v>30</v>
      </c>
      <c r="B59" s="36">
        <v>1000</v>
      </c>
      <c r="C59" s="37">
        <f t="shared" si="0"/>
        <v>3.0331753554502372</v>
      </c>
      <c r="D59" s="37">
        <v>3.2</v>
      </c>
      <c r="E59" s="12"/>
      <c r="F59" s="36">
        <f t="shared" ref="F59:F67" si="4">(E59*B59)/1000</f>
        <v>0</v>
      </c>
      <c r="G59" s="37">
        <f t="shared" si="1"/>
        <v>0</v>
      </c>
      <c r="H59" s="46">
        <f t="shared" ref="H59:H67" si="5">D59*E59</f>
        <v>0</v>
      </c>
      <c r="I59" s="3"/>
      <c r="J59" s="3"/>
      <c r="K59" s="3"/>
      <c r="L59" s="3"/>
      <c r="M59" s="3"/>
      <c r="N59" s="3"/>
    </row>
    <row r="60" spans="1:14" x14ac:dyDescent="0.25">
      <c r="A60" s="38" t="s">
        <v>29</v>
      </c>
      <c r="B60" s="36">
        <v>1000</v>
      </c>
      <c r="C60" s="37">
        <f t="shared" si="0"/>
        <v>1.8009478672985781</v>
      </c>
      <c r="D60" s="37">
        <v>1.9</v>
      </c>
      <c r="E60" s="12"/>
      <c r="F60" s="36">
        <f t="shared" si="4"/>
        <v>0</v>
      </c>
      <c r="G60" s="37">
        <f t="shared" si="1"/>
        <v>0</v>
      </c>
      <c r="H60" s="46">
        <f t="shared" si="5"/>
        <v>0</v>
      </c>
      <c r="I60" s="3"/>
      <c r="J60" s="3"/>
      <c r="K60" s="3"/>
      <c r="L60" s="3"/>
      <c r="M60" s="3"/>
      <c r="N60" s="3"/>
    </row>
    <row r="61" spans="1:14" x14ac:dyDescent="0.25">
      <c r="A61" s="38" t="s">
        <v>64</v>
      </c>
      <c r="B61" s="36">
        <v>2000</v>
      </c>
      <c r="C61" s="37">
        <f t="shared" si="0"/>
        <v>1.8009478672985781</v>
      </c>
      <c r="D61" s="37">
        <v>1.9</v>
      </c>
      <c r="E61" s="12"/>
      <c r="F61" s="36">
        <f>(B61*E61)/1000</f>
        <v>0</v>
      </c>
      <c r="G61" s="37">
        <f t="shared" si="1"/>
        <v>0</v>
      </c>
      <c r="H61" s="46">
        <f t="shared" si="5"/>
        <v>0</v>
      </c>
      <c r="I61" s="3"/>
      <c r="J61" s="3"/>
      <c r="K61" s="3"/>
      <c r="L61" s="3"/>
      <c r="M61" s="3"/>
      <c r="N61" s="3"/>
    </row>
    <row r="62" spans="1:14" x14ac:dyDescent="0.25">
      <c r="A62" s="38" t="s">
        <v>31</v>
      </c>
      <c r="B62" s="36">
        <v>2000</v>
      </c>
      <c r="C62" s="37">
        <f t="shared" si="0"/>
        <v>1.8009478672985781</v>
      </c>
      <c r="D62" s="37">
        <v>1.9</v>
      </c>
      <c r="E62" s="12"/>
      <c r="F62" s="36">
        <f t="shared" si="4"/>
        <v>0</v>
      </c>
      <c r="G62" s="37">
        <f t="shared" si="1"/>
        <v>0</v>
      </c>
      <c r="H62" s="46">
        <f t="shared" si="5"/>
        <v>0</v>
      </c>
      <c r="I62" s="3"/>
      <c r="J62" s="3"/>
      <c r="K62" s="3"/>
      <c r="L62" s="3"/>
      <c r="M62" s="3"/>
      <c r="N62" s="3"/>
    </row>
    <row r="63" spans="1:14" x14ac:dyDescent="0.25">
      <c r="A63" s="38" t="s">
        <v>32</v>
      </c>
      <c r="B63" s="36">
        <v>1000</v>
      </c>
      <c r="C63" s="37">
        <f t="shared" si="0"/>
        <v>0</v>
      </c>
      <c r="D63" s="37"/>
      <c r="E63" s="12"/>
      <c r="F63" s="36">
        <f t="shared" si="4"/>
        <v>0</v>
      </c>
      <c r="G63" s="37">
        <f t="shared" si="1"/>
        <v>0</v>
      </c>
      <c r="H63" s="46">
        <f t="shared" si="5"/>
        <v>0</v>
      </c>
      <c r="I63" s="3"/>
      <c r="J63" s="3"/>
      <c r="K63" s="3"/>
      <c r="L63" s="3"/>
      <c r="M63" s="3"/>
      <c r="N63" s="3"/>
    </row>
    <row r="64" spans="1:14" x14ac:dyDescent="0.25">
      <c r="A64" s="38" t="s">
        <v>33</v>
      </c>
      <c r="B64" s="36">
        <v>1000</v>
      </c>
      <c r="C64" s="37">
        <f t="shared" si="0"/>
        <v>2.3696682464454977</v>
      </c>
      <c r="D64" s="37">
        <v>2.5</v>
      </c>
      <c r="E64" s="12"/>
      <c r="F64" s="36">
        <f t="shared" si="4"/>
        <v>0</v>
      </c>
      <c r="G64" s="37">
        <f t="shared" si="1"/>
        <v>0</v>
      </c>
      <c r="H64" s="46">
        <f t="shared" si="5"/>
        <v>0</v>
      </c>
      <c r="I64" s="3"/>
      <c r="J64" s="3"/>
      <c r="K64" s="3"/>
      <c r="L64" s="3"/>
      <c r="M64" s="3"/>
      <c r="N64" s="3"/>
    </row>
    <row r="65" spans="1:14" x14ac:dyDescent="0.25">
      <c r="A65" s="38" t="s">
        <v>34</v>
      </c>
      <c r="B65" s="36">
        <v>1000</v>
      </c>
      <c r="C65" s="37">
        <f t="shared" si="0"/>
        <v>2.3696682464454977</v>
      </c>
      <c r="D65" s="37">
        <v>2.5</v>
      </c>
      <c r="E65" s="12"/>
      <c r="F65" s="36">
        <f t="shared" si="4"/>
        <v>0</v>
      </c>
      <c r="G65" s="37">
        <f t="shared" si="1"/>
        <v>0</v>
      </c>
      <c r="H65" s="46">
        <f t="shared" si="5"/>
        <v>0</v>
      </c>
      <c r="I65" s="3"/>
      <c r="J65" s="3"/>
      <c r="K65" s="3"/>
      <c r="L65" s="3"/>
      <c r="M65" s="3"/>
      <c r="N65" s="3"/>
    </row>
    <row r="66" spans="1:14" x14ac:dyDescent="0.25">
      <c r="A66" s="38" t="s">
        <v>35</v>
      </c>
      <c r="B66" s="36">
        <v>1000</v>
      </c>
      <c r="C66" s="37">
        <f t="shared" si="0"/>
        <v>2.3696682464454977</v>
      </c>
      <c r="D66" s="37">
        <v>2.5</v>
      </c>
      <c r="E66" s="12"/>
      <c r="F66" s="36">
        <f t="shared" si="4"/>
        <v>0</v>
      </c>
      <c r="G66" s="37">
        <f t="shared" si="1"/>
        <v>0</v>
      </c>
      <c r="H66" s="46">
        <f t="shared" si="5"/>
        <v>0</v>
      </c>
      <c r="I66" s="3"/>
      <c r="J66" s="3"/>
      <c r="K66" s="3"/>
      <c r="L66" s="3"/>
      <c r="M66" s="3"/>
      <c r="N66" s="3"/>
    </row>
    <row r="67" spans="1:14" x14ac:dyDescent="0.25">
      <c r="A67" s="38" t="s">
        <v>36</v>
      </c>
      <c r="B67" s="36">
        <v>1000</v>
      </c>
      <c r="C67" s="37">
        <f t="shared" si="0"/>
        <v>4.2654028436018958</v>
      </c>
      <c r="D67" s="37">
        <v>4.5</v>
      </c>
      <c r="E67" s="12"/>
      <c r="F67" s="36">
        <f t="shared" si="4"/>
        <v>0</v>
      </c>
      <c r="G67" s="37">
        <f t="shared" si="1"/>
        <v>0</v>
      </c>
      <c r="H67" s="46">
        <f t="shared" si="5"/>
        <v>0</v>
      </c>
      <c r="I67" s="3"/>
      <c r="J67" s="3"/>
      <c r="K67" s="3"/>
      <c r="L67" s="3"/>
      <c r="M67" s="3"/>
      <c r="N67" s="3"/>
    </row>
    <row r="68" spans="1:14" ht="15.75" thickBot="1" x14ac:dyDescent="0.3">
      <c r="A68" s="51" t="s">
        <v>42</v>
      </c>
      <c r="B68" s="52"/>
      <c r="C68" s="53"/>
      <c r="D68" s="52"/>
      <c r="E68" s="54"/>
      <c r="F68" s="52">
        <f>SUM(F17:F67)</f>
        <v>0</v>
      </c>
      <c r="G68" s="53">
        <f>SUM(G17:G67)</f>
        <v>0</v>
      </c>
      <c r="H68" s="55">
        <f>SUM(H17:H67)</f>
        <v>0</v>
      </c>
      <c r="I68" s="3"/>
      <c r="J68" s="3"/>
      <c r="K68" s="3"/>
      <c r="L68" s="3"/>
      <c r="M68" s="3"/>
      <c r="N68" s="3"/>
    </row>
    <row r="69" spans="1:14" x14ac:dyDescent="0.25">
      <c r="H69" s="1"/>
    </row>
  </sheetData>
  <sheetProtection algorithmName="SHA-512" hashValue="tUf8al7Hnagr8ENPqit/vVvDFj1/jG7ZirQSeZTWEITTzdTqB3YdBa/UEhOmepJvELG/HnOeJ4+geUKcd4Qjyg==" saltValue="6xHxZ4hMiqNIVjSMeZfmpw==" spinCount="100000" sheet="1" objects="1" scenarios="1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Anaïs Sanchez</dc:creator>
  <cp:lastModifiedBy>Anaïs Sanchez</cp:lastModifiedBy>
  <dcterms:created xsi:type="dcterms:W3CDTF">2018-06-27T07:03:50Z</dcterms:created>
  <dcterms:modified xsi:type="dcterms:W3CDTF">2018-06-30T08:41:35Z</dcterms:modified>
</cp:coreProperties>
</file>