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cky\Documents\"/>
    </mc:Choice>
  </mc:AlternateContent>
  <xr:revisionPtr revIDLastSave="0" documentId="10_ncr:8100000_{786B511D-BFB3-4380-9EA2-B021A8416350}" xr6:coauthVersionLast="32" xr6:coauthVersionMax="32" xr10:uidLastSave="{00000000-0000-0000-0000-000000000000}"/>
  <bookViews>
    <workbookView xWindow="0" yWindow="0" windowWidth="28800" windowHeight="12225" xr2:uid="{85796517-7521-4125-8DF1-907F44323005}"/>
  </bookViews>
  <sheets>
    <sheet name="Base" sheetId="4" r:id="rId1"/>
    <sheet name="2017" sheetId="1" r:id="rId2"/>
    <sheet name="2018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4" l="1"/>
  <c r="L36" i="4"/>
  <c r="K36" i="4"/>
  <c r="J36" i="4"/>
  <c r="I36" i="4"/>
  <c r="H36" i="4"/>
  <c r="G36" i="4"/>
  <c r="F36" i="4"/>
  <c r="E36" i="4"/>
  <c r="D36" i="4"/>
  <c r="C36" i="4"/>
  <c r="B36" i="4"/>
  <c r="M36" i="3"/>
  <c r="L36" i="3"/>
  <c r="K36" i="3"/>
  <c r="J36" i="3"/>
  <c r="I36" i="3"/>
  <c r="H36" i="3"/>
  <c r="G36" i="3"/>
  <c r="F36" i="3"/>
  <c r="E36" i="3"/>
  <c r="D36" i="3"/>
  <c r="C36" i="3"/>
  <c r="B36" i="3"/>
  <c r="M36" i="1"/>
  <c r="L36" i="1"/>
  <c r="K36" i="1"/>
  <c r="J36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<sst xmlns="http://schemas.openxmlformats.org/spreadsheetml/2006/main" count="42" uniqueCount="14">
  <si>
    <t>Jour</t>
  </si>
  <si>
    <t>Janvier</t>
  </si>
  <si>
    <t>Février</t>
  </si>
  <si>
    <t>Mars</t>
  </si>
  <si>
    <t>Avril</t>
  </si>
  <si>
    <t xml:space="preserve">Mai </t>
  </si>
  <si>
    <t>Juin</t>
  </si>
  <si>
    <t>Juillet</t>
  </si>
  <si>
    <t>Août</t>
  </si>
  <si>
    <t>Septembre</t>
  </si>
  <si>
    <t>Octobre</t>
  </si>
  <si>
    <t>Novembre</t>
  </si>
  <si>
    <t>Décembre</t>
  </si>
  <si>
    <t>Précipitations en milimètres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</si>
</sst>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Duepuntozero Black"/>
    </font>
    <font>
      <sz val="20"/>
      <color theme="1"/>
      <name val="Duepuntozero Black"/>
    </font>
    <font>
      <sz val="14"/>
      <color theme="1"/>
      <name val="Duepuntozero bold"/>
    </font>
    <font>
      <b/>
      <sz val="14"/>
      <color theme="1"/>
      <name val="Duepuntozero Black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lac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lac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lac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lac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lac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lac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uepuntozero bold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b="1"/>
              <a:t>Précipitations mensuelles</a:t>
            </a:r>
          </a:p>
        </c:rich>
      </c:tx>
      <c:layout>
        <c:manualLayout>
          <c:xMode val="edge"/>
          <c:yMode val="edge"/>
          <c:x val="0.33671422936417894"/>
          <c:y val="1.282051282051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1695550560118702E-2"/>
          <c:y val="9.7371895820714718E-2"/>
          <c:w val="0.90484124550448175"/>
          <c:h val="0.7816452654956591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Base!$C$4:$M$4</c15:sqref>
                  </c15:fullRef>
                </c:ext>
              </c:extLst>
              <c:f>Base!$C$4:$M$4</c:f>
              <c:strCache>
                <c:ptCount val="11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 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Base!$B$36:$M$36</c15:sqref>
                  </c15:fullRef>
                </c:ext>
              </c:extLst>
              <c:f>Base!$B$36:$L$36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F-4C29-8C09-542D4CA91D2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78510735"/>
        <c:axId val="1877211359"/>
      </c:barChart>
      <c:catAx>
        <c:axId val="1878510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7211359"/>
        <c:crosses val="autoZero"/>
        <c:auto val="1"/>
        <c:lblAlgn val="ctr"/>
        <c:lblOffset val="100"/>
        <c:noMultiLvlLbl val="0"/>
      </c:catAx>
      <c:valAx>
        <c:axId val="187721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2.2510825580096885E-2"/>
              <c:y val="0.42875227135069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851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Précipitations mensuelles</a:t>
            </a:r>
          </a:p>
        </c:rich>
      </c:tx>
      <c:layout>
        <c:manualLayout>
          <c:xMode val="edge"/>
          <c:yMode val="edge"/>
          <c:x val="0.345951224846894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35993749808511E-2"/>
          <c:y val="9.8414583417340246E-2"/>
          <c:w val="0.93164006250191489"/>
          <c:h val="0.8400311471481284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'2017'!$B$4:$M$4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'2017'!$B$36:$M$36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21.5</c:v>
                </c:pt>
                <c:pt idx="11">
                  <c:v>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F-4B59-B856-7969F18C63E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42256271"/>
        <c:axId val="1955550895"/>
      </c:barChart>
      <c:catAx>
        <c:axId val="1842256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5550895"/>
        <c:crosses val="autoZero"/>
        <c:auto val="1"/>
        <c:lblAlgn val="ctr"/>
        <c:lblOffset val="100"/>
        <c:noMultiLvlLbl val="0"/>
      </c:catAx>
      <c:valAx>
        <c:axId val="195555089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crossAx val="1842256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b="1"/>
              <a:t>Précipitations mensuelles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'2018'!$B$4:$M$4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'2018'!$B$36:$M$36</c:f>
              <c:numCache>
                <c:formatCode>General</c:formatCode>
                <c:ptCount val="12"/>
                <c:pt idx="0">
                  <c:v>132.4</c:v>
                </c:pt>
                <c:pt idx="1">
                  <c:v>70.8</c:v>
                </c:pt>
                <c:pt idx="2">
                  <c:v>85.100000000000009</c:v>
                </c:pt>
                <c:pt idx="3">
                  <c:v>89.8</c:v>
                </c:pt>
                <c:pt idx="4">
                  <c:v>91.9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A-4288-9D50-7914C974A8F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78479951"/>
        <c:axId val="1845660799"/>
      </c:barChart>
      <c:dateAx>
        <c:axId val="1878479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60799"/>
        <c:crosses val="autoZero"/>
        <c:auto val="0"/>
        <c:lblOffset val="100"/>
        <c:baseTimeUnit val="days"/>
      </c:dateAx>
      <c:valAx>
        <c:axId val="1845660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8479951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38</xdr:row>
      <xdr:rowOff>133349</xdr:rowOff>
    </xdr:from>
    <xdr:to>
      <xdr:col>10</xdr:col>
      <xdr:colOff>19050</xdr:colOff>
      <xdr:row>63</xdr:row>
      <xdr:rowOff>180974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D811FC5-AEF1-4E4C-8E3A-B5CD11D97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38</xdr:row>
      <xdr:rowOff>4761</xdr:rowOff>
    </xdr:from>
    <xdr:to>
      <xdr:col>9</xdr:col>
      <xdr:colOff>1047749</xdr:colOff>
      <xdr:row>64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E39FAA83-CF54-447B-82C9-A46D1031CC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1047749</xdr:colOff>
      <xdr:row>38</xdr:row>
      <xdr:rowOff>9526</xdr:rowOff>
    </xdr:from>
    <xdr:to>
      <xdr:col>10</xdr:col>
      <xdr:colOff>28574</xdr:colOff>
      <xdr:row>63</xdr:row>
      <xdr:rowOff>180976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6FC250EC-FBF6-4E44-86D2-44FCCB6E36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ev&#233;%20Pluviom&#233;t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2017"/>
      <sheetName val="2018"/>
    </sheetNames>
    <sheetDataSet>
      <sheetData sheetId="0" refreshError="1"/>
      <sheetData sheetId="1" refreshError="1"/>
      <sheetData sheetId="2">
        <row r="99">
          <cell r="C99" t="str">
            <v>Hauteur</v>
          </cell>
        </row>
        <row r="100">
          <cell r="B100" t="str">
            <v>Janvier</v>
          </cell>
          <cell r="C100">
            <v>132.4</v>
          </cell>
        </row>
        <row r="101">
          <cell r="B101" t="str">
            <v>Février</v>
          </cell>
          <cell r="C101">
            <v>70.8</v>
          </cell>
        </row>
        <row r="102">
          <cell r="B102" t="str">
            <v>Mars</v>
          </cell>
          <cell r="C102">
            <v>85.100000000000009</v>
          </cell>
        </row>
        <row r="103">
          <cell r="B103" t="str">
            <v>Avril</v>
          </cell>
          <cell r="C103">
            <v>89.8</v>
          </cell>
        </row>
        <row r="104">
          <cell r="B104" t="str">
            <v>Mai</v>
          </cell>
          <cell r="C104">
            <v>91.9</v>
          </cell>
        </row>
        <row r="105">
          <cell r="B105" t="str">
            <v>Juin</v>
          </cell>
          <cell r="C105">
            <v>0</v>
          </cell>
        </row>
        <row r="106">
          <cell r="B106" t="str">
            <v>Juillet</v>
          </cell>
          <cell r="C106">
            <v>0</v>
          </cell>
        </row>
        <row r="107">
          <cell r="B107" t="str">
            <v>Août</v>
          </cell>
          <cell r="C107">
            <v>0</v>
          </cell>
        </row>
        <row r="108">
          <cell r="B108" t="str">
            <v>Septembre</v>
          </cell>
          <cell r="C108">
            <v>0</v>
          </cell>
        </row>
        <row r="109">
          <cell r="B109" t="str">
            <v>Octobre</v>
          </cell>
          <cell r="C109">
            <v>0</v>
          </cell>
        </row>
        <row r="110">
          <cell r="B110" t="str">
            <v>Novembre</v>
          </cell>
          <cell r="C110">
            <v>0</v>
          </cell>
        </row>
        <row r="111">
          <cell r="B111" t="str">
            <v>Décembre</v>
          </cell>
          <cell r="C111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844F97-0307-4CE0-8D27-EA119CC59947}" name="Tableau14" displayName="Tableau14" ref="A4:M36" totalsRowCount="1" headerRowDxfId="66" dataDxfId="65">
  <autoFilter ref="A4:M35" xr:uid="{0DDC1760-66B9-4084-85C2-4DD3DE352469}"/>
  <tableColumns count="13">
    <tableColumn id="1" xr3:uid="{BEA6C23F-1E14-472F-BF4F-F00ADC2E75B9}" name="Jour" dataDxfId="25" totalsRowDxfId="12"/>
    <tableColumn id="2" xr3:uid="{5B9395EB-E0EE-4476-BAB5-757844383EAC}" name="Janvier" totalsRowFunction="sum" dataDxfId="24" totalsRowDxfId="11"/>
    <tableColumn id="3" xr3:uid="{FFEBC4F8-805D-4CD5-BD36-1647B261EEEF}" name="Février" totalsRowFunction="sum" dataDxfId="23" totalsRowDxfId="10"/>
    <tableColumn id="4" xr3:uid="{8C223D32-C775-4292-AB0E-404640783CF2}" name="Mars" totalsRowFunction="sum" dataDxfId="22" totalsRowDxfId="9"/>
    <tableColumn id="5" xr3:uid="{7CFF7BFC-476C-4533-8979-4A187CB80EFA}" name="Avril" totalsRowFunction="sum" dataDxfId="21" totalsRowDxfId="8"/>
    <tableColumn id="6" xr3:uid="{F0E355EF-0D9D-4F7F-BA74-4B751AD8DF14}" name="Mai " totalsRowFunction="sum" dataDxfId="20" totalsRowDxfId="7"/>
    <tableColumn id="7" xr3:uid="{165CCF73-01BE-4C15-BD2B-DECD0E64583B}" name="Juin" totalsRowFunction="sum" dataDxfId="19" totalsRowDxfId="6"/>
    <tableColumn id="8" xr3:uid="{0E851680-DA61-474F-ABA2-8BB1227CB5A2}" name="Juillet" totalsRowFunction="sum" dataDxfId="18" totalsRowDxfId="5"/>
    <tableColumn id="9" xr3:uid="{9BF143EC-726E-4AF2-B32F-81AEB9E7EB45}" name="Août" totalsRowFunction="sum" dataDxfId="17" totalsRowDxfId="4"/>
    <tableColumn id="10" xr3:uid="{ED6FD097-89EB-41A2-9E2A-1BE2AF3C62F8}" name="Septembre" totalsRowFunction="sum" dataDxfId="16" totalsRowDxfId="3"/>
    <tableColumn id="11" xr3:uid="{BFFF8CBA-6D26-4ED7-83A5-8BDE12A3B61B}" name="Octobre" totalsRowFunction="sum" dataDxfId="15" totalsRowDxfId="2"/>
    <tableColumn id="12" xr3:uid="{284DE870-73B0-4B3E-995D-405CCAFC910A}" name="Novembre" totalsRowFunction="sum" dataDxfId="14" totalsRowDxfId="1"/>
    <tableColumn id="13" xr3:uid="{98137DAA-6A57-46FE-BD8B-F334208897A5}" name="Décembre" totalsRowFunction="sum" dataDxfId="13" totalsRow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F999AF-E340-4E6E-A1D4-240315CE9BF4}" name="Tableau1" displayName="Tableau1" ref="A4:M36" totalsRowCount="1" headerRowDxfId="71" dataDxfId="72">
  <autoFilter ref="A4:M35" xr:uid="{0DDC1760-66B9-4084-85C2-4DD3DE352469}"/>
  <tableColumns count="13">
    <tableColumn id="1" xr3:uid="{8975A296-D1EE-4587-AEA6-AC70714C8FA5}" name="Jour" dataDxfId="67" totalsRowDxfId="64"/>
    <tableColumn id="2" xr3:uid="{2528D8D7-CA44-4C42-ABA7-906C90C786BB}" name="Janvier" totalsRowFunction="sum" dataDxfId="68" totalsRowDxfId="63"/>
    <tableColumn id="3" xr3:uid="{07B4C681-A3B0-4DAC-B9F0-E9BD35E6B55D}" name="Février" totalsRowFunction="sum" dataDxfId="83" totalsRowDxfId="62"/>
    <tableColumn id="4" xr3:uid="{9F0E7D85-C28F-4662-BD3B-B47CAF49DE03}" name="Mars" totalsRowFunction="sum" dataDxfId="82" totalsRowDxfId="61"/>
    <tableColumn id="5" xr3:uid="{A18CDCD2-6F00-4340-B439-D38557160600}" name="Avril" totalsRowFunction="sum" dataDxfId="81" totalsRowDxfId="60"/>
    <tableColumn id="6" xr3:uid="{149A7C92-8002-4623-8BC2-DD5E2B777199}" name="Mai " totalsRowFunction="sum" dataDxfId="80" totalsRowDxfId="59"/>
    <tableColumn id="7" xr3:uid="{A1DD5327-535C-48AA-880C-5014EDD64721}" name="Juin" totalsRowFunction="sum" dataDxfId="79" totalsRowDxfId="58"/>
    <tableColumn id="8" xr3:uid="{C72F2753-071D-4F27-AB6B-257883A3E56C}" name="Juillet" totalsRowFunction="sum" dataDxfId="78" totalsRowDxfId="57"/>
    <tableColumn id="9" xr3:uid="{7A71FEEF-F54A-4E6C-AAC1-70826C3DDA01}" name="Août" totalsRowFunction="sum" dataDxfId="77" totalsRowDxfId="56"/>
    <tableColumn id="10" xr3:uid="{45E3C7C3-7E4D-4FEE-BF3C-B7CE13EA4C56}" name="Septembre" totalsRowFunction="sum" dataDxfId="76" totalsRowDxfId="55"/>
    <tableColumn id="11" xr3:uid="{F37CE9B6-7007-474C-A85A-2C51EC625A27}" name="Octobre" totalsRowFunction="sum" dataDxfId="75" totalsRowDxfId="54"/>
    <tableColumn id="12" xr3:uid="{D920DE5C-40CF-48F8-903A-9B309CC79F3C}" name="Novembre" totalsRowFunction="sum" dataDxfId="74" totalsRowDxfId="53"/>
    <tableColumn id="13" xr3:uid="{5804986F-A5C5-4435-83E9-C212F8769253}" name="Décembre" totalsRowFunction="sum" dataDxfId="73" totalsRowDxfId="5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D15787-2E73-4239-AA13-AB273207FC67}" name="Tableau13" displayName="Tableau13" ref="A4:M36" totalsRowCount="1" headerRowDxfId="70" dataDxfId="69">
  <autoFilter ref="A4:M35" xr:uid="{0DDC1760-66B9-4084-85C2-4DD3DE352469}"/>
  <tableColumns count="13">
    <tableColumn id="1" xr3:uid="{1C7D99CA-DFF3-4A58-82DE-5E7380197ED3}" name="Jour" dataDxfId="51" totalsRowDxfId="50"/>
    <tableColumn id="2" xr3:uid="{3586FFB7-FA5C-414B-8BAE-8F36AEF22197}" name="Janvier" totalsRowFunction="sum" dataDxfId="49" totalsRowDxfId="48"/>
    <tableColumn id="3" xr3:uid="{49AD6D4A-CCFA-4178-9D45-9BDD70F32909}" name="Février" totalsRowFunction="sum" dataDxfId="47" totalsRowDxfId="46"/>
    <tableColumn id="4" xr3:uid="{ACB048DD-FA3A-4093-8D73-EEFA4B4F5807}" name="Mars" totalsRowFunction="sum" dataDxfId="45" totalsRowDxfId="44"/>
    <tableColumn id="5" xr3:uid="{7249AAB1-2522-4C49-BF60-B5FBD326A338}" name="Avril" totalsRowFunction="sum" dataDxfId="43" totalsRowDxfId="42"/>
    <tableColumn id="6" xr3:uid="{BD123983-2492-4C90-BF2D-3F73E8FC2AE8}" name="Mai " totalsRowFunction="sum" dataDxfId="41" totalsRowDxfId="40"/>
    <tableColumn id="7" xr3:uid="{560A6D2F-705A-4447-9643-9D54254A67D1}" name="Juin" totalsRowFunction="sum" dataDxfId="39" totalsRowDxfId="38"/>
    <tableColumn id="8" xr3:uid="{A498F420-3CA1-4DF0-8469-D8D109D0979B}" name="Juillet" totalsRowFunction="sum" dataDxfId="37" totalsRowDxfId="36"/>
    <tableColumn id="9" xr3:uid="{81F08AC6-CC8D-4F69-BF7F-29F9A69C7542}" name="Août" totalsRowFunction="sum" dataDxfId="35" totalsRowDxfId="34"/>
    <tableColumn id="10" xr3:uid="{97129097-323F-404C-A498-AB6F5A147A85}" name="Septembre" totalsRowFunction="sum" dataDxfId="33" totalsRowDxfId="32"/>
    <tableColumn id="11" xr3:uid="{5436D9E5-691E-463B-9BA0-DA67C277ACEE}" name="Octobre" totalsRowFunction="sum" dataDxfId="31" totalsRowDxfId="30"/>
    <tableColumn id="12" xr3:uid="{6DCBBE17-F991-4BAC-BD49-19EF8C9C1F6F}" name="Novembre" totalsRowFunction="sum" dataDxfId="29" totalsRowDxfId="28"/>
    <tableColumn id="13" xr3:uid="{56A24FD5-9CE2-41A0-AB40-BB3B1219E5AD}" name="Décembre" totalsRowFunction="sum" dataDxfId="27" totalsRowDxfId="2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68639-4AF4-4D7A-A4A2-9A612CE21B5C}">
  <dimension ref="A2:M36"/>
  <sheetViews>
    <sheetView tabSelected="1" workbookViewId="0">
      <selection activeCell="D18" sqref="D18"/>
    </sheetView>
  </sheetViews>
  <sheetFormatPr baseColWidth="10" defaultRowHeight="15" x14ac:dyDescent="0.25"/>
  <cols>
    <col min="1" max="13" width="15.7109375" customWidth="1"/>
  </cols>
  <sheetData>
    <row r="2" spans="1:13" ht="25.5" x14ac:dyDescent="0.35">
      <c r="A2" s="5">
        <v>2017</v>
      </c>
      <c r="B2" s="4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ht="18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8" x14ac:dyDescent="0.25">
      <c r="A5" s="1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x14ac:dyDescent="0.25">
      <c r="A6" s="1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x14ac:dyDescent="0.25">
      <c r="A7" s="1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x14ac:dyDescent="0.25">
      <c r="A8" s="1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x14ac:dyDescent="0.25">
      <c r="A9" s="1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x14ac:dyDescent="0.25">
      <c r="A10" s="1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x14ac:dyDescent="0.25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x14ac:dyDescent="0.25">
      <c r="A12" s="1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x14ac:dyDescent="0.25">
      <c r="A13" s="1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x14ac:dyDescent="0.25">
      <c r="A14" s="1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x14ac:dyDescent="0.25">
      <c r="A15" s="1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x14ac:dyDescent="0.25">
      <c r="A16" s="1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x14ac:dyDescent="0.25">
      <c r="A17" s="1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x14ac:dyDescent="0.25">
      <c r="A18" s="1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x14ac:dyDescent="0.25">
      <c r="A19" s="1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x14ac:dyDescent="0.25">
      <c r="A20" s="1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x14ac:dyDescent="0.25">
      <c r="A21" s="1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x14ac:dyDescent="0.25">
      <c r="A22" s="1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x14ac:dyDescent="0.25">
      <c r="A23" s="1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x14ac:dyDescent="0.25">
      <c r="A24" s="1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x14ac:dyDescent="0.25">
      <c r="A25" s="1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x14ac:dyDescent="0.25">
      <c r="A26" s="1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x14ac:dyDescent="0.25">
      <c r="A27" s="1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x14ac:dyDescent="0.25">
      <c r="A28" s="1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x14ac:dyDescent="0.25">
      <c r="A29" s="1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x14ac:dyDescent="0.25">
      <c r="A30" s="1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x14ac:dyDescent="0.25">
      <c r="A31" s="1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x14ac:dyDescent="0.25">
      <c r="A32" s="1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x14ac:dyDescent="0.25">
      <c r="A33" s="1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x14ac:dyDescent="0.25">
      <c r="A34" s="1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8" x14ac:dyDescent="0.25">
      <c r="A35" s="1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8" x14ac:dyDescent="0.25">
      <c r="A36" s="2"/>
      <c r="B36" s="2">
        <f>SUBTOTAL(109,Tableau14[Janvier])</f>
        <v>0</v>
      </c>
      <c r="C36" s="2">
        <f>SUBTOTAL(109,Tableau14[Février])</f>
        <v>0</v>
      </c>
      <c r="D36" s="2">
        <f>SUBTOTAL(109,Tableau14[Mars])</f>
        <v>0</v>
      </c>
      <c r="E36" s="2">
        <f>SUBTOTAL(109,Tableau14[Avril])</f>
        <v>0</v>
      </c>
      <c r="F36" s="2">
        <f>SUBTOTAL(109,Tableau14[[Mai ]])</f>
        <v>0</v>
      </c>
      <c r="G36" s="2">
        <f>SUBTOTAL(109,Tableau14[Juin])</f>
        <v>0</v>
      </c>
      <c r="H36" s="2">
        <f>SUBTOTAL(109,Tableau14[Juillet])</f>
        <v>0</v>
      </c>
      <c r="I36" s="2">
        <f>SUBTOTAL(109,Tableau14[Août])</f>
        <v>0</v>
      </c>
      <c r="J36" s="2">
        <f>SUBTOTAL(109,Tableau14[Septembre])</f>
        <v>0</v>
      </c>
      <c r="K36" s="2">
        <f>SUBTOTAL(109,Tableau14[Octobre])</f>
        <v>0</v>
      </c>
      <c r="L36" s="2">
        <f>SUBTOTAL(109,Tableau14[Novembre])</f>
        <v>0</v>
      </c>
      <c r="M36" s="2">
        <f>SUBTOTAL(109,Tableau14[Décembre])</f>
        <v>0</v>
      </c>
    </row>
  </sheetData>
  <mergeCells count="1">
    <mergeCell ref="B2:M2"/>
  </mergeCells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7E5D8-CED2-4F68-A1CE-069643E95D60}">
  <sheetPr>
    <tabColor theme="4" tint="-0.249977111117893"/>
  </sheetPr>
  <dimension ref="A2:M36"/>
  <sheetViews>
    <sheetView workbookViewId="0">
      <selection activeCell="A2" sqref="A2:M2"/>
    </sheetView>
  </sheetViews>
  <sheetFormatPr baseColWidth="10" defaultRowHeight="15" x14ac:dyDescent="0.25"/>
  <cols>
    <col min="1" max="13" width="15.7109375" customWidth="1"/>
  </cols>
  <sheetData>
    <row r="2" spans="1:13" ht="25.5" x14ac:dyDescent="0.35">
      <c r="A2" s="5">
        <v>2017</v>
      </c>
      <c r="B2" s="4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ht="18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8" x14ac:dyDescent="0.25">
      <c r="A5" s="1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>
        <v>1.7</v>
      </c>
    </row>
    <row r="6" spans="1:13" ht="18" x14ac:dyDescent="0.25">
      <c r="A6" s="1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x14ac:dyDescent="0.25">
      <c r="A7" s="1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x14ac:dyDescent="0.25">
      <c r="A8" s="1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x14ac:dyDescent="0.25">
      <c r="A9" s="1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x14ac:dyDescent="0.25">
      <c r="A10" s="1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x14ac:dyDescent="0.25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x14ac:dyDescent="0.25">
      <c r="A12" s="1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4.8</v>
      </c>
    </row>
    <row r="13" spans="1:13" ht="18" x14ac:dyDescent="0.25">
      <c r="A13" s="1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4.5</v>
      </c>
      <c r="M13" s="2">
        <v>1</v>
      </c>
    </row>
    <row r="14" spans="1:13" ht="18" x14ac:dyDescent="0.25">
      <c r="A14" s="1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x14ac:dyDescent="0.25">
      <c r="A15" s="1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32</v>
      </c>
    </row>
    <row r="16" spans="1:13" ht="18" x14ac:dyDescent="0.25">
      <c r="A16" s="1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v>5</v>
      </c>
      <c r="M16" s="2"/>
    </row>
    <row r="17" spans="1:13" ht="18" x14ac:dyDescent="0.25">
      <c r="A17" s="1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2</v>
      </c>
      <c r="M17" s="2"/>
    </row>
    <row r="18" spans="1:13" ht="18" x14ac:dyDescent="0.25">
      <c r="A18" s="1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x14ac:dyDescent="0.25">
      <c r="A19" s="1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15</v>
      </c>
    </row>
    <row r="20" spans="1:13" ht="18" x14ac:dyDescent="0.25">
      <c r="A20" s="1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2.5</v>
      </c>
    </row>
    <row r="21" spans="1:13" ht="18" x14ac:dyDescent="0.25">
      <c r="A21" s="1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3</v>
      </c>
    </row>
    <row r="22" spans="1:13" ht="18" x14ac:dyDescent="0.25">
      <c r="A22" s="1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v>12</v>
      </c>
    </row>
    <row r="23" spans="1:13" ht="18" x14ac:dyDescent="0.25">
      <c r="A23" s="1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x14ac:dyDescent="0.25">
      <c r="A24" s="1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x14ac:dyDescent="0.25">
      <c r="A25" s="1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x14ac:dyDescent="0.25">
      <c r="A26" s="1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5</v>
      </c>
    </row>
    <row r="27" spans="1:13" ht="18" x14ac:dyDescent="0.25">
      <c r="A27" s="1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x14ac:dyDescent="0.25">
      <c r="A28" s="1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x14ac:dyDescent="0.25">
      <c r="A29" s="1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v>6</v>
      </c>
      <c r="M29" s="2"/>
    </row>
    <row r="30" spans="1:13" ht="18" x14ac:dyDescent="0.25">
      <c r="A30" s="1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1.5</v>
      </c>
    </row>
    <row r="31" spans="1:13" ht="18" x14ac:dyDescent="0.25">
      <c r="A31" s="1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7</v>
      </c>
    </row>
    <row r="32" spans="1:13" ht="18" x14ac:dyDescent="0.25">
      <c r="A32" s="1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x14ac:dyDescent="0.25">
      <c r="A33" s="1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>
        <v>4</v>
      </c>
      <c r="M33" s="2">
        <v>8</v>
      </c>
    </row>
    <row r="34" spans="1:13" ht="18" x14ac:dyDescent="0.25">
      <c r="A34" s="1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8" x14ac:dyDescent="0.25">
      <c r="A35" s="1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v>2</v>
      </c>
    </row>
    <row r="36" spans="1:13" ht="18" x14ac:dyDescent="0.25">
      <c r="A36" s="2"/>
      <c r="B36" s="2">
        <f>SUBTOTAL(109,Tableau1[Janvier])</f>
        <v>0</v>
      </c>
      <c r="C36" s="2">
        <f>SUBTOTAL(109,Tableau1[Février])</f>
        <v>0</v>
      </c>
      <c r="D36" s="2">
        <f>SUBTOTAL(109,Tableau1[Mars])</f>
        <v>0</v>
      </c>
      <c r="E36" s="2">
        <f>SUBTOTAL(109,Tableau1[Avril])</f>
        <v>0</v>
      </c>
      <c r="F36" s="2">
        <f>SUBTOTAL(109,Tableau1[[Mai ]])</f>
        <v>0</v>
      </c>
      <c r="G36" s="2">
        <f>SUBTOTAL(109,Tableau1[Juin])</f>
        <v>0</v>
      </c>
      <c r="H36" s="2">
        <f>SUBTOTAL(109,Tableau1[Juillet])</f>
        <v>0</v>
      </c>
      <c r="I36" s="2">
        <f>SUBTOTAL(109,Tableau1[Août])</f>
        <v>0</v>
      </c>
      <c r="J36" s="2">
        <f>SUBTOTAL(109,Tableau1[Septembre])</f>
        <v>0</v>
      </c>
      <c r="K36" s="2">
        <f>SUBTOTAL(109,Tableau1[Octobre])</f>
        <v>0</v>
      </c>
      <c r="L36" s="2">
        <f>SUBTOTAL(109,Tableau1[Novembre])</f>
        <v>21.5</v>
      </c>
      <c r="M36" s="2">
        <f>SUBTOTAL(109,Tableau1[Décembre])</f>
        <v>95.5</v>
      </c>
    </row>
  </sheetData>
  <mergeCells count="1">
    <mergeCell ref="B2:M2"/>
  </mergeCells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261F4-C183-4DE8-8839-757E56AC6164}">
  <sheetPr>
    <tabColor rgb="FFC00000"/>
  </sheetPr>
  <dimension ref="A2:M36"/>
  <sheetViews>
    <sheetView zoomScaleNormal="100" workbookViewId="0">
      <selection activeCell="A2" sqref="A2:M2"/>
    </sheetView>
  </sheetViews>
  <sheetFormatPr baseColWidth="10" defaultRowHeight="15" x14ac:dyDescent="0.25"/>
  <cols>
    <col min="1" max="13" width="15.7109375" customWidth="1"/>
  </cols>
  <sheetData>
    <row r="2" spans="1:13" ht="25.5" x14ac:dyDescent="0.35">
      <c r="A2" s="5">
        <v>2018</v>
      </c>
      <c r="B2" s="4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ht="18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8" x14ac:dyDescent="0.25">
      <c r="A5" s="3">
        <v>1</v>
      </c>
      <c r="B5" s="2">
        <v>5</v>
      </c>
      <c r="C5" s="2">
        <v>7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x14ac:dyDescent="0.25">
      <c r="A6" s="3">
        <v>2</v>
      </c>
      <c r="B6" s="2">
        <v>12</v>
      </c>
      <c r="C6" s="2"/>
      <c r="D6" s="2">
        <v>7.5</v>
      </c>
      <c r="E6" s="2"/>
      <c r="F6" s="2"/>
      <c r="G6" s="2"/>
      <c r="H6" s="2"/>
      <c r="I6" s="2"/>
      <c r="J6" s="2"/>
      <c r="K6" s="2"/>
      <c r="L6" s="2"/>
      <c r="M6" s="2"/>
    </row>
    <row r="7" spans="1:13" ht="18" x14ac:dyDescent="0.25">
      <c r="A7" s="3">
        <v>3</v>
      </c>
      <c r="B7" s="2">
        <v>10</v>
      </c>
      <c r="C7" s="2">
        <v>1.2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x14ac:dyDescent="0.25">
      <c r="A8" s="3">
        <v>4</v>
      </c>
      <c r="B8" s="2">
        <v>3.8</v>
      </c>
      <c r="C8" s="2">
        <v>4</v>
      </c>
      <c r="D8" s="2">
        <v>1.5</v>
      </c>
      <c r="E8" s="2"/>
      <c r="F8" s="2"/>
      <c r="G8" s="2"/>
      <c r="H8" s="2"/>
      <c r="I8" s="2"/>
      <c r="J8" s="2"/>
      <c r="K8" s="2"/>
      <c r="L8" s="2"/>
      <c r="M8" s="2"/>
    </row>
    <row r="9" spans="1:13" ht="18" x14ac:dyDescent="0.25">
      <c r="A9" s="3">
        <v>5</v>
      </c>
      <c r="B9" s="2"/>
      <c r="C9" s="2">
        <v>9.1</v>
      </c>
      <c r="D9" s="2">
        <v>9.3000000000000007</v>
      </c>
      <c r="E9" s="2">
        <v>1.8</v>
      </c>
      <c r="F9" s="2"/>
      <c r="G9" s="2"/>
      <c r="H9" s="2"/>
      <c r="I9" s="2"/>
      <c r="J9" s="2"/>
      <c r="K9" s="2"/>
      <c r="L9" s="2"/>
      <c r="M9" s="2"/>
    </row>
    <row r="10" spans="1:13" ht="18" x14ac:dyDescent="0.25">
      <c r="A10" s="3">
        <v>6</v>
      </c>
      <c r="B10" s="2">
        <v>1</v>
      </c>
      <c r="C10" s="2">
        <v>6</v>
      </c>
      <c r="D10" s="2">
        <v>1</v>
      </c>
      <c r="E10" s="2"/>
      <c r="F10" s="2">
        <v>2</v>
      </c>
      <c r="G10" s="2"/>
      <c r="H10" s="2"/>
      <c r="I10" s="2"/>
      <c r="J10" s="2"/>
      <c r="K10" s="2"/>
      <c r="L10" s="2"/>
      <c r="M10" s="2"/>
    </row>
    <row r="11" spans="1:13" ht="18" x14ac:dyDescent="0.25">
      <c r="A11" s="3">
        <v>7</v>
      </c>
      <c r="B11" s="2">
        <v>6</v>
      </c>
      <c r="C11" s="2"/>
      <c r="D11" s="2">
        <v>6</v>
      </c>
      <c r="E11" s="2"/>
      <c r="F11" s="2">
        <v>10.5</v>
      </c>
      <c r="G11" s="2"/>
      <c r="H11" s="2"/>
      <c r="I11" s="2"/>
      <c r="J11" s="2"/>
      <c r="K11" s="2"/>
      <c r="L11" s="2"/>
      <c r="M11" s="2"/>
    </row>
    <row r="12" spans="1:13" ht="18" x14ac:dyDescent="0.25">
      <c r="A12" s="3">
        <v>8</v>
      </c>
      <c r="B12" s="2">
        <v>4</v>
      </c>
      <c r="C12" s="2">
        <v>2.5</v>
      </c>
      <c r="D12" s="2"/>
      <c r="E12" s="2">
        <v>25.3</v>
      </c>
      <c r="F12" s="2">
        <v>1.2</v>
      </c>
      <c r="G12" s="2"/>
      <c r="H12" s="2"/>
      <c r="I12" s="2"/>
      <c r="J12" s="2"/>
      <c r="K12" s="2"/>
      <c r="L12" s="2"/>
      <c r="M12" s="2"/>
    </row>
    <row r="13" spans="1:13" ht="18" x14ac:dyDescent="0.25">
      <c r="A13" s="3">
        <v>9</v>
      </c>
      <c r="B13" s="2"/>
      <c r="C13" s="2"/>
      <c r="D13" s="2"/>
      <c r="E13" s="2">
        <v>10</v>
      </c>
      <c r="F13" s="2">
        <v>7</v>
      </c>
      <c r="G13" s="2"/>
      <c r="H13" s="2"/>
      <c r="I13" s="2"/>
      <c r="J13" s="2"/>
      <c r="K13" s="2"/>
      <c r="L13" s="2"/>
      <c r="M13" s="2"/>
    </row>
    <row r="14" spans="1:13" ht="18" x14ac:dyDescent="0.25">
      <c r="A14" s="3">
        <v>10</v>
      </c>
      <c r="B14" s="2">
        <v>1</v>
      </c>
      <c r="C14" s="2">
        <v>1</v>
      </c>
      <c r="D14" s="2"/>
      <c r="E14" s="2">
        <v>6.8</v>
      </c>
      <c r="F14" s="2"/>
      <c r="G14" s="2"/>
      <c r="H14" s="2"/>
      <c r="I14" s="2"/>
      <c r="J14" s="2"/>
      <c r="K14" s="2"/>
      <c r="L14" s="2"/>
      <c r="M14" s="2"/>
    </row>
    <row r="15" spans="1:13" ht="18" x14ac:dyDescent="0.25">
      <c r="A15" s="3">
        <v>11</v>
      </c>
      <c r="B15" s="2">
        <v>10.7</v>
      </c>
      <c r="C15" s="2">
        <v>7.5</v>
      </c>
      <c r="D15" s="2">
        <v>0.5</v>
      </c>
      <c r="E15" s="2">
        <v>10</v>
      </c>
      <c r="F15" s="2"/>
      <c r="G15" s="2"/>
      <c r="H15" s="2"/>
      <c r="I15" s="2"/>
      <c r="J15" s="2"/>
      <c r="K15" s="2"/>
      <c r="L15" s="2"/>
      <c r="M15" s="2"/>
    </row>
    <row r="16" spans="1:13" ht="18" x14ac:dyDescent="0.25">
      <c r="A16" s="3">
        <v>12</v>
      </c>
      <c r="B16" s="2">
        <v>2</v>
      </c>
      <c r="C16" s="2">
        <v>3.1</v>
      </c>
      <c r="D16" s="2"/>
      <c r="E16" s="2">
        <v>1.1000000000000001</v>
      </c>
      <c r="F16" s="2">
        <v>16.2</v>
      </c>
      <c r="G16" s="2"/>
      <c r="H16" s="2"/>
      <c r="I16" s="2"/>
      <c r="J16" s="2"/>
      <c r="K16" s="2"/>
      <c r="L16" s="2"/>
      <c r="M16" s="2"/>
    </row>
    <row r="17" spans="1:13" ht="18" x14ac:dyDescent="0.25">
      <c r="A17" s="3">
        <v>13</v>
      </c>
      <c r="B17" s="2"/>
      <c r="C17" s="2"/>
      <c r="D17" s="2"/>
      <c r="E17" s="2"/>
      <c r="F17" s="2">
        <v>24</v>
      </c>
      <c r="G17" s="2"/>
      <c r="H17" s="2"/>
      <c r="I17" s="2"/>
      <c r="J17" s="2"/>
      <c r="K17" s="2"/>
      <c r="L17" s="2"/>
      <c r="M17" s="2"/>
    </row>
    <row r="18" spans="1:13" ht="18" x14ac:dyDescent="0.25">
      <c r="A18" s="3">
        <v>14</v>
      </c>
      <c r="B18" s="2">
        <v>1</v>
      </c>
      <c r="C18" s="2">
        <v>6.5</v>
      </c>
      <c r="D18" s="2"/>
      <c r="E18" s="2">
        <v>0.5</v>
      </c>
      <c r="F18" s="2">
        <v>19</v>
      </c>
      <c r="G18" s="2"/>
      <c r="H18" s="2"/>
      <c r="I18" s="2"/>
      <c r="J18" s="2"/>
      <c r="K18" s="2"/>
      <c r="L18" s="2"/>
      <c r="M18" s="2"/>
    </row>
    <row r="19" spans="1:13" ht="18" x14ac:dyDescent="0.25">
      <c r="A19" s="3">
        <v>15</v>
      </c>
      <c r="B19" s="2"/>
      <c r="C19" s="2">
        <v>7</v>
      </c>
      <c r="D19" s="2">
        <v>0.5</v>
      </c>
      <c r="E19" s="2"/>
      <c r="F19" s="2">
        <v>12</v>
      </c>
      <c r="G19" s="2"/>
      <c r="H19" s="2"/>
      <c r="I19" s="2"/>
      <c r="J19" s="2"/>
      <c r="K19" s="2"/>
      <c r="L19" s="2"/>
      <c r="M19" s="2"/>
    </row>
    <row r="20" spans="1:13" ht="18" x14ac:dyDescent="0.25">
      <c r="A20" s="3">
        <v>16</v>
      </c>
      <c r="B20" s="2">
        <v>9</v>
      </c>
      <c r="C20" s="2"/>
      <c r="D20" s="2">
        <v>1.5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ht="18" x14ac:dyDescent="0.25">
      <c r="A21" s="3">
        <v>17</v>
      </c>
      <c r="B21" s="2">
        <v>7.5</v>
      </c>
      <c r="C21" s="2">
        <v>6.4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x14ac:dyDescent="0.25">
      <c r="A22" s="3">
        <v>18</v>
      </c>
      <c r="B22" s="2"/>
      <c r="C22" s="2">
        <v>1</v>
      </c>
      <c r="D22" s="2">
        <v>2.2999999999999998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ht="18" x14ac:dyDescent="0.25">
      <c r="A23" s="3">
        <v>19</v>
      </c>
      <c r="B23" s="2">
        <v>3</v>
      </c>
      <c r="C23" s="2"/>
      <c r="D23" s="2">
        <v>6.8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ht="18" x14ac:dyDescent="0.25">
      <c r="A24" s="3">
        <v>20</v>
      </c>
      <c r="B24" s="2">
        <v>12</v>
      </c>
      <c r="C24" s="2">
        <v>8.5</v>
      </c>
      <c r="D24" s="2">
        <v>6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ht="18" x14ac:dyDescent="0.25">
      <c r="A25" s="3">
        <v>21</v>
      </c>
      <c r="B25" s="2">
        <v>10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x14ac:dyDescent="0.25">
      <c r="A26" s="3">
        <v>22</v>
      </c>
      <c r="B26" s="2">
        <v>5.2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x14ac:dyDescent="0.25">
      <c r="A27" s="3">
        <v>23</v>
      </c>
      <c r="B27" s="2"/>
      <c r="C27" s="2"/>
      <c r="D27" s="2"/>
      <c r="E27" s="2">
        <v>1.5</v>
      </c>
      <c r="F27" s="2"/>
      <c r="G27" s="2"/>
      <c r="H27" s="2"/>
      <c r="I27" s="2"/>
      <c r="J27" s="2"/>
      <c r="K27" s="2"/>
      <c r="L27" s="2"/>
      <c r="M27" s="2"/>
    </row>
    <row r="28" spans="1:13" ht="18" x14ac:dyDescent="0.25">
      <c r="A28" s="3">
        <v>24</v>
      </c>
      <c r="B28" s="2"/>
      <c r="C28" s="2"/>
      <c r="D28" s="2">
        <v>10.5</v>
      </c>
      <c r="E28" s="2"/>
      <c r="F28" s="2"/>
      <c r="G28" s="2"/>
      <c r="H28" s="2"/>
      <c r="I28" s="2"/>
      <c r="J28" s="2"/>
      <c r="K28" s="2"/>
      <c r="L28" s="2"/>
      <c r="M28" s="2"/>
    </row>
    <row r="29" spans="1:13" ht="18" x14ac:dyDescent="0.25">
      <c r="A29" s="3">
        <v>25</v>
      </c>
      <c r="B29" s="2"/>
      <c r="C29" s="2"/>
      <c r="D29" s="2">
        <v>1.6</v>
      </c>
      <c r="E29" s="2">
        <v>1</v>
      </c>
      <c r="F29" s="2"/>
      <c r="G29" s="2"/>
      <c r="H29" s="2"/>
      <c r="I29" s="2"/>
      <c r="J29" s="2"/>
      <c r="K29" s="2"/>
      <c r="L29" s="2"/>
      <c r="M29" s="2"/>
    </row>
    <row r="30" spans="1:13" ht="18" x14ac:dyDescent="0.25">
      <c r="A30" s="3">
        <v>26</v>
      </c>
      <c r="B30" s="2">
        <v>20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x14ac:dyDescent="0.25">
      <c r="A31" s="3">
        <v>27</v>
      </c>
      <c r="B31" s="2">
        <v>8.1999999999999993</v>
      </c>
      <c r="C31" s="2"/>
      <c r="D31" s="2">
        <v>18.2</v>
      </c>
      <c r="E31" s="2"/>
      <c r="F31" s="2"/>
      <c r="G31" s="2"/>
      <c r="H31" s="2"/>
      <c r="I31" s="2"/>
      <c r="J31" s="2"/>
      <c r="K31" s="2"/>
      <c r="L31" s="2"/>
      <c r="M31" s="2"/>
    </row>
    <row r="32" spans="1:13" ht="18" x14ac:dyDescent="0.25">
      <c r="A32" s="3">
        <v>28</v>
      </c>
      <c r="B32" s="2"/>
      <c r="C32" s="2"/>
      <c r="D32" s="2">
        <v>6.7</v>
      </c>
      <c r="E32" s="2">
        <v>1.8</v>
      </c>
      <c r="F32" s="2"/>
      <c r="G32" s="2"/>
      <c r="H32" s="2"/>
      <c r="I32" s="2"/>
      <c r="J32" s="2"/>
      <c r="K32" s="2"/>
      <c r="L32" s="2"/>
      <c r="M32" s="2"/>
    </row>
    <row r="33" spans="1:13" ht="18" x14ac:dyDescent="0.25">
      <c r="A33" s="3">
        <v>29</v>
      </c>
      <c r="B33" s="2"/>
      <c r="C33" s="2"/>
      <c r="D33" s="2"/>
      <c r="E33" s="2">
        <v>27</v>
      </c>
      <c r="F33" s="2"/>
      <c r="G33" s="2"/>
      <c r="H33" s="2"/>
      <c r="I33" s="2"/>
      <c r="J33" s="2"/>
      <c r="K33" s="2"/>
      <c r="L33" s="2"/>
      <c r="M33" s="2"/>
    </row>
    <row r="34" spans="1:13" ht="18" x14ac:dyDescent="0.25">
      <c r="A34" s="3">
        <v>30</v>
      </c>
      <c r="B34" s="2">
        <v>1</v>
      </c>
      <c r="C34" s="2"/>
      <c r="D34" s="2"/>
      <c r="E34" s="2">
        <v>3</v>
      </c>
      <c r="F34" s="2"/>
      <c r="G34" s="2"/>
      <c r="H34" s="2"/>
      <c r="I34" s="2"/>
      <c r="J34" s="2"/>
      <c r="K34" s="2"/>
      <c r="L34" s="2"/>
      <c r="M34" s="2"/>
    </row>
    <row r="35" spans="1:13" ht="18" x14ac:dyDescent="0.25">
      <c r="A35" s="3">
        <v>31</v>
      </c>
      <c r="B35" s="2"/>
      <c r="C35" s="2"/>
      <c r="D35" s="2">
        <v>5.2</v>
      </c>
      <c r="E35" s="2"/>
      <c r="F35" s="2"/>
      <c r="G35" s="2"/>
      <c r="H35" s="2"/>
      <c r="I35" s="2"/>
      <c r="J35" s="2"/>
      <c r="K35" s="2"/>
      <c r="L35" s="2"/>
      <c r="M35" s="2"/>
    </row>
    <row r="36" spans="1:13" ht="18" x14ac:dyDescent="0.25">
      <c r="A36" s="2"/>
      <c r="B36" s="2">
        <f>SUBTOTAL(109,Tableau13[Janvier])</f>
        <v>132.4</v>
      </c>
      <c r="C36" s="2">
        <f>SUBTOTAL(109,Tableau13[Février])</f>
        <v>70.8</v>
      </c>
      <c r="D36" s="2">
        <f>SUBTOTAL(109,Tableau13[Mars])</f>
        <v>85.100000000000009</v>
      </c>
      <c r="E36" s="2">
        <f>SUBTOTAL(109,Tableau13[Avril])</f>
        <v>89.8</v>
      </c>
      <c r="F36" s="2">
        <f>SUBTOTAL(109,Tableau13[[Mai ]])</f>
        <v>91.9</v>
      </c>
      <c r="G36" s="2">
        <f>SUBTOTAL(109,Tableau13[Juin])</f>
        <v>0</v>
      </c>
      <c r="H36" s="2">
        <f>SUBTOTAL(109,Tableau13[Juillet])</f>
        <v>0</v>
      </c>
      <c r="I36" s="2">
        <f>SUBTOTAL(109,Tableau13[Août])</f>
        <v>0</v>
      </c>
      <c r="J36" s="2">
        <f>SUBTOTAL(109,Tableau13[Septembre])</f>
        <v>0</v>
      </c>
      <c r="K36" s="2">
        <f>SUBTOTAL(109,Tableau13[Octobre])</f>
        <v>0</v>
      </c>
      <c r="L36" s="2">
        <f>SUBTOTAL(109,Tableau13[Novembre])</f>
        <v>0</v>
      </c>
      <c r="M36" s="2">
        <f>SUBTOTAL(109,Tableau13[Décembre])</f>
        <v>0</v>
      </c>
    </row>
  </sheetData>
  <mergeCells count="1">
    <mergeCell ref="B2:M2"/>
  </mergeCells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</vt:lpstr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ADAM</dc:creator>
  <cp:lastModifiedBy>Jacky ADAM</cp:lastModifiedBy>
  <dcterms:created xsi:type="dcterms:W3CDTF">2018-05-16T08:24:29Z</dcterms:created>
  <dcterms:modified xsi:type="dcterms:W3CDTF">2018-05-16T10:28:33Z</dcterms:modified>
</cp:coreProperties>
</file>