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79" firstSheet="0" activeTab="0"/>
  </bookViews>
  <sheets>
    <sheet name="Note Débours" sheetId="1" state="visible" r:id="rId2"/>
    <sheet name="Facture" sheetId="2" state="visible" r:id="rId3"/>
  </sheets>
  <definedNames>
    <definedName function="false" hidden="false" localSheetId="1" name="_xlnm.Print_Titles" vbProcedure="false">Facture!$2:$2</definedName>
    <definedName function="false" hidden="false" name="FactureNom" vbProcedure="false">Facture!$B$2</definedName>
    <definedName function="false" hidden="false" name="NomSociété" vbProcedure="false">Facture!$A$2</definedName>
    <definedName function="false" hidden="false" name="RechercheClient" vbProcedure="false">#REF!</definedName>
    <definedName function="false" hidden="false" name="SousTotalFacture" vbProcedure="false">Facture!$G$8</definedName>
    <definedName function="false" hidden="false" name="Versement" vbProcedure="false">Facture!$G$9</definedName>
    <definedName function="false" hidden="false" localSheetId="1" name="_xlnm.Print_Titles" vbProcedure="false">Facture!$2:$2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<sst xmlns="http://schemas.openxmlformats.org/spreadsheetml/2006/main" count="54" uniqueCount="45">
  <si>
    <t xml:space="preserve">DÉTAIL DES HEURES PRESTÉES</t>
  </si>
  <si>
    <t xml:space="preserve">Vacation du </t>
  </si>
  <si>
    <t xml:space="preserve">Heure début mission</t>
  </si>
  <si>
    <t xml:space="preserve">Heure fin de mission</t>
  </si>
  <si>
    <t xml:space="preserve">Nombre d’heures prestées</t>
  </si>
  <si>
    <t xml:space="preserve">Tarif horaire</t>
  </si>
  <si>
    <t xml:space="preserve">Total journalier</t>
  </si>
  <si>
    <t xml:space="preserve">DÉTAIL DES FRAIS DE DÉPLACEMENT EN VOITURE</t>
  </si>
  <si>
    <t xml:space="preserve">Kilomètres parcouru</t>
  </si>
  <si>
    <t xml:space="preserve">Tarif kilométrique</t>
  </si>
  <si>
    <t xml:space="preserve">Motif des déplacements</t>
  </si>
  <si>
    <t xml:space="preserve">DÉTAIL DES FRAIS SUPPLÉMENTAIRE</t>
  </si>
  <si>
    <t xml:space="preserve">Numéro de justificatif</t>
  </si>
  <si>
    <t xml:space="preserve">Date</t>
  </si>
  <si>
    <t xml:space="preserve">Heure </t>
  </si>
  <si>
    <t xml:space="preserve">Nature de la dépense</t>
  </si>
  <si>
    <t xml:space="preserve">Justification de la dépense</t>
  </si>
  <si>
    <t xml:space="preserve">-</t>
  </si>
  <si>
    <t xml:space="preserve">DESCRIPTION</t>
  </si>
  <si>
    <t xml:space="preserve">UNITÉ</t>
  </si>
  <si>
    <t xml:space="preserve">PRIX UNITAIRE</t>
  </si>
  <si>
    <t xml:space="preserve">QUANTITÉ</t>
  </si>
  <si>
    <t xml:space="preserve">TVA %</t>
  </si>
  <si>
    <t xml:space="preserve">TVA</t>
  </si>
  <si>
    <t xml:space="preserve">TOTAL HT</t>
  </si>
  <si>
    <t xml:space="preserve">Frais d’ouverture de dossier</t>
  </si>
  <si>
    <t xml:space="preserve">pce</t>
  </si>
  <si>
    <t xml:space="preserve">Tarif horaire classique</t>
  </si>
  <si>
    <t xml:space="preserve">h</t>
  </si>
  <si>
    <t xml:space="preserve">Frais de déplacement en voiture</t>
  </si>
  <si>
    <t xml:space="preserve">km</t>
  </si>
  <si>
    <t xml:space="preserve">Frais Impressions</t>
  </si>
  <si>
    <t xml:space="preserve">feuille</t>
  </si>
  <si>
    <t xml:space="preserve">Frais Photos</t>
  </si>
  <si>
    <t xml:space="preserve">Frais Supplémentaires</t>
  </si>
  <si>
    <t xml:space="preserve">Total HT</t>
  </si>
  <si>
    <t xml:space="preserve">Total TVA</t>
  </si>
  <si>
    <t xml:space="preserve">Total TVA Comprise</t>
  </si>
  <si>
    <t xml:space="preserve">Provision déjà versée</t>
  </si>
  <si>
    <t xml:space="preserve">Net à payer</t>
  </si>
  <si>
    <t xml:space="preserve">En vous remerciant pour votre confiance,</t>
  </si>
  <si>
    <t xml:space="preserve">Cordialement,</t>
  </si>
  <si>
    <t xml:space="preserve">Conformément à la convention n°1802-1, merci de payer cette somme sur </t>
  </si>
  <si>
    <t xml:space="preserve">le compte BE01 2345 6789 1011 avec la communication suivante +++123/1234/12345+++.</t>
  </si>
  <si>
    <t xml:space="preserve"> Les paiements doivent être établis à l’ordre d’HELIOS SPRL. Montant total dû dans 30 jours. Les paiements en retard sont soumis à des intérêts de 12% par an.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</si>
</sst>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\ MMM\ YY"/>
    <numFmt numFmtId="166" formatCode="HH:MM"/>
    <numFmt numFmtId="167" formatCode="#,##0.00&quot; €&quot;"/>
    <numFmt numFmtId="168" formatCode="0&quot; jour(s) de mission&quot;"/>
    <numFmt numFmtId="169" formatCode="[HH]:MM"/>
    <numFmt numFmtId="170" formatCode="#,##0&quot; Km&quot;"/>
    <numFmt numFmtId="171" formatCode="0&quot; dépense(s) supplémentaire(s)&quot;"/>
    <numFmt numFmtId="172" formatCode="#,##0.00\ [$€-80C];[RED]\-#,##0.00\ [$€-80C]"/>
    <numFmt numFmtId="173" formatCode="0%"/>
    <numFmt numFmtId="174" formatCode="\$#,##0.00"/>
  </numFmts>
  <fonts count="20">
    <font>
      <sz val="10"/>
      <color rgb="FF414141"/>
      <name val="Segoe U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FFFFFF"/>
      <name val="Segoe UI"/>
      <family val="2"/>
    </font>
    <font>
      <b val="true"/>
      <sz val="14"/>
      <color rgb="FF414141"/>
      <name val="Segoe UI"/>
      <family val="2"/>
    </font>
    <font>
      <sz val="14"/>
      <name val="Segoe UI"/>
      <family val="2"/>
    </font>
    <font>
      <sz val="14"/>
      <color rgb="FF414141"/>
      <name val="Segoe UI"/>
      <family val="2"/>
    </font>
    <font>
      <strike val="true"/>
      <sz val="14"/>
      <color rgb="FF414141"/>
      <name val="Segoe UI"/>
      <family val="2"/>
    </font>
    <font>
      <sz val="10"/>
      <name val="Segoe UI"/>
      <family val="2"/>
    </font>
    <font>
      <sz val="16"/>
      <color rgb="FF414141"/>
      <name val="Segoe UI"/>
      <family val="2"/>
    </font>
    <font>
      <sz val="16"/>
      <color rgb="FFFFFFFF"/>
      <name val="Segoe UI"/>
      <family val="2"/>
    </font>
    <font>
      <sz val="16"/>
      <color rgb="FF000000"/>
      <name val="Segoe UI"/>
      <family val="2"/>
    </font>
    <font>
      <sz val="12"/>
      <color rgb="FF414141"/>
      <name val="Segoe UI"/>
      <family val="2"/>
    </font>
    <font>
      <b val="true"/>
      <sz val="16"/>
      <name val="Segoe UI"/>
      <family val="2"/>
    </font>
    <font>
      <sz val="16"/>
      <color rgb="FF333333"/>
      <name val="Segoe UI"/>
      <family val="2"/>
    </font>
    <font>
      <sz val="12"/>
      <name val="Segoe UI"/>
      <family val="2"/>
    </font>
    <font>
      <b val="true"/>
      <sz val="20"/>
      <name val="Segoe UI"/>
      <family val="2"/>
    </font>
    <font>
      <sz val="18"/>
      <color rgb="FF414141"/>
      <name val="Segoe UI"/>
      <family val="2"/>
    </font>
    <font>
      <b val="true"/>
      <sz val="16"/>
      <color rgb="FF41414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CCCCCC"/>
        <bgColor rgb="FFCCCC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/>
      <right/>
      <top style="thick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3465A4"/>
      </left>
      <right/>
      <top style="thin">
        <color rgb="FF3465A4"/>
      </top>
      <bottom style="thin">
        <color rgb="FF3465A4"/>
      </bottom>
      <diagonal/>
    </border>
    <border diagonalUp="false" diagonalDown="false">
      <left/>
      <right/>
      <top style="thin">
        <color rgb="FF3465A4"/>
      </top>
      <bottom style="thin">
        <color rgb="FF3465A4"/>
      </bottom>
      <diagonal/>
    </border>
    <border diagonalUp="false" diagonalDown="false">
      <left/>
      <right style="thin">
        <color rgb="FF3465A4"/>
      </right>
      <top style="thin">
        <color rgb="FF3465A4"/>
      </top>
      <bottom style="thin">
        <color rgb="FF3465A4"/>
      </bottom>
      <diagonal/>
    </border>
    <border diagonalUp="false" diagonalDown="false">
      <left style="thin">
        <color rgb="FF3465A4"/>
      </left>
      <right/>
      <top/>
      <bottom/>
      <diagonal/>
    </border>
    <border diagonalUp="false" diagonalDown="false">
      <left/>
      <right style="thin">
        <color rgb="FF3465A4"/>
      </right>
      <top/>
      <bottom/>
      <diagonal/>
    </border>
    <border diagonalUp="false" diagonalDown="false">
      <left style="thin">
        <color rgb="FF3465A4"/>
      </left>
      <right/>
      <top/>
      <bottom style="thin">
        <color rgb="FF3465A4"/>
      </bottom>
      <diagonal/>
    </border>
    <border diagonalUp="false" diagonalDown="false">
      <left/>
      <right/>
      <top/>
      <bottom style="thin">
        <color rgb="FF3465A4"/>
      </bottom>
      <diagonal/>
    </border>
    <border diagonalUp="false" diagonalDown="false">
      <left/>
      <right style="thin">
        <color rgb="FF3465A4"/>
      </right>
      <top/>
      <bottom style="thin">
        <color rgb="FF3465A4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>
        <color rgb="FF3465A4"/>
      </left>
      <right style="medium">
        <color rgb="FF3465A4"/>
      </right>
      <top style="medium">
        <color rgb="FF3465A4"/>
      </top>
      <bottom/>
      <diagonal/>
    </border>
    <border diagonalUp="false" diagonalDown="false">
      <left style="medium">
        <color rgb="FF3465A4"/>
      </left>
      <right style="medium">
        <color rgb="FF3465A4"/>
      </right>
      <top/>
      <bottom/>
      <diagonal/>
    </border>
    <border diagonalUp="false" diagonalDown="false">
      <left style="medium">
        <color rgb="FF3465A4"/>
      </left>
      <right style="medium">
        <color rgb="FF3465A4"/>
      </right>
      <top/>
      <bottom style="medium">
        <color rgb="FF3465A4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5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2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2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3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12" fillId="3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3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12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2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2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9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414141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ElementsFacture" displayName="ElementsFacture" ref="A2:G8" headerRowCount="1" totalsRowCount="0" totalsRowShown="0">
  <autoFilter ref="A2:G8"/>
  <tableColumns count="7">
    <tableColumn id="1" name="DESCRIPTION"/>
    <tableColumn id="2" name="UNITÉ"/>
    <tableColumn id="3" name="PRIX UNITAIRE"/>
    <tableColumn id="4" name="QUANTITÉ"/>
    <tableColumn id="5" name="TVA %"/>
    <tableColumn id="6" name="TVA"/>
    <tableColumn id="7" name="TOTAL HT"/>
  </tableColumns>
</tabl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40" zoomScaleNormal="40" zoomScalePageLayoutView="100" workbookViewId="0">
      <selection pane="topLeft" activeCell="G10" activeCellId="0" sqref="G10"/>
    </sheetView>
  </sheetViews>
  <sheetFormatPr defaultRowHeight="28.35"/>
  <cols>
    <col collapsed="false" hidden="false" max="1" min="1" style="0" width="17.7321428571429"/>
    <col collapsed="false" hidden="false" max="2" min="2" style="0" width="14.9598214285714"/>
    <col collapsed="false" hidden="false" max="3" min="3" style="0" width="18.0089285714286"/>
    <col collapsed="false" hidden="false" max="4" min="4" style="0" width="47.4508928571429"/>
    <col collapsed="false" hidden="false" max="5" min="5" style="0" width="43.7901785714286"/>
    <col collapsed="false" hidden="false" max="6" min="6" style="0" width="15.3616071428571"/>
    <col collapsed="false" hidden="false" max="7" min="7" style="0" width="19.2455357142857"/>
  </cols>
  <sheetData>
    <row r="1" customFormat="false" ht="28.35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57.85" hidden="false" customHeight="true" outlineLevel="0" collapsed="false">
      <c r="A2" s="2" t="s">
        <v>1</v>
      </c>
      <c r="B2" s="3" t="s">
        <v>2</v>
      </c>
      <c r="C2" s="4" t="s">
        <v>3</v>
      </c>
      <c r="D2" s="5" t="s">
        <v>4</v>
      </c>
      <c r="E2" s="2" t="s">
        <v>5</v>
      </c>
      <c r="F2" s="5" t="s">
        <v>6</v>
      </c>
    </row>
    <row r="3" customFormat="false" ht="28.35" hidden="false" customHeight="true" outlineLevel="0" collapsed="false">
      <c r="A3" s="6" t="n">
        <v>43161</v>
      </c>
      <c r="B3" s="7" t="n">
        <v>0.541666666666667</v>
      </c>
      <c r="C3" s="8" t="n">
        <v>0.5625</v>
      </c>
      <c r="D3" s="9" t="n">
        <f aca="false">(C3&lt;B3)+C3-B3</f>
        <v>0.0208333333333333</v>
      </c>
      <c r="E3" s="10" t="n">
        <v>60</v>
      </c>
      <c r="F3" s="11" t="n">
        <f aca="false">(D3*24)*E3</f>
        <v>30</v>
      </c>
    </row>
    <row r="4" customFormat="false" ht="28.35" hidden="false" customHeight="true" outlineLevel="0" collapsed="false">
      <c r="A4" s="6" t="n">
        <v>43164</v>
      </c>
      <c r="B4" s="7" t="n">
        <v>0.625</v>
      </c>
      <c r="C4" s="8" t="n">
        <v>0.769444444444444</v>
      </c>
      <c r="D4" s="7" t="n">
        <f aca="false">(C4&lt;B4)+C4-B4</f>
        <v>0.144444444444444</v>
      </c>
      <c r="E4" s="10"/>
      <c r="F4" s="11" t="n">
        <f aca="false">(D4*24)*E3</f>
        <v>208</v>
      </c>
    </row>
    <row r="5" customFormat="false" ht="28.35" hidden="false" customHeight="true" outlineLevel="0" collapsed="false">
      <c r="A5" s="12" t="n">
        <v>43165</v>
      </c>
      <c r="B5" s="9" t="n">
        <v>0.625</v>
      </c>
      <c r="C5" s="13" t="n">
        <v>0.763194444444444</v>
      </c>
      <c r="D5" s="9" t="n">
        <f aca="false">(C5&lt;B5)+C5-B5</f>
        <v>0.138194444444444</v>
      </c>
      <c r="E5" s="10"/>
      <c r="F5" s="14" t="n">
        <f aca="false">(D5*24)*E3</f>
        <v>199</v>
      </c>
    </row>
    <row r="6" customFormat="false" ht="28.35" hidden="false" customHeight="true" outlineLevel="0" collapsed="false">
      <c r="A6" s="12" t="n">
        <v>43166</v>
      </c>
      <c r="B6" s="9" t="n">
        <v>0.625</v>
      </c>
      <c r="C6" s="13" t="n">
        <v>0.753472222222222</v>
      </c>
      <c r="D6" s="9" t="n">
        <f aca="false">(C6&lt;B6)+C6-B6</f>
        <v>0.128472222222222</v>
      </c>
      <c r="E6" s="10"/>
      <c r="F6" s="14" t="n">
        <f aca="false">(D6*24)*E3</f>
        <v>185</v>
      </c>
    </row>
    <row r="7" customFormat="false" ht="28.35" hidden="false" customHeight="true" outlineLevel="0" collapsed="false">
      <c r="A7" s="12" t="n">
        <v>43168</v>
      </c>
      <c r="B7" s="9" t="n">
        <v>0.270833333333333</v>
      </c>
      <c r="C7" s="13" t="n">
        <v>0</v>
      </c>
      <c r="D7" s="9" t="n">
        <f aca="false">(C7&lt;B7)+C7-B7</f>
        <v>0.729166666666667</v>
      </c>
      <c r="E7" s="10"/>
      <c r="F7" s="14" t="n">
        <f aca="false">(D7*24)*E3</f>
        <v>1050</v>
      </c>
    </row>
    <row r="8" customFormat="false" ht="28.35" hidden="false" customHeight="true" outlineLevel="0" collapsed="false">
      <c r="A8" s="12" t="n">
        <v>43169</v>
      </c>
      <c r="B8" s="9" t="n">
        <v>0</v>
      </c>
      <c r="C8" s="13" t="n">
        <v>0.0453472222222222</v>
      </c>
      <c r="D8" s="9" t="n">
        <f aca="false">(C8&lt;B8)+C8-B8</f>
        <v>0.0453472222222222</v>
      </c>
      <c r="E8" s="10"/>
      <c r="F8" s="14" t="n">
        <f aca="false">(D8*24)*E3</f>
        <v>65.3</v>
      </c>
    </row>
    <row r="9" customFormat="false" ht="28.35" hidden="false" customHeight="true" outlineLevel="0" collapsed="false">
      <c r="A9" s="12" t="n">
        <v>43169</v>
      </c>
      <c r="B9" s="9" t="n">
        <v>0.190972222222222</v>
      </c>
      <c r="C9" s="13" t="n">
        <v>0.998611111111111</v>
      </c>
      <c r="D9" s="9" t="n">
        <f aca="false">(C9&lt;B9)+C9-B9</f>
        <v>0.807638888888889</v>
      </c>
      <c r="E9" s="10"/>
      <c r="F9" s="14" t="n">
        <f aca="false">(D9*24)*E3</f>
        <v>1163</v>
      </c>
    </row>
    <row r="10" customFormat="false" ht="28.35" hidden="false" customHeight="true" outlineLevel="0" collapsed="false">
      <c r="A10" s="12" t="n">
        <v>43182</v>
      </c>
      <c r="B10" s="9" t="n">
        <v>0.917361111111111</v>
      </c>
      <c r="C10" s="13" t="n">
        <v>0.947916666666667</v>
      </c>
      <c r="D10" s="9" t="n">
        <f aca="false">(C10&lt;B10)+C10-B10</f>
        <v>0.0305555555555556</v>
      </c>
      <c r="E10" s="10"/>
      <c r="F10" s="14" t="n">
        <f aca="false">(D10*24)*E3</f>
        <v>44</v>
      </c>
    </row>
    <row r="11" customFormat="false" ht="28.35" hidden="false" customHeight="true" outlineLevel="0" collapsed="false">
      <c r="A11" s="12" t="n">
        <v>43183</v>
      </c>
      <c r="B11" s="9" t="n">
        <v>0.15625</v>
      </c>
      <c r="C11" s="13" t="n">
        <v>0.25</v>
      </c>
      <c r="D11" s="9" t="n">
        <f aca="false">(C11&lt;B11)+C11-B11</f>
        <v>0.09375</v>
      </c>
      <c r="E11" s="10"/>
      <c r="F11" s="14" t="n">
        <f aca="false">(D11*24)*E3</f>
        <v>135</v>
      </c>
    </row>
    <row r="12" customFormat="false" ht="28.35" hidden="false" customHeight="true" outlineLevel="0" collapsed="false">
      <c r="A12" s="15"/>
      <c r="B12" s="16"/>
      <c r="C12" s="17"/>
      <c r="D12" s="18" t="n">
        <f aca="false">SUM(D3:D11)</f>
        <v>2.13840277777778</v>
      </c>
      <c r="E12" s="19"/>
      <c r="F12" s="20" t="n">
        <f aca="false">SUM(F3:F11)</f>
        <v>3079.3</v>
      </c>
    </row>
    <row r="15" customFormat="false" ht="28.3" hidden="false" customHeight="true" outlineLevel="0" collapsed="false">
      <c r="A15" s="1" t="s">
        <v>7</v>
      </c>
      <c r="B15" s="1"/>
      <c r="C15" s="1"/>
      <c r="D15" s="1"/>
      <c r="E15" s="1"/>
    </row>
    <row r="16" customFormat="false" ht="42.5" hidden="false" customHeight="true" outlineLevel="0" collapsed="false">
      <c r="A16" s="2" t="s">
        <v>1</v>
      </c>
      <c r="B16" s="5" t="s">
        <v>8</v>
      </c>
      <c r="C16" s="2" t="s">
        <v>9</v>
      </c>
      <c r="D16" s="5" t="s">
        <v>10</v>
      </c>
      <c r="E16" s="21" t="s">
        <v>6</v>
      </c>
    </row>
    <row r="17" customFormat="false" ht="28.35" hidden="false" customHeight="true" outlineLevel="0" collapsed="false">
      <c r="A17" s="6" t="n">
        <v>43164</v>
      </c>
      <c r="B17" s="22" t="n">
        <v>35</v>
      </c>
      <c r="C17" s="10" t="n">
        <v>0.5</v>
      </c>
      <c r="D17" s="23"/>
      <c r="E17" s="11" t="n">
        <f aca="false">B17*C17</f>
        <v>17.5</v>
      </c>
    </row>
    <row r="18" customFormat="false" ht="28.35" hidden="false" customHeight="true" outlineLevel="0" collapsed="false">
      <c r="A18" s="6" t="n">
        <v>43165</v>
      </c>
      <c r="B18" s="22" t="n">
        <v>35</v>
      </c>
      <c r="C18" s="10"/>
      <c r="D18" s="23"/>
      <c r="E18" s="11" t="n">
        <f aca="false">B18*C17</f>
        <v>17.5</v>
      </c>
    </row>
    <row r="19" customFormat="false" ht="28.35" hidden="false" customHeight="true" outlineLevel="0" collapsed="false">
      <c r="A19" s="6" t="n">
        <v>43166</v>
      </c>
      <c r="B19" s="22" t="n">
        <v>39</v>
      </c>
      <c r="C19" s="10"/>
      <c r="D19" s="23"/>
      <c r="E19" s="11" t="n">
        <f aca="false">B19*C17</f>
        <v>19.5</v>
      </c>
    </row>
    <row r="20" customFormat="false" ht="28.35" hidden="false" customHeight="true" outlineLevel="0" collapsed="false">
      <c r="A20" s="6" t="n">
        <v>43168</v>
      </c>
      <c r="B20" s="22" t="n">
        <v>80</v>
      </c>
      <c r="C20" s="10"/>
      <c r="D20" s="23"/>
      <c r="E20" s="11" t="n">
        <f aca="false">B20*C17</f>
        <v>40</v>
      </c>
    </row>
    <row r="21" customFormat="false" ht="28.35" hidden="false" customHeight="true" outlineLevel="0" collapsed="false">
      <c r="A21" s="6" t="n">
        <v>43169</v>
      </c>
      <c r="B21" s="22" t="n">
        <v>20</v>
      </c>
      <c r="C21" s="10"/>
      <c r="D21" s="23"/>
      <c r="E21" s="11" t="n">
        <f aca="false">B21*C17</f>
        <v>10</v>
      </c>
      <c r="L21" s="24"/>
    </row>
    <row r="22" customFormat="false" ht="28.35" hidden="false" customHeight="true" outlineLevel="0" collapsed="false">
      <c r="A22" s="6" t="n">
        <v>43182</v>
      </c>
      <c r="B22" s="22" t="n">
        <v>16</v>
      </c>
      <c r="C22" s="10"/>
      <c r="D22" s="23"/>
      <c r="E22" s="11" t="n">
        <f aca="false">B22*C17</f>
        <v>8</v>
      </c>
    </row>
    <row r="23" customFormat="false" ht="28.35" hidden="false" customHeight="true" outlineLevel="0" collapsed="false">
      <c r="A23" s="6" t="n">
        <v>43183</v>
      </c>
      <c r="B23" s="22" t="n">
        <v>16</v>
      </c>
      <c r="C23" s="10"/>
      <c r="D23" s="23"/>
      <c r="E23" s="11" t="n">
        <f aca="false">B23*C17</f>
        <v>8</v>
      </c>
    </row>
    <row r="24" customFormat="false" ht="28.35" hidden="false" customHeight="true" outlineLevel="0" collapsed="false">
      <c r="A24" s="25"/>
      <c r="B24" s="26" t="n">
        <f aca="false">SUM(B17:B23)</f>
        <v>241</v>
      </c>
      <c r="C24" s="27"/>
      <c r="D24" s="28"/>
      <c r="E24" s="20" t="n">
        <f aca="false">SUM(E17:E23)</f>
        <v>120.5</v>
      </c>
    </row>
    <row r="27" customFormat="false" ht="28.35" hidden="false" customHeight="true" outlineLevel="0" collapsed="false">
      <c r="A27" s="1" t="s">
        <v>11</v>
      </c>
      <c r="B27" s="1"/>
      <c r="C27" s="1"/>
      <c r="D27" s="1"/>
      <c r="E27" s="1"/>
      <c r="F27" s="1"/>
    </row>
    <row r="28" customFormat="false" ht="28.35" hidden="false" customHeight="true" outlineLevel="0" collapsed="false">
      <c r="A28" s="3" t="s">
        <v>12</v>
      </c>
      <c r="B28" s="2" t="s">
        <v>13</v>
      </c>
      <c r="C28" s="3" t="s">
        <v>14</v>
      </c>
      <c r="D28" s="29" t="s">
        <v>15</v>
      </c>
      <c r="E28" s="5" t="s">
        <v>16</v>
      </c>
      <c r="F28" s="21" t="s">
        <v>6</v>
      </c>
    </row>
    <row r="29" customFormat="false" ht="28.35" hidden="false" customHeight="true" outlineLevel="0" collapsed="false">
      <c r="A29" s="30" t="s">
        <v>17</v>
      </c>
      <c r="B29" s="31" t="s">
        <v>17</v>
      </c>
      <c r="C29" s="32" t="s">
        <v>17</v>
      </c>
      <c r="D29" s="33" t="s">
        <v>17</v>
      </c>
      <c r="E29" s="32" t="s">
        <v>17</v>
      </c>
      <c r="F29" s="34" t="s">
        <v>17</v>
      </c>
    </row>
    <row r="30" customFormat="false" ht="28.35" hidden="false" customHeight="true" outlineLevel="0" collapsed="false">
      <c r="A30" s="35"/>
      <c r="B30" s="16"/>
      <c r="C30" s="17"/>
      <c r="D30" s="36"/>
      <c r="E30" s="19"/>
      <c r="F30" s="20" t="n">
        <f aca="false">SUM(F29:F29)</f>
        <v>0</v>
      </c>
    </row>
  </sheetData>
  <mergeCells count="5">
    <mergeCell ref="A1:F1"/>
    <mergeCell ref="E3:E11"/>
    <mergeCell ref="A15:E15"/>
    <mergeCell ref="C17:C23"/>
    <mergeCell ref="A27:F2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48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&amp;C&amp;"Arial,Normal"&amp;A</oddHeader>
    <oddFooter>&amp;C&amp;"Arial,Normal"Page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1:6553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40" zoomScaleNormal="40" zoomScalePageLayoutView="100" workbookViewId="0">
      <selection pane="topLeft" activeCell="E27" activeCellId="0" sqref="E27"/>
    </sheetView>
  </sheetViews>
  <sheetFormatPr defaultRowHeight="19.5"/>
  <cols>
    <col collapsed="false" hidden="false" max="1" min="1" style="37" width="48.78125"/>
    <col collapsed="false" hidden="false" max="2" min="2" style="37" width="11.1741071428571"/>
    <col collapsed="false" hidden="false" max="4" min="3" style="37" width="24.3883928571429"/>
    <col collapsed="false" hidden="false" max="5" min="5" style="37" width="34.1428571428571"/>
    <col collapsed="false" hidden="false" max="6" min="6" style="37" width="21.4598214285714"/>
    <col collapsed="false" hidden="false" max="7" min="7" style="37" width="29.7589285714286"/>
    <col collapsed="false" hidden="false" max="8" min="8" style="37" width="8.97767857142857"/>
    <col collapsed="false" hidden="false" max="9" min="9" style="37" width="10.0803571428571"/>
    <col collapsed="false" hidden="false" max="1022" min="10" style="37" width="8.97767857142857"/>
    <col collapsed="false" hidden="false" max="1025" min="1023" style="0" width="8.97767857142857"/>
  </cols>
  <sheetData>
    <row r="1" customFormat="false" ht="12.65" hidden="false" customHeight="true" outlineLevel="0" collapsed="false">
      <c r="A1" s="38"/>
      <c r="B1" s="38"/>
      <c r="C1" s="38"/>
      <c r="D1" s="38"/>
      <c r="E1" s="38"/>
      <c r="F1" s="38"/>
      <c r="G1" s="38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s="43" customFormat="true" ht="28.35" hidden="false" customHeight="true" outlineLevel="0" collapsed="false">
      <c r="A2" s="39" t="s">
        <v>18</v>
      </c>
      <c r="B2" s="40" t="s">
        <v>19</v>
      </c>
      <c r="C2" s="41" t="s">
        <v>20</v>
      </c>
      <c r="D2" s="41" t="s">
        <v>21</v>
      </c>
      <c r="E2" s="41" t="s">
        <v>22</v>
      </c>
      <c r="F2" s="41" t="s">
        <v>23</v>
      </c>
      <c r="G2" s="42" t="s">
        <v>24</v>
      </c>
      <c r="AMI2" s="0"/>
      <c r="AMJ2" s="0"/>
    </row>
    <row r="3" customFormat="false" ht="28.35" hidden="false" customHeight="true" outlineLevel="0" collapsed="false">
      <c r="A3" s="44" t="s">
        <v>25</v>
      </c>
      <c r="B3" s="45" t="s">
        <v>26</v>
      </c>
      <c r="C3" s="46" t="n">
        <v>150</v>
      </c>
      <c r="D3" s="47" t="n">
        <v>1</v>
      </c>
      <c r="E3" s="48" t="n">
        <v>0.21</v>
      </c>
      <c r="F3" s="49" t="n">
        <f aca="false">G3*E3</f>
        <v>31.5</v>
      </c>
      <c r="G3" s="50" t="n">
        <f aca="false">C3*D3</f>
        <v>150</v>
      </c>
    </row>
    <row r="4" customFormat="false" ht="28.35" hidden="false" customHeight="true" outlineLevel="0" collapsed="false">
      <c r="A4" s="44" t="s">
        <v>27</v>
      </c>
      <c r="B4" s="51" t="s">
        <v>28</v>
      </c>
      <c r="C4" s="52" t="n">
        <v>50</v>
      </c>
      <c r="D4" s="53" t="n">
        <f aca="false">('Note Débours'!D12)</f>
        <v>2.13840277777778</v>
      </c>
      <c r="E4" s="54" t="n">
        <v>0.21</v>
      </c>
      <c r="F4" s="49" t="n">
        <f aca="false">G4*E4</f>
        <v>646.653</v>
      </c>
      <c r="G4" s="50" t="n">
        <f aca="false">'Note Débours'!F12</f>
        <v>3079.3</v>
      </c>
    </row>
    <row r="5" customFormat="false" ht="28.35" hidden="false" customHeight="true" outlineLevel="0" collapsed="false">
      <c r="A5" s="44" t="s">
        <v>29</v>
      </c>
      <c r="B5" s="51" t="s">
        <v>30</v>
      </c>
      <c r="C5" s="52" t="n">
        <v>0.5</v>
      </c>
      <c r="D5" s="55" t="n">
        <f aca="false">'Note Débours'!B24</f>
        <v>241</v>
      </c>
      <c r="E5" s="54" t="n">
        <v>0.21</v>
      </c>
      <c r="F5" s="49" t="n">
        <f aca="false">G5*E5</f>
        <v>25.305</v>
      </c>
      <c r="G5" s="50" t="n">
        <f aca="false">'Note Débours'!E24</f>
        <v>120.5</v>
      </c>
    </row>
    <row r="6" customFormat="false" ht="28.35" hidden="false" customHeight="true" outlineLevel="0" collapsed="false">
      <c r="A6" s="44" t="s">
        <v>31</v>
      </c>
      <c r="B6" s="45" t="s">
        <v>32</v>
      </c>
      <c r="C6" s="46" t="n">
        <v>0.07</v>
      </c>
      <c r="D6" s="56" t="n">
        <v>30</v>
      </c>
      <c r="E6" s="57" t="n">
        <v>0.21</v>
      </c>
      <c r="F6" s="49" t="n">
        <f aca="false">G6*E6</f>
        <v>0.441</v>
      </c>
      <c r="G6" s="50" t="n">
        <f aca="false">C6*D6</f>
        <v>2.1</v>
      </c>
    </row>
    <row r="7" customFormat="false" ht="28.35" hidden="false" customHeight="true" outlineLevel="0" collapsed="false">
      <c r="A7" s="44" t="s">
        <v>33</v>
      </c>
      <c r="B7" s="51" t="s">
        <v>26</v>
      </c>
      <c r="C7" s="52" t="n">
        <v>0.5</v>
      </c>
      <c r="D7" s="55" t="n">
        <v>5</v>
      </c>
      <c r="E7" s="54" t="n">
        <v>0.21</v>
      </c>
      <c r="F7" s="49" t="n">
        <f aca="false">G7*E7</f>
        <v>0.525</v>
      </c>
      <c r="G7" s="50" t="n">
        <f aca="false">C7*D7</f>
        <v>2.5</v>
      </c>
    </row>
    <row r="8" customFormat="false" ht="28.35" hidden="false" customHeight="true" outlineLevel="0" collapsed="false">
      <c r="A8" s="58" t="s">
        <v>34</v>
      </c>
      <c r="B8" s="59"/>
      <c r="C8" s="60"/>
      <c r="D8" s="61"/>
      <c r="E8" s="62" t="n">
        <v>0.21</v>
      </c>
      <c r="F8" s="63" t="n">
        <f aca="false">G8*E8</f>
        <v>0</v>
      </c>
      <c r="G8" s="64" t="n">
        <f aca="false">'Note Débours'!F30</f>
        <v>0</v>
      </c>
    </row>
    <row r="9" customFormat="false" ht="19.5" hidden="false" customHeight="true" outlineLevel="0" collapsed="false">
      <c r="A9" s="65"/>
      <c r="B9" s="65"/>
      <c r="C9" s="65"/>
      <c r="D9" s="65"/>
      <c r="E9" s="65"/>
      <c r="F9" s="65"/>
      <c r="G9" s="65"/>
    </row>
    <row r="10" customFormat="false" ht="28.35" hidden="false" customHeight="true" outlineLevel="0" collapsed="false">
      <c r="A10" s="65"/>
      <c r="B10" s="65"/>
      <c r="C10" s="65"/>
      <c r="D10" s="0"/>
      <c r="E10" s="66" t="s">
        <v>35</v>
      </c>
      <c r="F10" s="66"/>
      <c r="G10" s="67" t="n">
        <f aca="false">SUM(G3:G8)</f>
        <v>3354.4</v>
      </c>
    </row>
    <row r="11" customFormat="false" ht="28.35" hidden="false" customHeight="true" outlineLevel="0" collapsed="false">
      <c r="A11" s="68"/>
      <c r="B11" s="68"/>
      <c r="C11" s="68"/>
      <c r="D11" s="0"/>
      <c r="E11" s="69" t="s">
        <v>36</v>
      </c>
      <c r="F11" s="69"/>
      <c r="G11" s="70" t="n">
        <f aca="false">SUM(F2:F7)</f>
        <v>704.424</v>
      </c>
    </row>
    <row r="12" customFormat="false" ht="28.35" hidden="false" customHeight="true" outlineLevel="0" collapsed="false">
      <c r="A12" s="68"/>
      <c r="B12" s="68"/>
      <c r="C12" s="68"/>
      <c r="D12" s="0"/>
      <c r="E12" s="69" t="s">
        <v>37</v>
      </c>
      <c r="F12" s="69"/>
      <c r="G12" s="70" t="n">
        <f aca="false">SUM(G10:G11)</f>
        <v>4058.824</v>
      </c>
    </row>
    <row r="13" customFormat="false" ht="28.35" hidden="false" customHeight="true" outlineLevel="0" collapsed="false">
      <c r="A13" s="68"/>
      <c r="B13" s="68"/>
      <c r="C13" s="68"/>
      <c r="D13" s="0"/>
      <c r="E13" s="71" t="s">
        <v>38</v>
      </c>
      <c r="F13" s="71"/>
      <c r="G13" s="72" t="n">
        <v>200</v>
      </c>
    </row>
    <row r="14" customFormat="false" ht="28.35" hidden="false" customHeight="true" outlineLevel="0" collapsed="false">
      <c r="A14" s="68"/>
      <c r="B14" s="68"/>
      <c r="C14" s="68"/>
      <c r="D14" s="0"/>
      <c r="E14" s="73" t="s">
        <v>39</v>
      </c>
      <c r="F14" s="73"/>
      <c r="G14" s="74" t="n">
        <f aca="false">(G10+G11)-G13</f>
        <v>3858.824</v>
      </c>
      <c r="H14" s="0"/>
    </row>
    <row r="15" customFormat="false" ht="15" hidden="false" customHeight="false" outlineLevel="0" collapsed="false">
      <c r="A15" s="65"/>
      <c r="B15" s="65"/>
      <c r="C15" s="65"/>
      <c r="D15" s="65"/>
      <c r="E15" s="65"/>
      <c r="F15" s="65"/>
      <c r="G15" s="65"/>
    </row>
    <row r="16" customFormat="false" ht="28.35" hidden="false" customHeight="true" outlineLevel="0" collapsed="false">
      <c r="A16" s="75" t="s">
        <v>40</v>
      </c>
      <c r="B16" s="65"/>
      <c r="C16" s="65"/>
      <c r="D16" s="65"/>
      <c r="E16" s="65"/>
      <c r="F16" s="65"/>
      <c r="G16" s="65"/>
    </row>
    <row r="17" customFormat="false" ht="28.35" hidden="false" customHeight="true" outlineLevel="0" collapsed="false">
      <c r="A17" s="75" t="s">
        <v>41</v>
      </c>
      <c r="B17" s="65"/>
      <c r="C17" s="65"/>
      <c r="D17" s="65"/>
      <c r="E17" s="65"/>
      <c r="F17" s="65"/>
      <c r="G17" s="65"/>
    </row>
    <row r="18" customFormat="false" ht="19.5" hidden="false" customHeight="true" outlineLevel="0" collapsed="false">
      <c r="A18" s="38"/>
      <c r="B18" s="65"/>
      <c r="C18" s="65"/>
      <c r="D18" s="65"/>
      <c r="E18" s="65"/>
      <c r="F18" s="65"/>
      <c r="G18" s="65"/>
    </row>
    <row r="19" customFormat="false" ht="19.7" hidden="false" customHeight="true" outlineLevel="0" collapsed="false">
      <c r="A19" s="76" t="s">
        <v>42</v>
      </c>
      <c r="B19" s="76"/>
      <c r="C19" s="76"/>
      <c r="D19" s="76"/>
      <c r="E19" s="76"/>
      <c r="F19" s="76"/>
      <c r="G19" s="76"/>
    </row>
    <row r="20" customFormat="false" ht="19.7" hidden="false" customHeight="true" outlineLevel="0" collapsed="false">
      <c r="A20" s="77" t="s">
        <v>43</v>
      </c>
      <c r="B20" s="77"/>
      <c r="C20" s="77"/>
      <c r="D20" s="77"/>
      <c r="E20" s="77"/>
      <c r="F20" s="77"/>
      <c r="G20" s="77"/>
    </row>
    <row r="21" customFormat="false" ht="43.1" hidden="false" customHeight="true" outlineLevel="0" collapsed="false">
      <c r="A21" s="78" t="s">
        <v>44</v>
      </c>
      <c r="B21" s="78"/>
      <c r="C21" s="78"/>
      <c r="D21" s="78"/>
      <c r="E21" s="78"/>
      <c r="F21" s="78"/>
      <c r="G21" s="78"/>
    </row>
    <row r="22" customFormat="false" ht="37.45" hidden="false" customHeight="true" outlineLevel="0" collapsed="false"/>
    <row r="23" customFormat="false" ht="36.2" hidden="false" customHeight="true" outlineLevel="0" collapsed="false"/>
    <row r="24" customFormat="false" ht="42.45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E10:F10"/>
    <mergeCell ref="E11:F11"/>
    <mergeCell ref="E12:F12"/>
    <mergeCell ref="E13:F13"/>
    <mergeCell ref="E14:F14"/>
    <mergeCell ref="A19:G19"/>
    <mergeCell ref="A20:G20"/>
    <mergeCell ref="A21:G21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315277777777778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2013-12-16T21:59:38Z</dcterms:created>
  <dc:creator/>
  <dc:description/>
  <dc:language>fr-BE</dc:language>
  <cp:lastModifiedBy/>
  <dcterms:modified xsi:type="dcterms:W3CDTF">2018-04-09T14:24:44Z</dcterms:modified>
  <cp:revision>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