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5" yWindow="1185" windowWidth="29040" windowHeight="16440" tabRatio="500" activeTab="1"/>
  </bookViews>
  <sheets>
    <sheet name="Feuil1" sheetId="1" r:id="rId1"/>
    <sheet name="Feuil2" sheetId="2" r:id="rId2"/>
  </sheets>
  <calcPr calcId="12451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/>
  <c r="F5"/>
  <c r="F6"/>
  <c r="F7"/>
  <c r="F8"/>
  <c r="F9"/>
  <c r="F10"/>
  <c r="F11"/>
  <c r="F12"/>
  <c r="F2"/>
  <c r="C3"/>
  <c r="C4"/>
  <c r="C5"/>
  <c r="C6"/>
  <c r="C7"/>
  <c r="C8"/>
  <c r="C9"/>
  <c r="C10"/>
  <c r="C11"/>
  <c r="C12"/>
  <c r="C2"/>
  <c r="F3"/>
  <c r="D2"/>
  <c r="E7"/>
  <c r="E8"/>
  <c r="E9"/>
  <c r="E10"/>
  <c r="E11"/>
  <c r="E12"/>
  <c r="E3"/>
  <c r="E4"/>
  <c r="E5"/>
  <c r="E6"/>
  <c r="E2"/>
  <c r="D3"/>
  <c r="D4"/>
  <c r="D5"/>
  <c r="D6"/>
  <c r="D7"/>
  <c r="D8"/>
  <c r="D9"/>
  <c r="D10"/>
  <c r="D11"/>
  <c r="D12"/>
  <c r="V2" i="1"/>
  <c r="V3" l="1"/>
  <c r="W2"/>
  <c r="U12" i="2"/>
  <c r="A12"/>
  <c r="U11"/>
  <c r="A11"/>
  <c r="U10"/>
  <c r="A10"/>
  <c r="U9"/>
  <c r="A9"/>
  <c r="U8"/>
  <c r="A8"/>
  <c r="U7"/>
  <c r="A7"/>
  <c r="U6"/>
  <c r="A6"/>
  <c r="U5"/>
  <c r="A5"/>
  <c r="U4"/>
  <c r="A4"/>
  <c r="U3"/>
  <c r="A3"/>
  <c r="U2"/>
  <c r="A2"/>
  <c r="U19" i="1"/>
  <c r="A19"/>
  <c r="U18"/>
  <c r="A18"/>
  <c r="U17"/>
  <c r="A17"/>
  <c r="U16"/>
  <c r="A16"/>
  <c r="U15"/>
  <c r="A15"/>
  <c r="U14"/>
  <c r="A14"/>
  <c r="U13"/>
  <c r="A13"/>
  <c r="U12"/>
  <c r="A12"/>
  <c r="U11"/>
  <c r="A11"/>
  <c r="U10"/>
  <c r="A10"/>
  <c r="U9"/>
  <c r="A9"/>
  <c r="U8"/>
  <c r="A8"/>
  <c r="U7"/>
  <c r="A7"/>
  <c r="U6"/>
  <c r="A6"/>
  <c r="U5"/>
  <c r="A5"/>
  <c r="U4"/>
  <c r="A4"/>
  <c r="U3"/>
  <c r="A3"/>
  <c r="U2"/>
  <c r="A2"/>
  <c r="W3" l="1"/>
  <c r="V4"/>
  <c r="W4" l="1"/>
  <c r="V5"/>
  <c r="W5" s="1"/>
  <c r="V6" l="1"/>
  <c r="W6" l="1"/>
  <c r="V7"/>
  <c r="W7" l="1"/>
  <c r="V8"/>
  <c r="W8" l="1"/>
  <c r="V9"/>
  <c r="W9" l="1"/>
  <c r="V10"/>
  <c r="W10" l="1"/>
  <c r="V11"/>
  <c r="W11" l="1"/>
  <c r="V12"/>
  <c r="W12" l="1"/>
  <c r="V13"/>
  <c r="W13" l="1"/>
  <c r="V14"/>
  <c r="W14" l="1"/>
  <c r="V15"/>
  <c r="W15" l="1"/>
  <c r="V16"/>
  <c r="W16" l="1"/>
  <c r="V17"/>
  <c r="W17" l="1"/>
  <c r="V18"/>
  <c r="W18" l="1"/>
  <c r="V19"/>
  <c r="W19" l="1"/>
</calcChain>
</file>

<file path=xl/sharedStrings.xml><?xml version="1.0" encoding="utf-8"?>
<sst xmlns="http://schemas.openxmlformats.org/spreadsheetml/2006/main" count="134" uniqueCount="63">
  <si>
    <t>ID unique</t>
  </si>
  <si>
    <t>N° ***</t>
  </si>
  <si>
    <t>Sexe</t>
  </si>
  <si>
    <t>NomdeNaissance</t>
  </si>
  <si>
    <t>NomDusage</t>
  </si>
  <si>
    <t>Prénom 1</t>
  </si>
  <si>
    <t>Prenoms</t>
  </si>
  <si>
    <t>Tranche Age</t>
  </si>
  <si>
    <t>Age</t>
  </si>
  <si>
    <t>DateDeNaissance</t>
  </si>
  <si>
    <t>NomComNaissance</t>
  </si>
  <si>
    <t>DeptNaissance</t>
  </si>
  <si>
    <t>PaysNaissance</t>
  </si>
  <si>
    <t>***</t>
  </si>
  <si>
    <t>ComplementDeLocalisation1</t>
  </si>
  <si>
    <t>ComplementDeLocalisation2</t>
  </si>
  <si>
    <t>NumeroVoie</t>
  </si>
  <si>
    <t>LibelleVoie</t>
  </si>
  <si>
    <t>LieuDit</t>
  </si>
  <si>
    <t>CONCATENATION ADRESSE</t>
  </si>
  <si>
    <t>M</t>
  </si>
  <si>
    <t>CHARLES</t>
  </si>
  <si>
    <t>Colette</t>
  </si>
  <si>
    <t>RUE DUPONT</t>
  </si>
  <si>
    <t>Jean-Paul</t>
  </si>
  <si>
    <t>F</t>
  </si>
  <si>
    <t>MARTIN</t>
  </si>
  <si>
    <t>Karinne</t>
  </si>
  <si>
    <t>DUPONT</t>
  </si>
  <si>
    <t>Heloise</t>
  </si>
  <si>
    <t>RUE CARNOT</t>
  </si>
  <si>
    <t>GAZETTE</t>
  </si>
  <si>
    <t>Guy</t>
  </si>
  <si>
    <t>RUE DU PÉROUSET</t>
  </si>
  <si>
    <t>LACROIX</t>
  </si>
  <si>
    <t>Jean</t>
  </si>
  <si>
    <t>RUE DE LA VALLÉE</t>
  </si>
  <si>
    <t>Claude</t>
  </si>
  <si>
    <t>HAMEAU DE NORMANDIE</t>
  </si>
  <si>
    <t>Josette</t>
  </si>
  <si>
    <t>LEBOUCHER</t>
  </si>
  <si>
    <t>François</t>
  </si>
  <si>
    <t>RUE DE LA MADELEINE</t>
  </si>
  <si>
    <t>LEBOULLANGER</t>
  </si>
  <si>
    <t>LECHARCUTIER</t>
  </si>
  <si>
    <t>Françoise</t>
  </si>
  <si>
    <t>RUE DES GRANDS RENARDS</t>
  </si>
  <si>
    <t>LEFLEURISTE</t>
  </si>
  <si>
    <t>Julie</t>
  </si>
  <si>
    <t>RUE DES CARREAUX</t>
  </si>
  <si>
    <t>IMMEUBLE JASMIN</t>
  </si>
  <si>
    <t>Juliette</t>
  </si>
  <si>
    <t>Julien</t>
  </si>
  <si>
    <t>Jules</t>
  </si>
  <si>
    <t>RUE EDITH BLANCHET</t>
  </si>
  <si>
    <t>Martin</t>
  </si>
  <si>
    <t>NICOLAS</t>
  </si>
  <si>
    <t>Rose</t>
  </si>
  <si>
    <t>RUE DE LA RENAISSANCE</t>
  </si>
  <si>
    <t>José</t>
  </si>
  <si>
    <t>MOLDU</t>
  </si>
  <si>
    <t>Mireille</t>
  </si>
  <si>
    <t>COURS DE LA FUTAIE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</si>
</sst>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2" xfId="0" applyFill="1" applyBorder="1"/>
    <xf numFmtId="0" fontId="1" fillId="0" borderId="0" xfId="0" applyFont="1"/>
    <xf numFmtId="14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19"/>
  <sheetViews>
    <sheetView topLeftCell="G1" workbookViewId="0">
      <selection activeCell="R28" sqref="R28"/>
    </sheetView>
  </sheetViews>
  <sheetFormatPr baseColWidth="10" defaultRowHeight="15.75"/>
  <cols>
    <col min="1" max="1" width="8.875" customWidth="1"/>
    <col min="2" max="2" width="0" hidden="1" customWidth="1"/>
    <col min="5" max="5" width="13.375" bestFit="1" customWidth="1"/>
    <col min="19" max="19" width="21.625" bestFit="1" customWidth="1"/>
    <col min="20" max="20" width="17.625" customWidth="1"/>
    <col min="21" max="21" width="31" bestFit="1" customWidth="1"/>
    <col min="22" max="23" width="11" style="6"/>
  </cols>
  <sheetData>
    <row r="1" spans="1:2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3" t="s">
        <v>19</v>
      </c>
    </row>
    <row r="2" spans="1:23">
      <c r="A2" s="4" t="str">
        <f t="shared" ref="A2:A19" si="0">CONCATENATE(D2,E2,F2,R2,S2)</f>
        <v>CHARLESColette22RUE DUPONT</v>
      </c>
      <c r="B2" s="2"/>
      <c r="C2" s="2" t="s">
        <v>20</v>
      </c>
      <c r="D2" s="2" t="s">
        <v>21</v>
      </c>
      <c r="E2" s="2"/>
      <c r="F2" s="2" t="s">
        <v>22</v>
      </c>
      <c r="G2" s="2"/>
      <c r="H2" s="2"/>
      <c r="I2" s="2"/>
      <c r="J2" s="5"/>
      <c r="K2" s="2"/>
      <c r="L2" s="2"/>
      <c r="M2" s="2"/>
      <c r="N2" s="2"/>
      <c r="O2" s="2"/>
      <c r="P2" s="2"/>
      <c r="Q2" s="2"/>
      <c r="R2" s="2">
        <v>22</v>
      </c>
      <c r="S2" s="2" t="s">
        <v>23</v>
      </c>
      <c r="T2" s="2"/>
      <c r="U2" t="str">
        <f t="shared" ref="U2:U19" si="1">CONCATENATE(IF(ISBLANK(E2),D2,E2),R2,S2)</f>
        <v>CHARLES22RUE DUPONT</v>
      </c>
      <c r="V2" s="6">
        <f>IF(COUNTIF($U$2:U2,U2)=1,MAX($V$1:V1)+1,V1)</f>
        <v>1</v>
      </c>
      <c r="W2" s="6" t="str">
        <f>V2&amp;"/"&amp;COUNTIF($U$2:U2,U2)</f>
        <v>1/1</v>
      </c>
    </row>
    <row r="3" spans="1:23">
      <c r="A3" s="4" t="str">
        <f t="shared" si="0"/>
        <v>CHARLESJean-Paul22RUE DUPONT</v>
      </c>
      <c r="B3" s="2"/>
      <c r="C3" s="2" t="s">
        <v>20</v>
      </c>
      <c r="D3" s="2" t="s">
        <v>21</v>
      </c>
      <c r="E3" s="2"/>
      <c r="F3" s="2" t="s">
        <v>24</v>
      </c>
      <c r="G3" s="2"/>
      <c r="H3" s="2"/>
      <c r="I3" s="2"/>
      <c r="J3" s="5"/>
      <c r="K3" s="2"/>
      <c r="L3" s="2"/>
      <c r="M3" s="2"/>
      <c r="N3" s="2"/>
      <c r="O3" s="2"/>
      <c r="P3" s="2"/>
      <c r="Q3" s="2"/>
      <c r="R3" s="2">
        <v>22</v>
      </c>
      <c r="S3" s="2" t="s">
        <v>23</v>
      </c>
      <c r="T3" s="2"/>
      <c r="U3" t="str">
        <f t="shared" si="1"/>
        <v>CHARLES22RUE DUPONT</v>
      </c>
      <c r="V3" s="6">
        <f>IF(COUNTIF($U$2:U3,U3)=1,MAX($V$1:V2)+1,V2)</f>
        <v>1</v>
      </c>
      <c r="W3" s="6" t="str">
        <f>V3&amp;"/"&amp;COUNTIF($U$2:U3,U3)</f>
        <v>1/2</v>
      </c>
    </row>
    <row r="4" spans="1:23">
      <c r="A4" s="4" t="str">
        <f t="shared" si="0"/>
        <v>MARTINCHARLESKarinne22RUE DUPONT</v>
      </c>
      <c r="B4" s="2"/>
      <c r="C4" s="2" t="s">
        <v>25</v>
      </c>
      <c r="D4" s="2" t="s">
        <v>26</v>
      </c>
      <c r="E4" s="2" t="s">
        <v>21</v>
      </c>
      <c r="F4" s="2" t="s">
        <v>27</v>
      </c>
      <c r="G4" s="2"/>
      <c r="H4" s="2"/>
      <c r="I4" s="2"/>
      <c r="J4" s="5"/>
      <c r="K4" s="2"/>
      <c r="L4" s="2"/>
      <c r="M4" s="2"/>
      <c r="N4" s="2"/>
      <c r="O4" s="2"/>
      <c r="P4" s="2"/>
      <c r="Q4" s="2"/>
      <c r="R4" s="2">
        <v>22</v>
      </c>
      <c r="S4" s="2" t="s">
        <v>23</v>
      </c>
      <c r="T4" s="2"/>
      <c r="U4" t="str">
        <f t="shared" si="1"/>
        <v>CHARLES22RUE DUPONT</v>
      </c>
      <c r="V4" s="6">
        <f>IF(COUNTIF($U$2:U4,U4)=1,MAX($V$1:V3)+1,V3)</f>
        <v>1</v>
      </c>
      <c r="W4" s="6" t="str">
        <f>V4&amp;"/"&amp;COUNTIF($U$2:U4,U4)</f>
        <v>1/3</v>
      </c>
    </row>
    <row r="5" spans="1:23">
      <c r="A5" s="4" t="str">
        <f t="shared" si="0"/>
        <v>DUPONTHeloise9RUE CARNOT</v>
      </c>
      <c r="B5" s="2"/>
      <c r="C5" s="2" t="s">
        <v>25</v>
      </c>
      <c r="D5" s="2" t="s">
        <v>28</v>
      </c>
      <c r="E5" s="2"/>
      <c r="F5" s="2" t="s">
        <v>29</v>
      </c>
      <c r="G5" s="2"/>
      <c r="H5" s="2"/>
      <c r="I5" s="2"/>
      <c r="J5" s="5"/>
      <c r="K5" s="2"/>
      <c r="L5" s="2"/>
      <c r="M5" s="2"/>
      <c r="N5" s="2"/>
      <c r="O5" s="2"/>
      <c r="P5" s="2"/>
      <c r="Q5" s="2"/>
      <c r="R5" s="2">
        <v>9</v>
      </c>
      <c r="S5" s="2" t="s">
        <v>30</v>
      </c>
      <c r="T5" s="2"/>
      <c r="U5" t="str">
        <f t="shared" si="1"/>
        <v>DUPONT9RUE CARNOT</v>
      </c>
      <c r="V5" s="6">
        <f>IF(COUNTIF($U$2:U5,U5)=1,MAX($V$1:V4)+1,V4)</f>
        <v>2</v>
      </c>
      <c r="W5" s="6" t="str">
        <f>V5&amp;"/"&amp;COUNTIF($U$2:U5,U5)</f>
        <v>2/1</v>
      </c>
    </row>
    <row r="6" spans="1:23">
      <c r="A6" s="4" t="str">
        <f t="shared" si="0"/>
        <v>GAZETTEGuy8RUE DU PÉROUSET</v>
      </c>
      <c r="B6" s="2"/>
      <c r="C6" s="2" t="s">
        <v>20</v>
      </c>
      <c r="D6" s="2" t="s">
        <v>31</v>
      </c>
      <c r="E6" s="2"/>
      <c r="F6" s="2" t="s">
        <v>32</v>
      </c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>
        <v>8</v>
      </c>
      <c r="S6" s="2" t="s">
        <v>33</v>
      </c>
      <c r="T6" s="2"/>
      <c r="U6" t="str">
        <f t="shared" si="1"/>
        <v>GAZETTE8RUE DU PÉROUSET</v>
      </c>
      <c r="V6" s="6">
        <f>IF(COUNTIF($U$2:U6,U6)=1,MAX($V$1:V5)+1,V5)</f>
        <v>3</v>
      </c>
      <c r="W6" s="6" t="str">
        <f>V6&amp;"/"&amp;COUNTIF($U$2:U6,U6)</f>
        <v>3/1</v>
      </c>
    </row>
    <row r="7" spans="1:23">
      <c r="A7" s="4" t="str">
        <f t="shared" si="0"/>
        <v>LACROIXJean102RUE DE LA VALLÉE</v>
      </c>
      <c r="B7" s="2"/>
      <c r="C7" s="2" t="s">
        <v>20</v>
      </c>
      <c r="D7" s="2" t="s">
        <v>34</v>
      </c>
      <c r="E7" s="2"/>
      <c r="F7" s="2" t="s">
        <v>35</v>
      </c>
      <c r="G7" s="2"/>
      <c r="H7" s="2"/>
      <c r="I7" s="2"/>
      <c r="J7" s="5"/>
      <c r="K7" s="2"/>
      <c r="L7" s="2"/>
      <c r="M7" s="2"/>
      <c r="N7" s="2"/>
      <c r="O7" s="2"/>
      <c r="P7" s="2"/>
      <c r="Q7" s="2"/>
      <c r="R7" s="2">
        <v>102</v>
      </c>
      <c r="S7" s="2" t="s">
        <v>36</v>
      </c>
      <c r="T7" s="2"/>
      <c r="U7" t="str">
        <f t="shared" si="1"/>
        <v>LACROIX102RUE DE LA VALLÉE</v>
      </c>
      <c r="V7" s="6">
        <f>IF(COUNTIF($U$2:U7,U7)=1,MAX($V$1:V6)+1,V6)</f>
        <v>4</v>
      </c>
      <c r="W7" s="6" t="str">
        <f>V7&amp;"/"&amp;COUNTIF($U$2:U7,U7)</f>
        <v>4/1</v>
      </c>
    </row>
    <row r="8" spans="1:23">
      <c r="A8" s="4" t="str">
        <f t="shared" si="0"/>
        <v>LACROIXClaude102RUE DE LA VALLÉE</v>
      </c>
      <c r="B8" s="2"/>
      <c r="C8" s="2" t="s">
        <v>20</v>
      </c>
      <c r="D8" s="2" t="s">
        <v>34</v>
      </c>
      <c r="E8" s="2"/>
      <c r="F8" s="2" t="s">
        <v>37</v>
      </c>
      <c r="G8" s="2"/>
      <c r="H8" s="2"/>
      <c r="I8" s="2"/>
      <c r="J8" s="5"/>
      <c r="K8" s="2"/>
      <c r="L8" s="2"/>
      <c r="M8" s="2"/>
      <c r="N8" s="2"/>
      <c r="O8" s="2"/>
      <c r="P8" s="2"/>
      <c r="Q8" s="2"/>
      <c r="R8" s="2">
        <v>102</v>
      </c>
      <c r="S8" s="2" t="s">
        <v>36</v>
      </c>
      <c r="T8" s="2" t="s">
        <v>38</v>
      </c>
      <c r="U8" t="str">
        <f t="shared" si="1"/>
        <v>LACROIX102RUE DE LA VALLÉE</v>
      </c>
      <c r="V8" s="6">
        <f>IF(COUNTIF($U$2:U8,U8)=1,MAX($V$1:V7)+1,V7)</f>
        <v>4</v>
      </c>
      <c r="W8" s="6" t="str">
        <f>V8&amp;"/"&amp;COUNTIF($U$2:U8,U8)</f>
        <v>4/2</v>
      </c>
    </row>
    <row r="9" spans="1:23">
      <c r="A9" s="4" t="str">
        <f t="shared" si="0"/>
        <v>DUPONTLACROIXJosette102RUE DE LA VALLÉE</v>
      </c>
      <c r="B9" s="2"/>
      <c r="C9" s="2" t="s">
        <v>25</v>
      </c>
      <c r="D9" s="2" t="s">
        <v>28</v>
      </c>
      <c r="E9" s="2" t="s">
        <v>34</v>
      </c>
      <c r="F9" s="2" t="s">
        <v>39</v>
      </c>
      <c r="G9" s="2"/>
      <c r="H9" s="2"/>
      <c r="I9" s="2"/>
      <c r="J9" s="5"/>
      <c r="K9" s="2"/>
      <c r="L9" s="2"/>
      <c r="M9" s="2"/>
      <c r="N9" s="2"/>
      <c r="O9" s="2"/>
      <c r="P9" s="2"/>
      <c r="Q9" s="2"/>
      <c r="R9" s="2">
        <v>102</v>
      </c>
      <c r="S9" s="2" t="s">
        <v>36</v>
      </c>
      <c r="T9" s="2"/>
      <c r="U9" t="str">
        <f t="shared" si="1"/>
        <v>LACROIX102RUE DE LA VALLÉE</v>
      </c>
      <c r="V9" s="6">
        <f>IF(COUNTIF($U$2:U9,U9)=1,MAX($V$1:V8)+1,V8)</f>
        <v>4</v>
      </c>
      <c r="W9" s="6" t="str">
        <f>V9&amp;"/"&amp;COUNTIF($U$2:U9,U9)</f>
        <v>4/3</v>
      </c>
    </row>
    <row r="10" spans="1:23">
      <c r="A10" s="4" t="str">
        <f t="shared" si="0"/>
        <v>LEBOUCHERFrançois9RUE DE LA MADELEINE</v>
      </c>
      <c r="B10" s="2"/>
      <c r="C10" s="2" t="s">
        <v>20</v>
      </c>
      <c r="D10" s="2" t="s">
        <v>40</v>
      </c>
      <c r="E10" s="2"/>
      <c r="F10" s="2" t="s">
        <v>41</v>
      </c>
      <c r="G10" s="2"/>
      <c r="H10" s="2"/>
      <c r="I10" s="2"/>
      <c r="J10" s="5"/>
      <c r="K10" s="2"/>
      <c r="L10" s="2"/>
      <c r="M10" s="2"/>
      <c r="N10" s="2"/>
      <c r="O10" s="2"/>
      <c r="P10" s="2"/>
      <c r="Q10" s="2"/>
      <c r="R10" s="2">
        <v>9</v>
      </c>
      <c r="S10" s="2" t="s">
        <v>42</v>
      </c>
      <c r="T10" s="2"/>
      <c r="U10" t="str">
        <f t="shared" si="1"/>
        <v>LEBOUCHER9RUE DE LA MADELEINE</v>
      </c>
      <c r="V10" s="6">
        <f>IF(COUNTIF($U$2:U10,U10)=1,MAX($V$1:V9)+1,V9)</f>
        <v>5</v>
      </c>
      <c r="W10" s="6" t="str">
        <f>V10&amp;"/"&amp;COUNTIF($U$2:U10,U10)</f>
        <v>5/1</v>
      </c>
    </row>
    <row r="11" spans="1:23">
      <c r="A11" s="4" t="str">
        <f t="shared" si="0"/>
        <v>LEBOULLANGERLECHARCUTIERFrançoise1RUE DES GRANDS RENARDS</v>
      </c>
      <c r="B11" s="2"/>
      <c r="C11" s="2" t="s">
        <v>25</v>
      </c>
      <c r="D11" s="2" t="s">
        <v>43</v>
      </c>
      <c r="E11" s="2" t="s">
        <v>44</v>
      </c>
      <c r="F11" s="2" t="s">
        <v>45</v>
      </c>
      <c r="G11" s="2"/>
      <c r="H11" s="2"/>
      <c r="I11" s="2"/>
      <c r="J11" s="5"/>
      <c r="K11" s="2"/>
      <c r="L11" s="2"/>
      <c r="M11" s="2"/>
      <c r="N11" s="2"/>
      <c r="O11" s="2"/>
      <c r="P11" s="2"/>
      <c r="Q11" s="2"/>
      <c r="R11" s="2">
        <v>1</v>
      </c>
      <c r="S11" s="2" t="s">
        <v>46</v>
      </c>
      <c r="T11" s="2"/>
      <c r="U11" t="str">
        <f t="shared" si="1"/>
        <v>LECHARCUTIER1RUE DES GRANDS RENARDS</v>
      </c>
      <c r="V11" s="6">
        <f>IF(COUNTIF($U$2:U11,U11)=1,MAX($V$1:V10)+1,V10)</f>
        <v>6</v>
      </c>
      <c r="W11" s="6" t="str">
        <f>V11&amp;"/"&amp;COUNTIF($U$2:U11,U11)</f>
        <v>6/1</v>
      </c>
    </row>
    <row r="12" spans="1:23">
      <c r="A12" s="4" t="str">
        <f t="shared" si="0"/>
        <v>LEFLEURISTELEFLEURISTEJulie40RUE DES CARREAUX</v>
      </c>
      <c r="B12" s="2"/>
      <c r="C12" s="2" t="s">
        <v>25</v>
      </c>
      <c r="D12" s="2" t="s">
        <v>47</v>
      </c>
      <c r="E12" s="2" t="s">
        <v>47</v>
      </c>
      <c r="F12" s="2" t="s">
        <v>48</v>
      </c>
      <c r="G12" s="2"/>
      <c r="H12" s="2"/>
      <c r="I12" s="2"/>
      <c r="J12" s="5"/>
      <c r="K12" s="2"/>
      <c r="L12" s="2"/>
      <c r="M12" s="2"/>
      <c r="N12" s="2"/>
      <c r="O12" s="2"/>
      <c r="P12" s="2"/>
      <c r="Q12" s="2"/>
      <c r="R12" s="2">
        <v>40</v>
      </c>
      <c r="S12" s="2" t="s">
        <v>49</v>
      </c>
      <c r="T12" s="2" t="s">
        <v>50</v>
      </c>
      <c r="U12" t="str">
        <f t="shared" si="1"/>
        <v>LEFLEURISTE40RUE DES CARREAUX</v>
      </c>
      <c r="V12" s="6">
        <f>IF(COUNTIF($U$2:U12,U12)=1,MAX($V$1:V11)+1,V11)</f>
        <v>7</v>
      </c>
      <c r="W12" s="6" t="str">
        <f>V12&amp;"/"&amp;COUNTIF($U$2:U12,U12)</f>
        <v>7/1</v>
      </c>
    </row>
    <row r="13" spans="1:23">
      <c r="A13" s="4" t="str">
        <f t="shared" si="0"/>
        <v>LEFLEURISTEJuliette40RUE DES CARREAUX</v>
      </c>
      <c r="B13" s="2"/>
      <c r="C13" s="2" t="s">
        <v>25</v>
      </c>
      <c r="D13" s="2" t="s">
        <v>47</v>
      </c>
      <c r="E13" s="2"/>
      <c r="F13" s="2" t="s">
        <v>51</v>
      </c>
      <c r="G13" s="2"/>
      <c r="H13" s="2"/>
      <c r="I13" s="2"/>
      <c r="J13" s="5"/>
      <c r="K13" s="2"/>
      <c r="L13" s="2"/>
      <c r="M13" s="2"/>
      <c r="N13" s="2"/>
      <c r="O13" s="2"/>
      <c r="P13" s="2"/>
      <c r="Q13" s="2"/>
      <c r="R13" s="2">
        <v>40</v>
      </c>
      <c r="S13" s="2" t="s">
        <v>49</v>
      </c>
      <c r="T13" s="2"/>
      <c r="U13" t="str">
        <f t="shared" si="1"/>
        <v>LEFLEURISTE40RUE DES CARREAUX</v>
      </c>
      <c r="V13" s="6">
        <f>IF(COUNTIF($U$2:U13,U13)=1,MAX($V$1:V12)+1,V12)</f>
        <v>7</v>
      </c>
      <c r="W13" s="6" t="str">
        <f>V13&amp;"/"&amp;COUNTIF($U$2:U13,U13)</f>
        <v>7/2</v>
      </c>
    </row>
    <row r="14" spans="1:23">
      <c r="A14" s="4" t="str">
        <f t="shared" si="0"/>
        <v>LEFLEURISTEJulien40RUE DES CARREAUX</v>
      </c>
      <c r="B14" s="2"/>
      <c r="C14" s="2" t="s">
        <v>20</v>
      </c>
      <c r="D14" s="2" t="s">
        <v>47</v>
      </c>
      <c r="E14" s="2"/>
      <c r="F14" s="2" t="s">
        <v>52</v>
      </c>
      <c r="G14" s="2"/>
      <c r="H14" s="2"/>
      <c r="I14" s="2"/>
      <c r="J14" s="5"/>
      <c r="K14" s="2"/>
      <c r="L14" s="2"/>
      <c r="M14" s="2"/>
      <c r="N14" s="2"/>
      <c r="O14" s="2"/>
      <c r="P14" s="2"/>
      <c r="Q14" s="2"/>
      <c r="R14" s="2">
        <v>40</v>
      </c>
      <c r="S14" s="2" t="s">
        <v>49</v>
      </c>
      <c r="T14" s="2"/>
      <c r="U14" t="str">
        <f t="shared" si="1"/>
        <v>LEFLEURISTE40RUE DES CARREAUX</v>
      </c>
      <c r="V14" s="6">
        <f>IF(COUNTIF($U$2:U14,U14)=1,MAX($V$1:V13)+1,V13)</f>
        <v>7</v>
      </c>
      <c r="W14" s="6" t="str">
        <f>V14&amp;"/"&amp;COUNTIF($U$2:U14,U14)</f>
        <v>7/3</v>
      </c>
    </row>
    <row r="15" spans="1:23">
      <c r="A15" s="4" t="str">
        <f t="shared" si="0"/>
        <v>LEFLEURISTEJules4RUE EDITH BLANCHET</v>
      </c>
      <c r="B15" s="2"/>
      <c r="C15" s="2" t="s">
        <v>20</v>
      </c>
      <c r="D15" s="2" t="s">
        <v>47</v>
      </c>
      <c r="E15" s="2"/>
      <c r="F15" s="2" t="s">
        <v>53</v>
      </c>
      <c r="G15" s="2"/>
      <c r="H15" s="2"/>
      <c r="I15" s="2"/>
      <c r="J15" s="5"/>
      <c r="K15" s="2"/>
      <c r="L15" s="2"/>
      <c r="M15" s="2"/>
      <c r="N15" s="2"/>
      <c r="O15" s="2"/>
      <c r="P15" s="2"/>
      <c r="Q15" s="2"/>
      <c r="R15" s="2">
        <v>4</v>
      </c>
      <c r="S15" s="2" t="s">
        <v>54</v>
      </c>
      <c r="T15" s="2"/>
      <c r="U15" t="str">
        <f t="shared" si="1"/>
        <v>LEFLEURISTE4RUE EDITH BLANCHET</v>
      </c>
      <c r="V15" s="6">
        <f>IF(COUNTIF($U$2:U15,U15)=1,MAX($V$1:V14)+1,V14)</f>
        <v>8</v>
      </c>
      <c r="W15" s="6" t="str">
        <f>V15&amp;"/"&amp;COUNTIF($U$2:U15,U15)</f>
        <v>8/1</v>
      </c>
    </row>
    <row r="16" spans="1:23">
      <c r="A16" s="4" t="str">
        <f t="shared" si="0"/>
        <v>MARTINMartin40RUE DES CARREAUX</v>
      </c>
      <c r="B16" s="2"/>
      <c r="C16" s="2" t="s">
        <v>20</v>
      </c>
      <c r="D16" s="2" t="s">
        <v>26</v>
      </c>
      <c r="E16" s="2"/>
      <c r="F16" s="2" t="s">
        <v>55</v>
      </c>
      <c r="G16" s="2"/>
      <c r="H16" s="2"/>
      <c r="I16" s="2"/>
      <c r="J16" s="5"/>
      <c r="K16" s="2"/>
      <c r="L16" s="2"/>
      <c r="M16" s="2"/>
      <c r="N16" s="2"/>
      <c r="O16" s="2"/>
      <c r="P16" s="2"/>
      <c r="Q16" s="2"/>
      <c r="R16" s="2">
        <v>40</v>
      </c>
      <c r="S16" s="2" t="s">
        <v>49</v>
      </c>
      <c r="T16" s="2"/>
      <c r="U16" t="str">
        <f t="shared" si="1"/>
        <v>MARTIN40RUE DES CARREAUX</v>
      </c>
      <c r="V16" s="6">
        <f>IF(COUNTIF($U$2:U16,U16)=1,MAX($V$1:V15)+1,V15)</f>
        <v>9</v>
      </c>
      <c r="W16" s="6" t="str">
        <f>V16&amp;"/"&amp;COUNTIF($U$2:U16,U16)</f>
        <v>9/1</v>
      </c>
    </row>
    <row r="17" spans="1:23">
      <c r="A17" s="4" t="str">
        <f t="shared" si="0"/>
        <v>DUPONTNICOLASRose27RUE DE LA RENAISSANCE</v>
      </c>
      <c r="B17" s="2"/>
      <c r="C17" s="2" t="s">
        <v>25</v>
      </c>
      <c r="D17" s="2" t="s">
        <v>28</v>
      </c>
      <c r="E17" s="2" t="s">
        <v>56</v>
      </c>
      <c r="F17" s="2" t="s">
        <v>57</v>
      </c>
      <c r="G17" s="2"/>
      <c r="H17" s="2"/>
      <c r="I17" s="2"/>
      <c r="J17" s="5"/>
      <c r="K17" s="2"/>
      <c r="L17" s="2"/>
      <c r="M17" s="2"/>
      <c r="N17" s="2"/>
      <c r="O17" s="2"/>
      <c r="P17" s="2"/>
      <c r="Q17" s="2"/>
      <c r="R17" s="2">
        <v>27</v>
      </c>
      <c r="S17" s="2" t="s">
        <v>58</v>
      </c>
      <c r="T17" s="2"/>
      <c r="U17" t="str">
        <f t="shared" si="1"/>
        <v>NICOLAS27RUE DE LA RENAISSANCE</v>
      </c>
      <c r="V17" s="6">
        <f>IF(COUNTIF($U$2:U17,U17)=1,MAX($V$1:V16)+1,V16)</f>
        <v>10</v>
      </c>
      <c r="W17" s="6" t="str">
        <f>V17&amp;"/"&amp;COUNTIF($U$2:U17,U17)</f>
        <v>10/1</v>
      </c>
    </row>
    <row r="18" spans="1:23">
      <c r="A18" s="4" t="str">
        <f t="shared" si="0"/>
        <v>NICOLASJosé27RUE DE LA RENAISSANCE</v>
      </c>
      <c r="B18" s="2"/>
      <c r="C18" s="2" t="s">
        <v>20</v>
      </c>
      <c r="D18" s="2" t="s">
        <v>56</v>
      </c>
      <c r="E18" s="2"/>
      <c r="F18" s="2" t="s">
        <v>59</v>
      </c>
      <c r="G18" s="2"/>
      <c r="H18" s="2"/>
      <c r="I18" s="2"/>
      <c r="J18" s="5"/>
      <c r="K18" s="2"/>
      <c r="L18" s="2"/>
      <c r="M18" s="2"/>
      <c r="N18" s="2"/>
      <c r="O18" s="2"/>
      <c r="P18" s="2"/>
      <c r="Q18" s="2"/>
      <c r="R18" s="2">
        <v>27</v>
      </c>
      <c r="S18" s="2" t="s">
        <v>58</v>
      </c>
      <c r="T18" s="2"/>
      <c r="U18" t="str">
        <f t="shared" si="1"/>
        <v>NICOLAS27RUE DE LA RENAISSANCE</v>
      </c>
      <c r="V18" s="6">
        <f>IF(COUNTIF($U$2:U18,U18)=1,MAX($V$1:V17)+1,V17)</f>
        <v>10</v>
      </c>
      <c r="W18" s="6" t="str">
        <f>V18&amp;"/"&amp;COUNTIF($U$2:U18,U18)</f>
        <v>10/2</v>
      </c>
    </row>
    <row r="19" spans="1:23">
      <c r="A19" s="4" t="str">
        <f t="shared" si="0"/>
        <v>MOLDUNICOLASMireille7COURS DE LA FUTAIE</v>
      </c>
      <c r="B19" s="2"/>
      <c r="C19" s="2" t="s">
        <v>25</v>
      </c>
      <c r="D19" s="2" t="s">
        <v>60</v>
      </c>
      <c r="E19" s="2" t="s">
        <v>56</v>
      </c>
      <c r="F19" s="2" t="s">
        <v>61</v>
      </c>
      <c r="G19" s="2"/>
      <c r="H19" s="2"/>
      <c r="I19" s="2"/>
      <c r="J19" s="5"/>
      <c r="K19" s="2"/>
      <c r="L19" s="2"/>
      <c r="M19" s="2"/>
      <c r="N19" s="2"/>
      <c r="O19" s="2"/>
      <c r="P19" s="2"/>
      <c r="Q19" s="2"/>
      <c r="R19" s="2">
        <v>7</v>
      </c>
      <c r="S19" s="2" t="s">
        <v>62</v>
      </c>
      <c r="T19" s="2"/>
      <c r="U19" t="str">
        <f t="shared" si="1"/>
        <v>NICOLAS7COURS DE LA FUTAIE</v>
      </c>
      <c r="V19" s="6">
        <f>IF(COUNTIF($U$2:U19,U19)=1,MAX($V$1:V18)+1,V18)</f>
        <v>11</v>
      </c>
      <c r="W19" s="6" t="str">
        <f>V19&amp;"/"&amp;COUNTIF($U$2:U19,U19)</f>
        <v>11/1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2"/>
  <sheetViews>
    <sheetView tabSelected="1" zoomScale="88" workbookViewId="0">
      <selection activeCell="F24" sqref="F24"/>
    </sheetView>
  </sheetViews>
  <sheetFormatPr baseColWidth="10" defaultRowHeight="15.75"/>
  <cols>
    <col min="1" max="1" width="8.875" customWidth="1"/>
    <col min="2" max="2" width="0" hidden="1" customWidth="1"/>
    <col min="4" max="4" width="15" bestFit="1" customWidth="1"/>
    <col min="5" max="5" width="15.125" customWidth="1"/>
    <col min="6" max="6" width="23.875" bestFit="1" customWidth="1"/>
    <col min="19" max="19" width="21.625" bestFit="1" customWidth="1"/>
    <col min="20" max="20" width="17.625" customWidth="1"/>
    <col min="21" max="21" width="31" bestFit="1" customWidth="1"/>
  </cols>
  <sheetData>
    <row r="1" spans="1:2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3" t="s">
        <v>19</v>
      </c>
    </row>
    <row r="2" spans="1:21">
      <c r="A2" s="4" t="str">
        <f t="shared" ref="A2:A12" si="0">CONCATENATE(D2,E2,F2,R2,S2)</f>
        <v>CHARLESColette, Jean-Paul, Karinne22RUE DUPONT</v>
      </c>
      <c r="B2" s="2"/>
      <c r="C2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M, M, F</v>
      </c>
      <c r="D2" s="2" t="str">
        <f>INDEX(Feuil1!D:D,MATCH(ROW()-1&amp;"/1",Feuil1!W:W,0))</f>
        <v>CHARLES</v>
      </c>
      <c r="E2" s="2" t="str">
        <f>IF(INDEX(Feuil1!E:E,MATCH(ROW()-1&amp;"/1",Feuil1!W:W,0))=0,"",INDEX(Feuil1!E:E,MATCH(ROW()-1&amp;"/1",Feuil1!W:W,0)))</f>
        <v/>
      </c>
      <c r="F2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Colette, Jean-Paul, Karinne</v>
      </c>
      <c r="G2" s="2"/>
      <c r="H2" s="2"/>
      <c r="I2" s="2"/>
      <c r="J2" s="5"/>
      <c r="K2" s="2"/>
      <c r="L2" s="2"/>
      <c r="M2" s="2"/>
      <c r="N2" s="2"/>
      <c r="O2" s="2"/>
      <c r="P2" s="2"/>
      <c r="Q2" s="2"/>
      <c r="R2" s="2">
        <v>22</v>
      </c>
      <c r="S2" s="2" t="s">
        <v>23</v>
      </c>
      <c r="T2" s="2"/>
      <c r="U2" t="str">
        <f t="shared" ref="U2:U12" si="1">CONCATENATE(IF(ISBLANK(E2),D2,E2),R2,S2)</f>
        <v>22RUE DUPONT</v>
      </c>
    </row>
    <row r="3" spans="1:21">
      <c r="A3" s="4" t="str">
        <f t="shared" si="0"/>
        <v>DUPONTHeloise9RUE CARNOT</v>
      </c>
      <c r="B3" s="2"/>
      <c r="C3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F</v>
      </c>
      <c r="D3" s="2" t="str">
        <f>INDEX(Feuil1!D:D,MATCH(ROW()-1&amp;"/1",Feuil1!W:W,0))</f>
        <v>DUPONT</v>
      </c>
      <c r="E3" s="2" t="str">
        <f>IF(INDEX(Feuil1!E:E,MATCH(ROW()-1&amp;"/1",Feuil1!W:W,0))=0,"",INDEX(Feuil1!E:E,MATCH(ROW()-1&amp;"/1",Feuil1!W:W,0)))</f>
        <v/>
      </c>
      <c r="F3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Heloise</v>
      </c>
      <c r="G3" s="2"/>
      <c r="H3" s="2"/>
      <c r="I3" s="2"/>
      <c r="J3" s="5"/>
      <c r="K3" s="2"/>
      <c r="L3" s="2"/>
      <c r="M3" s="2"/>
      <c r="N3" s="2"/>
      <c r="O3" s="2"/>
      <c r="P3" s="2"/>
      <c r="Q3" s="2"/>
      <c r="R3" s="2">
        <v>9</v>
      </c>
      <c r="S3" s="2" t="s">
        <v>30</v>
      </c>
      <c r="T3" s="2"/>
      <c r="U3" t="str">
        <f t="shared" si="1"/>
        <v>9RUE CARNOT</v>
      </c>
    </row>
    <row r="4" spans="1:21">
      <c r="A4" s="4" t="str">
        <f t="shared" si="0"/>
        <v>GAZETTEGuy8RUE DU PÉROUSET</v>
      </c>
      <c r="B4" s="2"/>
      <c r="C4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M</v>
      </c>
      <c r="D4" s="2" t="str">
        <f>INDEX(Feuil1!D:D,MATCH(ROW()-1&amp;"/1",Feuil1!W:W,0))</f>
        <v>GAZETTE</v>
      </c>
      <c r="E4" s="2" t="str">
        <f>IF(INDEX(Feuil1!E:E,MATCH(ROW()-1&amp;"/1",Feuil1!W:W,0))=0,"",INDEX(Feuil1!E:E,MATCH(ROW()-1&amp;"/1",Feuil1!W:W,0)))</f>
        <v/>
      </c>
      <c r="F4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Guy</v>
      </c>
      <c r="G4" s="2"/>
      <c r="H4" s="2"/>
      <c r="I4" s="2"/>
      <c r="J4" s="5"/>
      <c r="K4" s="2"/>
      <c r="L4" s="2"/>
      <c r="M4" s="2"/>
      <c r="N4" s="2"/>
      <c r="O4" s="2"/>
      <c r="P4" s="2"/>
      <c r="Q4" s="2"/>
      <c r="R4" s="2">
        <v>8</v>
      </c>
      <c r="S4" s="2" t="s">
        <v>33</v>
      </c>
      <c r="T4" s="2"/>
      <c r="U4" t="str">
        <f t="shared" si="1"/>
        <v>8RUE DU PÉROUSET</v>
      </c>
    </row>
    <row r="5" spans="1:21">
      <c r="A5" s="4" t="str">
        <f t="shared" si="0"/>
        <v>LACROIXJean, Claude, Josette102RUE DE LA VALLÉE</v>
      </c>
      <c r="B5" s="2"/>
      <c r="C5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M, M, F</v>
      </c>
      <c r="D5" s="2" t="str">
        <f>INDEX(Feuil1!D:D,MATCH(ROW()-1&amp;"/1",Feuil1!W:W,0))</f>
        <v>LACROIX</v>
      </c>
      <c r="E5" s="2" t="str">
        <f>IF(INDEX(Feuil1!E:E,MATCH(ROW()-1&amp;"/1",Feuil1!W:W,0))=0,"",INDEX(Feuil1!E:E,MATCH(ROW()-1&amp;"/1",Feuil1!W:W,0)))</f>
        <v/>
      </c>
      <c r="F5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Jean, Claude, Josette</v>
      </c>
      <c r="G5" s="2"/>
      <c r="H5" s="2"/>
      <c r="I5" s="2"/>
      <c r="J5" s="5"/>
      <c r="K5" s="2"/>
      <c r="L5" s="2"/>
      <c r="M5" s="2"/>
      <c r="N5" s="2"/>
      <c r="O5" s="2"/>
      <c r="P5" s="2"/>
      <c r="Q5" s="2"/>
      <c r="R5" s="2">
        <v>102</v>
      </c>
      <c r="S5" s="2" t="s">
        <v>36</v>
      </c>
      <c r="T5" s="2"/>
      <c r="U5" t="str">
        <f t="shared" si="1"/>
        <v>102RUE DE LA VALLÉE</v>
      </c>
    </row>
    <row r="6" spans="1:21">
      <c r="A6" s="4" t="str">
        <f t="shared" si="0"/>
        <v>LEBOUCHERFrançois9RUE DE LA MADELEINE</v>
      </c>
      <c r="B6" s="2"/>
      <c r="C6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M</v>
      </c>
      <c r="D6" s="2" t="str">
        <f>INDEX(Feuil1!D:D,MATCH(ROW()-1&amp;"/1",Feuil1!W:W,0))</f>
        <v>LEBOUCHER</v>
      </c>
      <c r="E6" s="2" t="str">
        <f>IF(INDEX(Feuil1!E:E,MATCH(ROW()-1&amp;"/1",Feuil1!W:W,0))=0,"",INDEX(Feuil1!E:E,MATCH(ROW()-1&amp;"/1",Feuil1!W:W,0)))</f>
        <v/>
      </c>
      <c r="F6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François</v>
      </c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>
        <v>9</v>
      </c>
      <c r="S6" s="2" t="s">
        <v>42</v>
      </c>
      <c r="T6" s="2"/>
      <c r="U6" t="str">
        <f t="shared" si="1"/>
        <v>9RUE DE LA MADELEINE</v>
      </c>
    </row>
    <row r="7" spans="1:21">
      <c r="A7" s="4" t="str">
        <f t="shared" si="0"/>
        <v>LEBOULLANGERLECHARCUTIERFrançoise1RUE DES GRANDS RENARDS</v>
      </c>
      <c r="B7" s="2"/>
      <c r="C7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F</v>
      </c>
      <c r="D7" s="2" t="str">
        <f>INDEX(Feuil1!D:D,MATCH(ROW()-1&amp;"/1",Feuil1!W:W,0))</f>
        <v>LEBOULLANGER</v>
      </c>
      <c r="E7" s="2" t="str">
        <f>IF(INDEX(Feuil1!E:E,MATCH(ROW()-1&amp;"/1",Feuil1!W:W,0))=0,"",INDEX(Feuil1!E:E,MATCH(ROW()-1&amp;"/1",Feuil1!W:W,0)))</f>
        <v>LECHARCUTIER</v>
      </c>
      <c r="F7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Françoise</v>
      </c>
      <c r="G7" s="2"/>
      <c r="H7" s="2"/>
      <c r="I7" s="2"/>
      <c r="J7" s="5"/>
      <c r="K7" s="2"/>
      <c r="L7" s="2"/>
      <c r="M7" s="2"/>
      <c r="N7" s="2"/>
      <c r="O7" s="2"/>
      <c r="P7" s="2"/>
      <c r="Q7" s="2"/>
      <c r="R7" s="2">
        <v>1</v>
      </c>
      <c r="S7" s="2" t="s">
        <v>46</v>
      </c>
      <c r="T7" s="2"/>
      <c r="U7" t="str">
        <f t="shared" si="1"/>
        <v>LECHARCUTIER1RUE DES GRANDS RENARDS</v>
      </c>
    </row>
    <row r="8" spans="1:21">
      <c r="A8" s="4" t="str">
        <f t="shared" si="0"/>
        <v>LEFLEURISTELEFLEURISTEJulie, Juliette, Julien40RUE DES CARREAUX</v>
      </c>
      <c r="B8" s="2"/>
      <c r="C8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F, F, M</v>
      </c>
      <c r="D8" s="2" t="str">
        <f>INDEX(Feuil1!D:D,MATCH(ROW()-1&amp;"/1",Feuil1!W:W,0))</f>
        <v>LEFLEURISTE</v>
      </c>
      <c r="E8" s="2" t="str">
        <f>IF(INDEX(Feuil1!E:E,MATCH(ROW()-1&amp;"/1",Feuil1!W:W,0))=0,"",INDEX(Feuil1!E:E,MATCH(ROW()-1&amp;"/1",Feuil1!W:W,0)))</f>
        <v>LEFLEURISTE</v>
      </c>
      <c r="F8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Julie, Juliette, Julien</v>
      </c>
      <c r="G8" s="2"/>
      <c r="H8" s="2"/>
      <c r="I8" s="2"/>
      <c r="J8" s="5"/>
      <c r="K8" s="2"/>
      <c r="L8" s="2"/>
      <c r="M8" s="2"/>
      <c r="N8" s="2"/>
      <c r="O8" s="2"/>
      <c r="P8" s="2"/>
      <c r="Q8" s="2"/>
      <c r="R8" s="2">
        <v>40</v>
      </c>
      <c r="S8" s="2" t="s">
        <v>49</v>
      </c>
      <c r="T8" s="2" t="s">
        <v>50</v>
      </c>
      <c r="U8" t="str">
        <f t="shared" si="1"/>
        <v>LEFLEURISTE40RUE DES CARREAUX</v>
      </c>
    </row>
    <row r="9" spans="1:21">
      <c r="A9" s="4" t="str">
        <f t="shared" si="0"/>
        <v>LEFLEURISTEJules4RUE EDITH BLANCHET</v>
      </c>
      <c r="B9" s="2"/>
      <c r="C9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M</v>
      </c>
      <c r="D9" s="2" t="str">
        <f>INDEX(Feuil1!D:D,MATCH(ROW()-1&amp;"/1",Feuil1!W:W,0))</f>
        <v>LEFLEURISTE</v>
      </c>
      <c r="E9" s="2" t="str">
        <f>IF(INDEX(Feuil1!E:E,MATCH(ROW()-1&amp;"/1",Feuil1!W:W,0))=0,"",INDEX(Feuil1!E:E,MATCH(ROW()-1&amp;"/1",Feuil1!W:W,0)))</f>
        <v/>
      </c>
      <c r="F9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Jules</v>
      </c>
      <c r="G9" s="2"/>
      <c r="H9" s="2"/>
      <c r="I9" s="2"/>
      <c r="J9" s="5"/>
      <c r="K9" s="2"/>
      <c r="L9" s="2"/>
      <c r="M9" s="2"/>
      <c r="N9" s="2"/>
      <c r="O9" s="2"/>
      <c r="P9" s="2"/>
      <c r="Q9" s="2"/>
      <c r="R9" s="2">
        <v>4</v>
      </c>
      <c r="S9" s="2" t="s">
        <v>54</v>
      </c>
      <c r="T9" s="2"/>
      <c r="U9" t="str">
        <f t="shared" si="1"/>
        <v>4RUE EDITH BLANCHET</v>
      </c>
    </row>
    <row r="10" spans="1:21">
      <c r="A10" s="4" t="str">
        <f t="shared" si="0"/>
        <v>MARTINMartin40RUE DES CARREAUX</v>
      </c>
      <c r="B10" s="2"/>
      <c r="C10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M</v>
      </c>
      <c r="D10" s="2" t="str">
        <f>INDEX(Feuil1!D:D,MATCH(ROW()-1&amp;"/1",Feuil1!W:W,0))</f>
        <v>MARTIN</v>
      </c>
      <c r="E10" s="2" t="str">
        <f>IF(INDEX(Feuil1!E:E,MATCH(ROW()-1&amp;"/1",Feuil1!W:W,0))=0,"",INDEX(Feuil1!E:E,MATCH(ROW()-1&amp;"/1",Feuil1!W:W,0)))</f>
        <v/>
      </c>
      <c r="F10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Martin</v>
      </c>
      <c r="G10" s="2"/>
      <c r="H10" s="2"/>
      <c r="I10" s="2"/>
      <c r="J10" s="5"/>
      <c r="K10" s="2"/>
      <c r="L10" s="2"/>
      <c r="M10" s="2"/>
      <c r="N10" s="2"/>
      <c r="O10" s="2"/>
      <c r="P10" s="2"/>
      <c r="Q10" s="2"/>
      <c r="R10" s="2">
        <v>40</v>
      </c>
      <c r="S10" s="2" t="s">
        <v>49</v>
      </c>
      <c r="T10" s="2"/>
      <c r="U10" t="str">
        <f t="shared" si="1"/>
        <v>40RUE DES CARREAUX</v>
      </c>
    </row>
    <row r="11" spans="1:21">
      <c r="A11" s="4" t="str">
        <f t="shared" si="0"/>
        <v>DUPONTNICOLASRose, José27RUE DE LA RENAISSANCE</v>
      </c>
      <c r="B11" s="2"/>
      <c r="C11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F, M</v>
      </c>
      <c r="D11" s="2" t="str">
        <f>INDEX(Feuil1!D:D,MATCH(ROW()-1&amp;"/1",Feuil1!W:W,0))</f>
        <v>DUPONT</v>
      </c>
      <c r="E11" s="2" t="str">
        <f>IF(INDEX(Feuil1!E:E,MATCH(ROW()-1&amp;"/1",Feuil1!W:W,0))=0,"",INDEX(Feuil1!E:E,MATCH(ROW()-1&amp;"/1",Feuil1!W:W,0)))</f>
        <v>NICOLAS</v>
      </c>
      <c r="F11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Rose, José</v>
      </c>
      <c r="G11" s="2"/>
      <c r="H11" s="2"/>
      <c r="I11" s="2"/>
      <c r="J11" s="5"/>
      <c r="K11" s="2"/>
      <c r="L11" s="2"/>
      <c r="M11" s="2"/>
      <c r="N11" s="2"/>
      <c r="O11" s="2"/>
      <c r="P11" s="2"/>
      <c r="Q11" s="2"/>
      <c r="R11" s="2">
        <v>27</v>
      </c>
      <c r="S11" s="2" t="s">
        <v>58</v>
      </c>
      <c r="T11" s="2"/>
      <c r="U11" t="str">
        <f t="shared" si="1"/>
        <v>NICOLAS27RUE DE LA RENAISSANCE</v>
      </c>
    </row>
    <row r="12" spans="1:21">
      <c r="A12" s="4" t="str">
        <f t="shared" si="0"/>
        <v>MOLDUNICOLASMireille7COURS DE LA FUTAIE</v>
      </c>
      <c r="B12" s="2"/>
      <c r="C12" s="2" t="str">
        <f>SUBSTITUTE(TRIM(INDEX(Feuil1!C:C,MATCH(ROW()-1&amp;"/1",Feuil1!W:W,0))&amp;" "&amp;IFERROR(INDEX(Feuil1!C:C,MATCH(ROW()-1&amp;"/2",Feuil1!W:W,0)),"")&amp;" "&amp;IFERROR(INDEX(Feuil1!C:C,MATCH(ROW()-1&amp;"/3",Feuil1!W:W,0)),"")&amp;" "&amp;IFERROR(INDEX(Feuil1!C:C,MATCH(ROW()-1&amp;"/4",Feuil1!W:W,0)),"")&amp;" "&amp;IFERROR(INDEX(Feuil1!C:C,MATCH(ROW()-1&amp;"/5",Feuil1!W:W,0)),""))," ",", ")</f>
        <v>F</v>
      </c>
      <c r="D12" s="2" t="str">
        <f>INDEX(Feuil1!D:D,MATCH(ROW()-1&amp;"/1",Feuil1!W:W,0))</f>
        <v>MOLDU</v>
      </c>
      <c r="E12" s="2" t="str">
        <f>IF(INDEX(Feuil1!E:E,MATCH(ROW()-1&amp;"/1",Feuil1!W:W,0))=0,"",INDEX(Feuil1!E:E,MATCH(ROW()-1&amp;"/1",Feuil1!W:W,0)))</f>
        <v>NICOLAS</v>
      </c>
      <c r="F12" s="2" t="str">
        <f>SUBSTITUTE(TRIM(INDEX(Feuil1!F:F,MATCH(ROW()-1&amp;"/1",Feuil1!W:W,0))&amp;" "&amp;IFERROR(INDEX(Feuil1!F:F,MATCH(ROW()-1&amp;"/2",Feuil1!W:W,0)),"")&amp;" "&amp;IFERROR(INDEX(Feuil1!F:F,MATCH(ROW()-1&amp;"/3",Feuil1!W:W,0)),"")&amp;" "&amp;IFERROR(INDEX(Feuil1!F:F,MATCH(ROW()-1&amp;"/4",Feuil1!W:W,0)),"")&amp;" "&amp;IFERROR(INDEX(Feuil1!F:F,MATCH(ROW()-1&amp;"/5",Feuil1!W:W,0)),""))," ",", ")</f>
        <v>Mireille</v>
      </c>
      <c r="G12" s="2"/>
      <c r="H12" s="2"/>
      <c r="I12" s="2"/>
      <c r="J12" s="5"/>
      <c r="K12" s="2"/>
      <c r="L12" s="2"/>
      <c r="M12" s="2"/>
      <c r="N12" s="2"/>
      <c r="O12" s="2"/>
      <c r="P12" s="2"/>
      <c r="Q12" s="2"/>
      <c r="R12" s="2">
        <v>7</v>
      </c>
      <c r="S12" s="2" t="s">
        <v>62</v>
      </c>
      <c r="T12" s="2"/>
      <c r="U12" t="str">
        <f t="shared" si="1"/>
        <v>NICOLAS7COURS DE LA FUTAIE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Aurélien Charrier</dc:creator>
  <cp:lastModifiedBy>TISSOT</cp:lastModifiedBy>
  <dcterms:created xsi:type="dcterms:W3CDTF">2018-04-03T10:34:57Z</dcterms:created>
  <dcterms:modified xsi:type="dcterms:W3CDTF">2018-04-03T18:52:15Z</dcterms:modified>
</cp:coreProperties>
</file>