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P:\RD JS$\STAGE_2018_KPI\"/>
    </mc:Choice>
  </mc:AlternateContent>
  <bookViews>
    <workbookView xWindow="0" yWindow="0" windowWidth="28800" windowHeight="12210" tabRatio="795"/>
  </bookViews>
  <sheets>
    <sheet name="Ultra Mission Stage KPI" sheetId="3" r:id="rId1"/>
    <sheet name="Version basique manuelle" sheetId="1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3" l="1"/>
  <c r="E13" i="3" l="1"/>
  <c r="F13" i="3" s="1"/>
  <c r="G13" i="3" s="1"/>
  <c r="E14" i="3"/>
  <c r="F14" i="3" s="1"/>
  <c r="G14" i="3" s="1"/>
  <c r="E15" i="3"/>
  <c r="F15" i="3" s="1"/>
  <c r="G15" i="3" s="1"/>
  <c r="E16" i="3"/>
  <c r="F16" i="3" s="1"/>
  <c r="G16" i="3" s="1"/>
  <c r="E5" i="3"/>
  <c r="B22" i="3"/>
  <c r="D17" i="3"/>
  <c r="E3" i="3" l="1"/>
  <c r="F3" i="3" s="1"/>
  <c r="G3" i="3" s="1"/>
  <c r="E10" i="3"/>
  <c r="F10" i="3" s="1"/>
  <c r="G10" i="3" s="1"/>
  <c r="E6" i="3"/>
  <c r="F6" i="3" s="1"/>
  <c r="G6" i="3" s="1"/>
  <c r="E12" i="3"/>
  <c r="F12" i="3" s="1"/>
  <c r="G12" i="3" s="1"/>
  <c r="E8" i="3"/>
  <c r="F8" i="3" s="1"/>
  <c r="G8" i="3" s="1"/>
  <c r="E4" i="3"/>
  <c r="F4" i="3" s="1"/>
  <c r="G4" i="3" s="1"/>
  <c r="E11" i="3"/>
  <c r="F11" i="3" s="1"/>
  <c r="G11" i="3" s="1"/>
  <c r="E7" i="3"/>
  <c r="F7" i="3" s="1"/>
  <c r="G7" i="3" s="1"/>
  <c r="E17" i="3"/>
  <c r="F17" i="3" s="1"/>
  <c r="G17" i="3" s="1"/>
  <c r="E9" i="3"/>
  <c r="F9" i="3" s="1"/>
  <c r="G9" i="3" s="1"/>
  <c r="F5" i="3"/>
  <c r="G5" i="3" s="1"/>
</calcChain>
</file>

<file path=xl/sharedStrings.xml><?xml version="1.0" encoding="utf-8"?>
<sst xmlns="http://schemas.openxmlformats.org/spreadsheetml/2006/main" count="48" uniqueCount="48">
  <si>
    <t>Acceptation des plans</t>
  </si>
  <si>
    <t>Preparation du terrain</t>
  </si>
  <si>
    <t>Comande des materiaux</t>
  </si>
  <si>
    <t>Commade des portes et fenetres</t>
  </si>
  <si>
    <t>Coulage des fondations</t>
  </si>
  <si>
    <t>Livraison des portes et fenetres</t>
  </si>
  <si>
    <t>Pose des murs, charpente, toit</t>
  </si>
  <si>
    <t>Mise en place des portes et fenetres</t>
  </si>
  <si>
    <t>Creusage des fondations</t>
  </si>
  <si>
    <t>Nombre de semaines</t>
  </si>
  <si>
    <t>Livraison des materiaux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</si>
  <si>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</si>
  <si>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</si>
  <si>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</si>
  <si>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</si>
  <si>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</si>
  <si>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</si>
  <si>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</si>
  <si>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</si>
  <si>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</si>
  <si>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</si>
  <si>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Début</t>
  </si>
  <si>
    <t>Fin</t>
  </si>
  <si>
    <t>Réalisation</t>
  </si>
  <si>
    <t>&gt; Graphique en barres</t>
  </si>
  <si>
    <t>Exemple :</t>
  </si>
  <si>
    <t>Tu dois remplir les tâche</t>
  </si>
  <si>
    <t>Tu dois colorer les cases de la plage horaire de la tâche</t>
  </si>
  <si>
    <t>Rapide mais peu évolué</t>
  </si>
  <si>
    <t>Durée (Sem)</t>
  </si>
  <si>
    <t>Jour actuel</t>
  </si>
  <si>
    <t>Jours passés</t>
  </si>
  <si>
    <t>Jours restants avant échéance</t>
  </si>
  <si>
    <t>A1- Intégration</t>
  </si>
  <si>
    <t>A2- Formation Production Qualité</t>
  </si>
  <si>
    <t>A3- Recensement KPI</t>
  </si>
  <si>
    <t>A4- Moyen d'enregistrement</t>
  </si>
  <si>
    <t>A5- Moyen de suivi - Tableau de bord</t>
  </si>
  <si>
    <t>A6- Création de KPI et implantation</t>
  </si>
  <si>
    <t>B1-CHRV- Listing produits</t>
  </si>
  <si>
    <t>B2-CHRV- Listing éléments à nettoyer</t>
  </si>
  <si>
    <t>B3-CHRV- MAJ PND</t>
  </si>
  <si>
    <t>B4-CHRV- Implantation (Affichage, formation)</t>
  </si>
  <si>
    <t>C1-CHRV- Planing Hakim</t>
  </si>
  <si>
    <t>C2-CHRV- Listing éléments à contrôler</t>
  </si>
  <si>
    <t>C3-CHRV- Checklist</t>
  </si>
  <si>
    <t>C4-CHRV- Système de notation</t>
  </si>
  <si>
    <t>C5-CHRV- Audits et évaluation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</si>
</sst>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%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sz val="12"/>
      <color theme="4"/>
      <name val="Calibri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3" borderId="0" xfId="0" applyFill="1" applyBorder="1"/>
    <xf numFmtId="0" fontId="0" fillId="0" borderId="5" xfId="0" applyBorder="1"/>
    <xf numFmtId="0" fontId="0" fillId="4" borderId="0" xfId="0" applyFill="1" applyBorder="1"/>
    <xf numFmtId="0" fontId="0" fillId="5" borderId="0" xfId="0" applyFill="1" applyBorder="1"/>
    <xf numFmtId="0" fontId="0" fillId="0" borderId="6" xfId="0" applyBorder="1"/>
    <xf numFmtId="0" fontId="0" fillId="0" borderId="7" xfId="0" applyBorder="1"/>
    <xf numFmtId="0" fontId="1" fillId="0" borderId="1" xfId="0" applyFont="1" applyBorder="1"/>
    <xf numFmtId="0" fontId="4" fillId="0" borderId="1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4" fillId="0" borderId="9" xfId="0" applyFont="1" applyBorder="1"/>
    <xf numFmtId="0" fontId="1" fillId="0" borderId="12" xfId="0" applyFont="1" applyBorder="1"/>
    <xf numFmtId="0" fontId="5" fillId="4" borderId="0" xfId="0" applyFont="1" applyFill="1" applyBorder="1"/>
    <xf numFmtId="0" fontId="0" fillId="6" borderId="7" xfId="0" applyFill="1" applyBorder="1"/>
    <xf numFmtId="0" fontId="0" fillId="0" borderId="8" xfId="0" applyBorder="1"/>
    <xf numFmtId="0" fontId="0" fillId="5" borderId="5" xfId="0" applyFill="1" applyBorder="1"/>
    <xf numFmtId="0" fontId="4" fillId="0" borderId="0" xfId="0" applyFont="1" applyFill="1" applyBorder="1"/>
    <xf numFmtId="2" fontId="0" fillId="0" borderId="0" xfId="0" applyNumberFormat="1"/>
    <xf numFmtId="0" fontId="0" fillId="5" borderId="13" xfId="0" applyFill="1" applyBorder="1" applyAlignment="1">
      <alignment horizontal="center"/>
    </xf>
    <xf numFmtId="14" fontId="0" fillId="2" borderId="0" xfId="0" applyNumberForma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14" fontId="0" fillId="2" borderId="19" xfId="0" applyNumberForma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4" fontId="0" fillId="2" borderId="21" xfId="0" applyNumberFormat="1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14" fontId="0" fillId="2" borderId="23" xfId="0" applyNumberFormat="1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14" fontId="0" fillId="2" borderId="25" xfId="0" applyNumberForma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14" fontId="0" fillId="2" borderId="27" xfId="0" applyNumberFormat="1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0" borderId="0" xfId="0" applyNumberFormat="1"/>
    <xf numFmtId="14" fontId="1" fillId="2" borderId="15" xfId="0" applyNumberFormat="1" applyFont="1" applyFill="1" applyBorder="1" applyAlignment="1">
      <alignment horizontal="center" vertical="center" wrapText="1"/>
    </xf>
    <xf numFmtId="165" fontId="0" fillId="5" borderId="20" xfId="0" applyNumberFormat="1" applyFill="1" applyBorder="1" applyAlignment="1">
      <alignment horizontal="center"/>
    </xf>
    <xf numFmtId="0" fontId="1" fillId="8" borderId="22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7" fillId="0" borderId="31" xfId="0" applyFont="1" applyBorder="1"/>
  </cellXfs>
  <cellStyles count="12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45901210092"/>
          <c:y val="4.2951538125538702E-2"/>
          <c:w val="0.69553949164905404"/>
          <c:h val="0.8733041491810199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'Ultra Mission Stage KPI'!$B$1</c:f>
              <c:strCache>
                <c:ptCount val="1"/>
                <c:pt idx="0">
                  <c:v>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'Ultra Mission Stage KPI'!$A$3:$A$17</c:f>
              <c:strCache>
                <c:ptCount val="15"/>
                <c:pt idx="0">
                  <c:v>A1- Intégration</c:v>
                </c:pt>
                <c:pt idx="1">
                  <c:v>A2- Formation Production Qualité</c:v>
                </c:pt>
                <c:pt idx="2">
                  <c:v>A3- Recensement KPI</c:v>
                </c:pt>
                <c:pt idx="3">
                  <c:v>A4- Moyen d'enregistrement</c:v>
                </c:pt>
                <c:pt idx="4">
                  <c:v>A5- Moyen de suivi - Tableau de bord</c:v>
                </c:pt>
                <c:pt idx="5">
                  <c:v>A6- Création de KPI et implantation</c:v>
                </c:pt>
                <c:pt idx="6">
                  <c:v>B1-CHRV- Listing produits</c:v>
                </c:pt>
                <c:pt idx="7">
                  <c:v>B2-CHRV- Listing éléments à nettoyer</c:v>
                </c:pt>
                <c:pt idx="8">
                  <c:v>B3-CHRV- MAJ PND</c:v>
                </c:pt>
                <c:pt idx="9">
                  <c:v>B4-CHRV- Implantation (Affichage, formation)</c:v>
                </c:pt>
                <c:pt idx="10">
                  <c:v>C1-CHRV- Planing Hakim</c:v>
                </c:pt>
                <c:pt idx="11">
                  <c:v>C2-CHRV- Listing éléments à contrôler</c:v>
                </c:pt>
                <c:pt idx="12">
                  <c:v>C3-CHRV- Checklist</c:v>
                </c:pt>
                <c:pt idx="13">
                  <c:v>C4-CHRV- Système de notation</c:v>
                </c:pt>
                <c:pt idx="14">
                  <c:v>C5-CHRV- Audits et évaluation</c:v>
                </c:pt>
              </c:strCache>
            </c:strRef>
          </c:cat>
          <c:val>
            <c:numRef>
              <c:f>'Ultra Mission Stage KPI'!$B$3:$B$17</c:f>
              <c:numCache>
                <c:formatCode>m/d/yyyy</c:formatCode>
                <c:ptCount val="15"/>
                <c:pt idx="0">
                  <c:v>43193</c:v>
                </c:pt>
                <c:pt idx="1">
                  <c:v>43199</c:v>
                </c:pt>
                <c:pt idx="2">
                  <c:v>43199</c:v>
                </c:pt>
                <c:pt idx="3">
                  <c:v>43222</c:v>
                </c:pt>
                <c:pt idx="4">
                  <c:v>43222</c:v>
                </c:pt>
                <c:pt idx="5">
                  <c:v>43199</c:v>
                </c:pt>
                <c:pt idx="6">
                  <c:v>43193</c:v>
                </c:pt>
                <c:pt idx="7">
                  <c:v>43193</c:v>
                </c:pt>
                <c:pt idx="8">
                  <c:v>43222</c:v>
                </c:pt>
                <c:pt idx="9">
                  <c:v>43283</c:v>
                </c:pt>
                <c:pt idx="10">
                  <c:v>43193</c:v>
                </c:pt>
                <c:pt idx="11">
                  <c:v>43199</c:v>
                </c:pt>
                <c:pt idx="12">
                  <c:v>43222</c:v>
                </c:pt>
                <c:pt idx="13">
                  <c:v>43222</c:v>
                </c:pt>
                <c:pt idx="14">
                  <c:v>43252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F-4D95-A6FA-4EC85E20F0EA}"/>
            </c:ext>
          </c:extLst>
        </c:ser>
        <c:ser>
          <c:idx val="1"/>
          <c:order val="1"/>
          <c:tx>
            <c:strRef>
              <c:f>'Ultra Mission Stage KPI'!$F$1</c:f>
              <c:strCache>
                <c:ptCount val="1"/>
                <c:pt idx="0">
                  <c:v>Jours passés</c:v>
                </c:pt>
              </c:strCache>
            </c:strRef>
          </c:tx>
          <c:invertIfNegative val="0"/>
          <c:cat>
            <c:strRef>
              <c:f>'Ultra Mission Stage KPI'!$A$3:$A$17</c:f>
              <c:strCache>
                <c:ptCount val="15"/>
                <c:pt idx="0">
                  <c:v>A1- Intégration</c:v>
                </c:pt>
                <c:pt idx="1">
                  <c:v>A2- Formation Production Qualité</c:v>
                </c:pt>
                <c:pt idx="2">
                  <c:v>A3- Recensement KPI</c:v>
                </c:pt>
                <c:pt idx="3">
                  <c:v>A4- Moyen d'enregistrement</c:v>
                </c:pt>
                <c:pt idx="4">
                  <c:v>A5- Moyen de suivi - Tableau de bord</c:v>
                </c:pt>
                <c:pt idx="5">
                  <c:v>A6- Création de KPI et implantation</c:v>
                </c:pt>
                <c:pt idx="6">
                  <c:v>B1-CHRV- Listing produits</c:v>
                </c:pt>
                <c:pt idx="7">
                  <c:v>B2-CHRV- Listing éléments à nettoyer</c:v>
                </c:pt>
                <c:pt idx="8">
                  <c:v>B3-CHRV- MAJ PND</c:v>
                </c:pt>
                <c:pt idx="9">
                  <c:v>B4-CHRV- Implantation (Affichage, formation)</c:v>
                </c:pt>
                <c:pt idx="10">
                  <c:v>C1-CHRV- Planing Hakim</c:v>
                </c:pt>
                <c:pt idx="11">
                  <c:v>C2-CHRV- Listing éléments à contrôler</c:v>
                </c:pt>
                <c:pt idx="12">
                  <c:v>C3-CHRV- Checklist</c:v>
                </c:pt>
                <c:pt idx="13">
                  <c:v>C4-CHRV- Système de notation</c:v>
                </c:pt>
                <c:pt idx="14">
                  <c:v>C5-CHRV- Audits et évaluation</c:v>
                </c:pt>
              </c:strCache>
            </c:strRef>
          </c:cat>
          <c:val>
            <c:numRef>
              <c:f>'Ultra Mission Stage KPI'!$F$3:$F$18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F-4D95-A6FA-4EC85E20F0EA}"/>
            </c:ext>
          </c:extLst>
        </c:ser>
        <c:ser>
          <c:idx val="2"/>
          <c:order val="2"/>
          <c:tx>
            <c:strRef>
              <c:f>'Ultra Mission Stage KPI'!$G$1</c:f>
              <c:strCache>
                <c:ptCount val="1"/>
                <c:pt idx="0">
                  <c:v>Jours restants avant échéance</c:v>
                </c:pt>
              </c:strCache>
            </c:strRef>
          </c:tx>
          <c:invertIfNegative val="0"/>
          <c:dPt>
            <c:idx val="6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66DF-4D95-A6FA-4EC85E20F0E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66DF-4D95-A6FA-4EC85E20F0E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66DF-4D95-A6FA-4EC85E20F0E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66DF-4D95-A6FA-4EC85E20F0E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66DF-4D95-A6FA-4EC85E20F0E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66DF-4D95-A6FA-4EC85E20F0E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66DF-4D95-A6FA-4EC85E20F0E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66DF-4D95-A6FA-4EC85E20F0E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66DF-4D95-A6FA-4EC85E20F0E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CB0F444-F806-4AA0-B591-E08FB925975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6DF-4D95-A6FA-4EC85E20F0E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453B83E-6019-47CD-8CB2-46FB63FB87A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6DF-4D95-A6FA-4EC85E20F0E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7BFC05F-F099-4E6B-8BD5-6717742427F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6DF-4D95-A6FA-4EC85E20F0E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F83B802-8ECC-49A6-83AA-0DEF92E6F19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6DF-4D95-A6FA-4EC85E20F0E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4C089B5-F0B3-4A9A-9895-AF66EAD22E7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6DF-4D95-A6FA-4EC85E20F0E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5CF7A3A-8C74-4610-9069-B3BAC036966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6DF-4D95-A6FA-4EC85E20F0E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D923212-76CF-4FD3-92E6-13236E4689F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6DF-4D95-A6FA-4EC85E20F0E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09A3D0F-F713-4203-891B-582429BD809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6DF-4D95-A6FA-4EC85E20F0E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8C3C60A-6CD4-4596-B6A0-612413330E3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66DF-4D95-A6FA-4EC85E20F0E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392AC84-33CA-45CD-99A9-E33D5B33AB0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66DF-4D95-A6FA-4EC85E20F0E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2D56521-CBC2-481A-BB6D-59F69F80309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66DF-4D95-A6FA-4EC85E20F0E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990764D-A5B2-4A50-94EA-39645300E54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6DF-4D95-A6FA-4EC85E20F0E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BE639DB-334F-44D9-81C2-644D8C12F55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66DF-4D95-A6FA-4EC85E20F0EA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1EF6CE5-8FF1-4B49-A728-9841A429297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66DF-4D95-A6FA-4EC85E20F0EA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0FB1B46-3F6B-4736-A899-BDE4470F31F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66DF-4D95-A6FA-4EC85E20F0EA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12-66DF-4D95-A6FA-4EC85E20F0E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'Ultra Mission Stage KPI'!$A$3:$A$17</c:f>
              <c:strCache>
                <c:ptCount val="15"/>
                <c:pt idx="0">
                  <c:v>A1- Intégration</c:v>
                </c:pt>
                <c:pt idx="1">
                  <c:v>A2- Formation Production Qualité</c:v>
                </c:pt>
                <c:pt idx="2">
                  <c:v>A3- Recensement KPI</c:v>
                </c:pt>
                <c:pt idx="3">
                  <c:v>A4- Moyen d'enregistrement</c:v>
                </c:pt>
                <c:pt idx="4">
                  <c:v>A5- Moyen de suivi - Tableau de bord</c:v>
                </c:pt>
                <c:pt idx="5">
                  <c:v>A6- Création de KPI et implantation</c:v>
                </c:pt>
                <c:pt idx="6">
                  <c:v>B1-CHRV- Listing produits</c:v>
                </c:pt>
                <c:pt idx="7">
                  <c:v>B2-CHRV- Listing éléments à nettoyer</c:v>
                </c:pt>
                <c:pt idx="8">
                  <c:v>B3-CHRV- MAJ PND</c:v>
                </c:pt>
                <c:pt idx="9">
                  <c:v>B4-CHRV- Implantation (Affichage, formation)</c:v>
                </c:pt>
                <c:pt idx="10">
                  <c:v>C1-CHRV- Planing Hakim</c:v>
                </c:pt>
                <c:pt idx="11">
                  <c:v>C2-CHRV- Listing éléments à contrôler</c:v>
                </c:pt>
                <c:pt idx="12">
                  <c:v>C3-CHRV- Checklist</c:v>
                </c:pt>
                <c:pt idx="13">
                  <c:v>C4-CHRV- Système de notation</c:v>
                </c:pt>
                <c:pt idx="14">
                  <c:v>C5-CHRV- Audits et évaluation</c:v>
                </c:pt>
              </c:strCache>
            </c:strRef>
          </c:cat>
          <c:val>
            <c:numRef>
              <c:f>'Ultra Mission Stage KPI'!$G$3:$G$18</c:f>
              <c:numCache>
                <c:formatCode>General</c:formatCode>
                <c:ptCount val="16"/>
                <c:pt idx="0">
                  <c:v>10</c:v>
                </c:pt>
                <c:pt idx="1">
                  <c:v>18</c:v>
                </c:pt>
                <c:pt idx="2">
                  <c:v>81</c:v>
                </c:pt>
                <c:pt idx="3">
                  <c:v>90</c:v>
                </c:pt>
                <c:pt idx="4">
                  <c:v>121</c:v>
                </c:pt>
                <c:pt idx="5">
                  <c:v>172</c:v>
                </c:pt>
                <c:pt idx="6">
                  <c:v>36</c:v>
                </c:pt>
                <c:pt idx="7">
                  <c:v>58</c:v>
                </c:pt>
                <c:pt idx="8">
                  <c:v>90</c:v>
                </c:pt>
                <c:pt idx="9">
                  <c:v>88</c:v>
                </c:pt>
                <c:pt idx="10">
                  <c:v>10</c:v>
                </c:pt>
                <c:pt idx="11">
                  <c:v>21</c:v>
                </c:pt>
                <c:pt idx="12">
                  <c:v>7</c:v>
                </c:pt>
                <c:pt idx="13">
                  <c:v>7</c:v>
                </c:pt>
                <c:pt idx="14">
                  <c:v>28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'Ultra Mission Stage KPI'!$D$3:$D$17</c15:f>
                <c15:dlblRangeCache>
                  <c:ptCount val="15"/>
                  <c:pt idx="0">
                    <c:v>13/04/2018</c:v>
                  </c:pt>
                  <c:pt idx="1">
                    <c:v>27/04/2018</c:v>
                  </c:pt>
                  <c:pt idx="2">
                    <c:v>29/06/2018</c:v>
                  </c:pt>
                  <c:pt idx="3">
                    <c:v>31/07/2018</c:v>
                  </c:pt>
                  <c:pt idx="4">
                    <c:v>31/08/2018</c:v>
                  </c:pt>
                  <c:pt idx="5">
                    <c:v>28/09/2018</c:v>
                  </c:pt>
                  <c:pt idx="6">
                    <c:v>09/05/2018</c:v>
                  </c:pt>
                  <c:pt idx="7">
                    <c:v>31/05/2018</c:v>
                  </c:pt>
                  <c:pt idx="8">
                    <c:v>31/07/2018</c:v>
                  </c:pt>
                  <c:pt idx="9">
                    <c:v>28/09/2018</c:v>
                  </c:pt>
                  <c:pt idx="10">
                    <c:v>13/04/2018</c:v>
                  </c:pt>
                  <c:pt idx="11">
                    <c:v>30/04/2018</c:v>
                  </c:pt>
                  <c:pt idx="12">
                    <c:v>09/05/2018</c:v>
                  </c:pt>
                  <c:pt idx="13">
                    <c:v>09/05/2018</c:v>
                  </c:pt>
                  <c:pt idx="14">
                    <c:v>29/06/2018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66DF-4D95-A6FA-4EC85E20F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598656"/>
        <c:axId val="97452416"/>
      </c:barChart>
      <c:catAx>
        <c:axId val="96598656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crossAx val="97452416"/>
        <c:crosses val="autoZero"/>
        <c:auto val="1"/>
        <c:lblAlgn val="ctr"/>
        <c:lblOffset val="100"/>
        <c:noMultiLvlLbl val="0"/>
      </c:catAx>
      <c:valAx>
        <c:axId val="97452416"/>
        <c:scaling>
          <c:orientation val="minMax"/>
          <c:min val="43178"/>
        </c:scaling>
        <c:delete val="0"/>
        <c:axPos val="t"/>
        <c:majorGridlines/>
        <c:numFmt formatCode="d/m;@" sourceLinked="0"/>
        <c:majorTickMark val="out"/>
        <c:minorTickMark val="none"/>
        <c:tickLblPos val="nextTo"/>
        <c:crossAx val="96598656"/>
        <c:crosses val="autoZero"/>
        <c:crossBetween val="between"/>
        <c:majorUnit val="7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8859828712307121"/>
          <c:y val="0.43278557059485784"/>
          <c:w val="0.1051677145974142"/>
          <c:h val="0.2310708689993736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21</xdr:row>
      <xdr:rowOff>28816</xdr:rowOff>
    </xdr:from>
    <xdr:to>
      <xdr:col>11</xdr:col>
      <xdr:colOff>99331</xdr:colOff>
      <xdr:row>46</xdr:row>
      <xdr:rowOff>51227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C311DBF-785E-43AC-8F01-E1BC4A6EDE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304800</xdr:colOff>
      <xdr:row>3</xdr:row>
      <xdr:rowOff>93568</xdr:rowOff>
    </xdr:to>
    <xdr:sp macro="" textlink="">
      <xdr:nvSpPr>
        <xdr:cNvPr id="3" name="AutoShape 2" descr="Résultat de recherche d'images pour &quot;définir priorité urgent important&quot;">
          <a:extLst>
            <a:ext uri="{FF2B5EF4-FFF2-40B4-BE49-F238E27FC236}">
              <a16:creationId xmlns:a16="http://schemas.microsoft.com/office/drawing/2014/main" id="{4DDD4768-DD66-4765-83DD-C24F599E7EF6}"/>
            </a:ext>
          </a:extLst>
        </xdr:cNvPr>
        <xdr:cNvSpPr>
          <a:spLocks noChangeAspect="1" noChangeArrowheads="1"/>
        </xdr:cNvSpPr>
      </xdr:nvSpPr>
      <xdr:spPr bwMode="auto">
        <a:xfrm>
          <a:off x="11353800" y="971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93567</xdr:rowOff>
    </xdr:to>
    <xdr:sp macro="" textlink="">
      <xdr:nvSpPr>
        <xdr:cNvPr id="4" name="AutoShape 6" descr="Résultat de recherche d'images pour &quot;définir priorité urgent important&quot;">
          <a:extLst>
            <a:ext uri="{FF2B5EF4-FFF2-40B4-BE49-F238E27FC236}">
              <a16:creationId xmlns:a16="http://schemas.microsoft.com/office/drawing/2014/main" id="{08DF47C9-4F66-403F-8664-2D2BA0FD7255}"/>
            </a:ext>
          </a:extLst>
        </xdr:cNvPr>
        <xdr:cNvSpPr>
          <a:spLocks noChangeAspect="1" noChangeArrowheads="1"/>
        </xdr:cNvSpPr>
      </xdr:nvSpPr>
      <xdr:spPr bwMode="auto">
        <a:xfrm>
          <a:off x="9677400" y="13716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2"/>
  <sheetViews>
    <sheetView tabSelected="1" topLeftCell="A4" zoomScale="85" zoomScaleNormal="85" zoomScalePageLayoutView="150" workbookViewId="0">
      <selection activeCell="L13" sqref="L13"/>
    </sheetView>
  </sheetViews>
  <sheetFormatPr baseColWidth="10" defaultRowHeight="15.75" x14ac:dyDescent="0.25"/>
  <cols>
    <col min="1" max="1" width="40.875" bestFit="1" customWidth="1"/>
    <col min="5" max="5" width="15.375" customWidth="1"/>
    <col min="6" max="6" width="15.875" customWidth="1"/>
    <col min="7" max="7" width="15.25" customWidth="1"/>
  </cols>
  <sheetData>
    <row r="1" spans="1:7" ht="39" customHeight="1" x14ac:dyDescent="0.25">
      <c r="A1" s="28" t="s">
        <v>30</v>
      </c>
      <c r="B1" s="55" t="s">
        <v>21</v>
      </c>
      <c r="C1" s="51" t="s">
        <v>29</v>
      </c>
      <c r="D1" s="53" t="s">
        <v>22</v>
      </c>
      <c r="E1" s="51" t="s">
        <v>23</v>
      </c>
      <c r="F1" s="49" t="s">
        <v>31</v>
      </c>
      <c r="G1" s="47" t="s">
        <v>32</v>
      </c>
    </row>
    <row r="2" spans="1:7" ht="37.5" customHeight="1" thickBot="1" x14ac:dyDescent="0.3">
      <c r="A2" s="45">
        <f ca="1">TODAY()</f>
        <v>43181</v>
      </c>
      <c r="B2" s="56"/>
      <c r="C2" s="52"/>
      <c r="D2" s="54"/>
      <c r="E2" s="52"/>
      <c r="F2" s="50"/>
      <c r="G2" s="48"/>
    </row>
    <row r="3" spans="1:7" ht="16.5" thickBot="1" x14ac:dyDescent="0.3">
      <c r="A3" s="29" t="s">
        <v>33</v>
      </c>
      <c r="B3" s="32">
        <v>43193</v>
      </c>
      <c r="C3" s="33">
        <v>4</v>
      </c>
      <c r="D3" s="34">
        <v>43203</v>
      </c>
      <c r="E3" s="46">
        <f ca="1">IF(($A$2-B3)&lt;=0,0,IF((($A$2-B3)/(D3-B3))&gt;=1,1,(($A$2-B3)/(D3-B3))))</f>
        <v>0</v>
      </c>
      <c r="F3" s="35">
        <f ca="1">(D3-B3)*E3</f>
        <v>0</v>
      </c>
      <c r="G3" s="36">
        <f ca="1">D3-B3-F3</f>
        <v>10</v>
      </c>
    </row>
    <row r="4" spans="1:7" ht="16.5" thickBot="1" x14ac:dyDescent="0.3">
      <c r="A4" s="30" t="s">
        <v>34</v>
      </c>
      <c r="B4" s="37">
        <v>43199</v>
      </c>
      <c r="C4" s="25">
        <v>5</v>
      </c>
      <c r="D4" s="26">
        <v>43217</v>
      </c>
      <c r="E4" s="46">
        <f t="shared" ref="E4:E17" ca="1" si="0">IF(($A$2-B4)&lt;=0,0,IF((($A$2-B4)/(D4-B4))&gt;=1,1,(($A$2-B4)/(D4-B4))))</f>
        <v>0</v>
      </c>
      <c r="F4" s="27">
        <f ca="1">(D4-B4)*E4</f>
        <v>0</v>
      </c>
      <c r="G4" s="38">
        <f ca="1">D4-B4-F4</f>
        <v>18</v>
      </c>
    </row>
    <row r="5" spans="1:7" ht="16.5" thickBot="1" x14ac:dyDescent="0.3">
      <c r="A5" s="30" t="s">
        <v>35</v>
      </c>
      <c r="B5" s="37">
        <v>43199</v>
      </c>
      <c r="C5" s="25">
        <v>3</v>
      </c>
      <c r="D5" s="26">
        <v>43280</v>
      </c>
      <c r="E5" s="46">
        <f t="shared" ca="1" si="0"/>
        <v>0</v>
      </c>
      <c r="F5" s="27">
        <f ca="1">(D5-B5)*E5</f>
        <v>0</v>
      </c>
      <c r="G5" s="38">
        <f ca="1">D5-B5-F5</f>
        <v>81</v>
      </c>
    </row>
    <row r="6" spans="1:7" ht="16.5" thickBot="1" x14ac:dyDescent="0.3">
      <c r="A6" s="30" t="s">
        <v>36</v>
      </c>
      <c r="B6" s="37">
        <v>43222</v>
      </c>
      <c r="C6" s="25">
        <v>4</v>
      </c>
      <c r="D6" s="26">
        <v>43312</v>
      </c>
      <c r="E6" s="46">
        <f t="shared" ca="1" si="0"/>
        <v>0</v>
      </c>
      <c r="F6" s="27">
        <f ca="1">(D6-B6)*E6</f>
        <v>0</v>
      </c>
      <c r="G6" s="38">
        <f ca="1">D6-B6-F6</f>
        <v>90</v>
      </c>
    </row>
    <row r="7" spans="1:7" ht="16.5" thickBot="1" x14ac:dyDescent="0.3">
      <c r="A7" s="30" t="s">
        <v>37</v>
      </c>
      <c r="B7" s="37">
        <v>43222</v>
      </c>
      <c r="C7" s="25">
        <v>8</v>
      </c>
      <c r="D7" s="26">
        <v>43343</v>
      </c>
      <c r="E7" s="46">
        <f t="shared" ca="1" si="0"/>
        <v>0</v>
      </c>
      <c r="F7" s="27">
        <f ca="1">(D7-B7)*E7</f>
        <v>0</v>
      </c>
      <c r="G7" s="38">
        <f ca="1">D7-B7-F7</f>
        <v>121</v>
      </c>
    </row>
    <row r="8" spans="1:7" ht="16.5" thickBot="1" x14ac:dyDescent="0.3">
      <c r="A8" s="30" t="s">
        <v>38</v>
      </c>
      <c r="B8" s="37">
        <v>43199</v>
      </c>
      <c r="C8" s="25">
        <v>2</v>
      </c>
      <c r="D8" s="26">
        <v>43371</v>
      </c>
      <c r="E8" s="46">
        <f t="shared" ca="1" si="0"/>
        <v>0</v>
      </c>
      <c r="F8" s="27">
        <f ca="1">(D8-B8)*E8</f>
        <v>0</v>
      </c>
      <c r="G8" s="38">
        <f ca="1">D8-B8-F8</f>
        <v>172</v>
      </c>
    </row>
    <row r="9" spans="1:7" ht="16.5" thickBot="1" x14ac:dyDescent="0.3">
      <c r="A9" s="30" t="s">
        <v>39</v>
      </c>
      <c r="B9" s="37">
        <v>43193</v>
      </c>
      <c r="C9" s="25">
        <v>3</v>
      </c>
      <c r="D9" s="26">
        <v>43229</v>
      </c>
      <c r="E9" s="46">
        <f t="shared" ca="1" si="0"/>
        <v>0</v>
      </c>
      <c r="F9" s="27">
        <f ca="1">(D9-B9)*E9</f>
        <v>0</v>
      </c>
      <c r="G9" s="38">
        <f ca="1">D9-B9-F9</f>
        <v>36</v>
      </c>
    </row>
    <row r="10" spans="1:7" ht="16.5" thickBot="1" x14ac:dyDescent="0.3">
      <c r="A10" s="30" t="s">
        <v>40</v>
      </c>
      <c r="B10" s="37">
        <v>43193</v>
      </c>
      <c r="C10" s="25">
        <v>4</v>
      </c>
      <c r="D10" s="26">
        <v>43251</v>
      </c>
      <c r="E10" s="46">
        <f t="shared" ca="1" si="0"/>
        <v>0</v>
      </c>
      <c r="F10" s="27">
        <f ca="1">(D10-B10)*E10</f>
        <v>0</v>
      </c>
      <c r="G10" s="38">
        <f ca="1">D10-B10-F10</f>
        <v>58</v>
      </c>
    </row>
    <row r="11" spans="1:7" ht="16.5" thickBot="1" x14ac:dyDescent="0.3">
      <c r="A11" s="30" t="s">
        <v>41</v>
      </c>
      <c r="B11" s="37">
        <v>43222</v>
      </c>
      <c r="C11" s="25">
        <v>2</v>
      </c>
      <c r="D11" s="26">
        <v>43312</v>
      </c>
      <c r="E11" s="46">
        <f t="shared" ca="1" si="0"/>
        <v>0</v>
      </c>
      <c r="F11" s="27">
        <f ca="1">(D11-B11)*E11</f>
        <v>0</v>
      </c>
      <c r="G11" s="38">
        <f ca="1">D11-B11-F11</f>
        <v>90</v>
      </c>
    </row>
    <row r="12" spans="1:7" ht="16.5" thickBot="1" x14ac:dyDescent="0.3">
      <c r="A12" s="30" t="s">
        <v>42</v>
      </c>
      <c r="B12" s="37">
        <v>43283</v>
      </c>
      <c r="C12" s="25">
        <v>3</v>
      </c>
      <c r="D12" s="26">
        <v>43371</v>
      </c>
      <c r="E12" s="46">
        <f t="shared" ca="1" si="0"/>
        <v>0</v>
      </c>
      <c r="F12" s="27">
        <f ca="1">(D12-B12)*E12</f>
        <v>0</v>
      </c>
      <c r="G12" s="38">
        <f ca="1">D12-B12-F12</f>
        <v>88</v>
      </c>
    </row>
    <row r="13" spans="1:7" ht="16.5" thickBot="1" x14ac:dyDescent="0.3">
      <c r="A13" s="57" t="s">
        <v>43</v>
      </c>
      <c r="B13" s="37">
        <v>43193</v>
      </c>
      <c r="C13" s="25">
        <v>3</v>
      </c>
      <c r="D13" s="26">
        <v>43203</v>
      </c>
      <c r="E13" s="46">
        <f t="shared" ca="1" si="0"/>
        <v>0</v>
      </c>
      <c r="F13" s="27">
        <f t="shared" ref="F13:F16" ca="1" si="1">(D13-B13)*E13</f>
        <v>0</v>
      </c>
      <c r="G13" s="38">
        <f t="shared" ref="G13:G16" ca="1" si="2">D13-B13-F13</f>
        <v>10</v>
      </c>
    </row>
    <row r="14" spans="1:7" ht="16.5" thickBot="1" x14ac:dyDescent="0.3">
      <c r="A14" s="57" t="s">
        <v>44</v>
      </c>
      <c r="B14" s="37">
        <v>43199</v>
      </c>
      <c r="C14" s="25">
        <v>3</v>
      </c>
      <c r="D14" s="26">
        <v>43220</v>
      </c>
      <c r="E14" s="46">
        <f t="shared" ca="1" si="0"/>
        <v>0</v>
      </c>
      <c r="F14" s="27">
        <f t="shared" ca="1" si="1"/>
        <v>0</v>
      </c>
      <c r="G14" s="38">
        <f t="shared" ca="1" si="2"/>
        <v>21</v>
      </c>
    </row>
    <row r="15" spans="1:7" ht="16.5" thickBot="1" x14ac:dyDescent="0.3">
      <c r="A15" s="57" t="s">
        <v>45</v>
      </c>
      <c r="B15" s="37">
        <v>43222</v>
      </c>
      <c r="C15" s="25">
        <v>3</v>
      </c>
      <c r="D15" s="26">
        <v>43229</v>
      </c>
      <c r="E15" s="46">
        <f t="shared" ca="1" si="0"/>
        <v>0</v>
      </c>
      <c r="F15" s="27">
        <f t="shared" ca="1" si="1"/>
        <v>0</v>
      </c>
      <c r="G15" s="38">
        <f t="shared" ca="1" si="2"/>
        <v>7</v>
      </c>
    </row>
    <row r="16" spans="1:7" ht="16.5" thickBot="1" x14ac:dyDescent="0.3">
      <c r="A16" s="57" t="s">
        <v>46</v>
      </c>
      <c r="B16" s="37">
        <v>43222</v>
      </c>
      <c r="C16" s="25">
        <v>3</v>
      </c>
      <c r="D16" s="26">
        <v>43229</v>
      </c>
      <c r="E16" s="46">
        <f t="shared" ca="1" si="0"/>
        <v>0</v>
      </c>
      <c r="F16" s="27">
        <f t="shared" ca="1" si="1"/>
        <v>0</v>
      </c>
      <c r="G16" s="38">
        <f t="shared" ca="1" si="2"/>
        <v>7</v>
      </c>
    </row>
    <row r="17" spans="1:10" ht="16.5" thickBot="1" x14ac:dyDescent="0.3">
      <c r="A17" s="31" t="s">
        <v>47</v>
      </c>
      <c r="B17" s="39">
        <v>43252</v>
      </c>
      <c r="C17" s="40">
        <v>4</v>
      </c>
      <c r="D17" s="41">
        <f t="shared" ref="D3:D17" si="3">B17+C17*7</f>
        <v>43280</v>
      </c>
      <c r="E17" s="46">
        <f t="shared" ca="1" si="0"/>
        <v>0</v>
      </c>
      <c r="F17" s="42">
        <f ca="1">(D17-B17)*E17</f>
        <v>0</v>
      </c>
      <c r="G17" s="43">
        <f ca="1">D17-B17-F17</f>
        <v>28</v>
      </c>
    </row>
    <row r="19" spans="1:10" x14ac:dyDescent="0.25">
      <c r="J19" s="24"/>
    </row>
    <row r="20" spans="1:10" x14ac:dyDescent="0.25">
      <c r="A20" s="23" t="s">
        <v>24</v>
      </c>
    </row>
    <row r="22" spans="1:10" x14ac:dyDescent="0.25">
      <c r="B22" s="44">
        <f>B3</f>
        <v>43193</v>
      </c>
    </row>
  </sheetData>
  <mergeCells count="6">
    <mergeCell ref="G1:G2"/>
    <mergeCell ref="B1:B2"/>
    <mergeCell ref="C1:C2"/>
    <mergeCell ref="D1:D2"/>
    <mergeCell ref="E1:E2"/>
    <mergeCell ref="F1:F2"/>
  </mergeCells>
  <pageMargins left="0.75" right="0.75" top="1" bottom="1" header="0.5" footer="0.5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U17"/>
  <sheetViews>
    <sheetView zoomScale="150" zoomScaleNormal="150" zoomScalePageLayoutView="150" workbookViewId="0">
      <selection activeCell="N17" sqref="M17:N18"/>
    </sheetView>
  </sheetViews>
  <sheetFormatPr baseColWidth="10" defaultRowHeight="15.75" x14ac:dyDescent="0.25"/>
  <cols>
    <col min="1" max="1" width="31" customWidth="1"/>
    <col min="2" max="2" width="2.5" customWidth="1"/>
    <col min="3" max="3" width="2.625" customWidth="1"/>
    <col min="4" max="21" width="2.875" customWidth="1"/>
  </cols>
  <sheetData>
    <row r="1" spans="1:21" x14ac:dyDescent="0.25">
      <c r="A1" s="12" t="s">
        <v>9</v>
      </c>
      <c r="B1" s="18"/>
      <c r="C1" s="18"/>
      <c r="D1" s="14">
        <v>1</v>
      </c>
      <c r="E1" s="15">
        <v>2</v>
      </c>
      <c r="F1" s="15">
        <v>3</v>
      </c>
      <c r="G1" s="15">
        <v>4</v>
      </c>
      <c r="H1" s="15">
        <v>5</v>
      </c>
      <c r="I1" s="15">
        <v>6</v>
      </c>
      <c r="J1" s="15">
        <v>7</v>
      </c>
      <c r="K1" s="15">
        <v>8</v>
      </c>
      <c r="L1" s="15">
        <v>9</v>
      </c>
      <c r="M1" s="15">
        <v>10</v>
      </c>
      <c r="N1" s="15">
        <v>11</v>
      </c>
      <c r="O1" s="15">
        <v>12</v>
      </c>
      <c r="P1" s="15">
        <v>13</v>
      </c>
      <c r="Q1" s="15">
        <v>14</v>
      </c>
      <c r="R1" s="15">
        <v>15</v>
      </c>
      <c r="S1" s="15">
        <v>16</v>
      </c>
      <c r="T1" s="15">
        <v>17</v>
      </c>
      <c r="U1" s="16">
        <v>18</v>
      </c>
    </row>
    <row r="2" spans="1:21" x14ac:dyDescent="0.25">
      <c r="A2" s="17" t="s">
        <v>0</v>
      </c>
      <c r="B2" s="13" t="s">
        <v>11</v>
      </c>
      <c r="C2" s="13">
        <v>4</v>
      </c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1:21" ht="15.95" customHeight="1" x14ac:dyDescent="0.25">
      <c r="A3" s="17" t="s">
        <v>1</v>
      </c>
      <c r="B3" s="13" t="s">
        <v>12</v>
      </c>
      <c r="C3" s="13">
        <v>2</v>
      </c>
      <c r="D3" s="5"/>
      <c r="E3" s="5"/>
      <c r="F3" s="5"/>
      <c r="G3" s="5"/>
      <c r="H3" s="6"/>
      <c r="I3" s="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7"/>
    </row>
    <row r="4" spans="1:21" x14ac:dyDescent="0.25">
      <c r="A4" s="17" t="s">
        <v>8</v>
      </c>
      <c r="B4" s="13" t="s">
        <v>14</v>
      </c>
      <c r="C4" s="13">
        <v>1</v>
      </c>
      <c r="D4" s="5"/>
      <c r="E4" s="5"/>
      <c r="F4" s="5"/>
      <c r="G4" s="5"/>
      <c r="H4" s="5"/>
      <c r="I4" s="5"/>
      <c r="J4" s="6"/>
      <c r="K4" s="5"/>
      <c r="L4" s="5"/>
      <c r="M4" s="5"/>
      <c r="N4" s="5"/>
      <c r="O4" s="5"/>
      <c r="P4" s="5"/>
      <c r="Q4" s="5"/>
      <c r="R4" s="5"/>
      <c r="S4" s="5"/>
      <c r="T4" s="5"/>
      <c r="U4" s="7"/>
    </row>
    <row r="5" spans="1:21" x14ac:dyDescent="0.25">
      <c r="A5" s="17" t="s">
        <v>4</v>
      </c>
      <c r="B5" s="13" t="s">
        <v>17</v>
      </c>
      <c r="C5" s="13">
        <v>2</v>
      </c>
      <c r="D5" s="5"/>
      <c r="E5" s="5"/>
      <c r="F5" s="5"/>
      <c r="G5" s="5"/>
      <c r="H5" s="5"/>
      <c r="I5" s="5"/>
      <c r="J5" s="5"/>
      <c r="K5" s="6"/>
      <c r="L5" s="6"/>
      <c r="M5" s="5"/>
      <c r="N5" s="5"/>
      <c r="O5" s="5"/>
      <c r="P5" s="5"/>
      <c r="Q5" s="5"/>
      <c r="R5" s="5"/>
      <c r="S5" s="5"/>
      <c r="T5" s="5"/>
      <c r="U5" s="7"/>
    </row>
    <row r="6" spans="1:21" x14ac:dyDescent="0.25">
      <c r="A6" s="17" t="s">
        <v>2</v>
      </c>
      <c r="B6" s="13" t="s">
        <v>13</v>
      </c>
      <c r="C6" s="13">
        <v>1</v>
      </c>
      <c r="D6" s="5"/>
      <c r="E6" s="5"/>
      <c r="F6" s="5"/>
      <c r="G6" s="5"/>
      <c r="H6" s="8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7"/>
    </row>
    <row r="7" spans="1:21" x14ac:dyDescent="0.25">
      <c r="A7" s="17" t="s">
        <v>10</v>
      </c>
      <c r="B7" s="13" t="s">
        <v>16</v>
      </c>
      <c r="C7" s="13">
        <v>2</v>
      </c>
      <c r="D7" s="5"/>
      <c r="E7" s="5"/>
      <c r="F7" s="5"/>
      <c r="G7" s="5"/>
      <c r="H7" s="5"/>
      <c r="I7" s="19"/>
      <c r="J7" s="19"/>
      <c r="K7" s="5"/>
      <c r="L7" s="5"/>
      <c r="M7" s="5"/>
      <c r="N7" s="5"/>
      <c r="O7" s="5"/>
      <c r="P7" s="5"/>
      <c r="Q7" s="5"/>
      <c r="R7" s="5"/>
      <c r="S7" s="5"/>
      <c r="T7" s="5"/>
      <c r="U7" s="7"/>
    </row>
    <row r="8" spans="1:21" x14ac:dyDescent="0.25">
      <c r="A8" s="17" t="s">
        <v>3</v>
      </c>
      <c r="B8" s="13" t="s">
        <v>15</v>
      </c>
      <c r="C8" s="13">
        <v>2</v>
      </c>
      <c r="D8" s="5"/>
      <c r="E8" s="5"/>
      <c r="F8" s="5"/>
      <c r="G8" s="5"/>
      <c r="H8" s="9"/>
      <c r="I8" s="9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7"/>
    </row>
    <row r="9" spans="1:21" x14ac:dyDescent="0.25">
      <c r="A9" s="17" t="s">
        <v>5</v>
      </c>
      <c r="B9" s="13" t="s">
        <v>18</v>
      </c>
      <c r="C9" s="13">
        <v>9</v>
      </c>
      <c r="D9" s="5"/>
      <c r="E9" s="5"/>
      <c r="F9" s="5"/>
      <c r="G9" s="5"/>
      <c r="H9" s="5"/>
      <c r="I9" s="5"/>
      <c r="J9" s="9"/>
      <c r="K9" s="9"/>
      <c r="L9" s="9"/>
      <c r="M9" s="9"/>
      <c r="N9" s="9"/>
      <c r="O9" s="9"/>
      <c r="P9" s="9"/>
      <c r="Q9" s="9"/>
      <c r="R9" s="9"/>
      <c r="S9" s="5"/>
      <c r="T9" s="5"/>
      <c r="U9" s="7"/>
    </row>
    <row r="10" spans="1:21" x14ac:dyDescent="0.25">
      <c r="A10" s="17" t="s">
        <v>7</v>
      </c>
      <c r="B10" s="13" t="s">
        <v>20</v>
      </c>
      <c r="C10" s="13">
        <v>1</v>
      </c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22"/>
    </row>
    <row r="11" spans="1:21" x14ac:dyDescent="0.25">
      <c r="A11" s="17" t="s">
        <v>6</v>
      </c>
      <c r="B11" s="13" t="s">
        <v>19</v>
      </c>
      <c r="C11" s="13">
        <v>8</v>
      </c>
      <c r="D11" s="10"/>
      <c r="E11" s="11"/>
      <c r="F11" s="11"/>
      <c r="G11" s="11"/>
      <c r="H11" s="11"/>
      <c r="I11" s="11"/>
      <c r="J11" s="11"/>
      <c r="K11" s="11"/>
      <c r="L11" s="11"/>
      <c r="M11" s="20"/>
      <c r="N11" s="20"/>
      <c r="O11" s="20"/>
      <c r="P11" s="20"/>
      <c r="Q11" s="20"/>
      <c r="R11" s="20"/>
      <c r="S11" s="20"/>
      <c r="T11" s="20"/>
      <c r="U11" s="21"/>
    </row>
    <row r="13" spans="1:21" x14ac:dyDescent="0.25">
      <c r="A13" s="23" t="s">
        <v>25</v>
      </c>
    </row>
    <row r="14" spans="1:21" x14ac:dyDescent="0.25">
      <c r="A14" s="23" t="s">
        <v>26</v>
      </c>
    </row>
    <row r="15" spans="1:21" x14ac:dyDescent="0.25">
      <c r="A15" s="23" t="s">
        <v>27</v>
      </c>
    </row>
    <row r="17" spans="1:1" x14ac:dyDescent="0.25">
      <c r="A17" s="23" t="s">
        <v>28</v>
      </c>
    </row>
  </sheetData>
  <phoneticPr fontId="6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Ultra Mission Stage KPI</vt:lpstr>
      <vt:lpstr>Version basique manuelle</vt:lpstr>
    </vt:vector>
  </TitlesOfParts>
  <Company>Upmc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Baptiste Juge</dc:creator>
  <cp:lastModifiedBy>Jeremy SOGNO</cp:lastModifiedBy>
  <dcterms:created xsi:type="dcterms:W3CDTF">2014-10-06T08:28:07Z</dcterms:created>
  <dcterms:modified xsi:type="dcterms:W3CDTF">2018-03-22T14:15:47Z</dcterms:modified>
</cp:coreProperties>
</file>