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10" yWindow="60" windowWidth="12480" windowHeight="7845"/>
  </bookViews>
  <sheets>
    <sheet name="Feuil2" sheetId="1" r:id="rId1"/>
    <sheet name="base" sheetId="2" r:id="rId2"/>
  </sheet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M4"/>
  <c r="M13" l="1"/>
  <c r="M14"/>
  <c r="M15"/>
  <c r="M16"/>
  <c r="M17"/>
  <c r="M18"/>
  <c r="M19"/>
  <c r="M20"/>
  <c r="M21"/>
  <c r="M22"/>
  <c r="M23"/>
  <c r="M24"/>
  <c r="M25"/>
  <c r="M26"/>
  <c r="M27"/>
  <c r="M28"/>
  <c r="M29"/>
  <c r="M30"/>
  <c r="M5"/>
  <c r="M6"/>
  <c r="M7"/>
  <c r="M8"/>
  <c r="M9"/>
  <c r="M10"/>
  <c r="M11"/>
  <c r="M12"/>
  <c r="AA19" i="2"/>
  <c r="Y19"/>
  <c r="W19"/>
  <c r="U19"/>
  <c r="S19"/>
  <c r="Q19"/>
  <c r="O19"/>
  <c r="M19"/>
  <c r="K19"/>
  <c r="I19"/>
  <c r="G19"/>
  <c r="E19"/>
  <c r="AA18"/>
  <c r="Y18"/>
  <c r="W18"/>
  <c r="U18"/>
  <c r="S18"/>
  <c r="Q18"/>
  <c r="O18"/>
  <c r="M18"/>
  <c r="K18"/>
  <c r="I18"/>
  <c r="G18"/>
  <c r="E18"/>
  <c r="AA17"/>
  <c r="Y17"/>
  <c r="W17"/>
  <c r="U17"/>
  <c r="S17"/>
  <c r="Q17"/>
  <c r="O17"/>
  <c r="M17"/>
  <c r="K17"/>
  <c r="I17"/>
  <c r="G17"/>
  <c r="E17"/>
  <c r="AA16"/>
  <c r="Y16"/>
  <c r="W16"/>
  <c r="U16"/>
  <c r="S16"/>
  <c r="Q16"/>
  <c r="O16"/>
  <c r="M16"/>
  <c r="K16"/>
  <c r="I16"/>
  <c r="G16"/>
  <c r="E16"/>
  <c r="AA15"/>
  <c r="Y15"/>
  <c r="W15"/>
  <c r="U15"/>
  <c r="S15"/>
  <c r="Q15"/>
  <c r="O15"/>
  <c r="M15"/>
  <c r="K15"/>
  <c r="I15"/>
  <c r="G15"/>
  <c r="E15"/>
  <c r="AA14"/>
  <c r="Y14"/>
  <c r="W14"/>
  <c r="U14"/>
  <c r="S14"/>
  <c r="Q14"/>
  <c r="O14"/>
  <c r="M14"/>
  <c r="K14"/>
  <c r="I14"/>
  <c r="G14"/>
  <c r="E14"/>
  <c r="AA13"/>
  <c r="Y13"/>
  <c r="W13"/>
  <c r="U13"/>
  <c r="S13"/>
  <c r="Q13"/>
  <c r="O13"/>
  <c r="M13"/>
  <c r="K13"/>
  <c r="I13"/>
  <c r="G13"/>
  <c r="E13"/>
  <c r="AA12"/>
  <c r="Y12"/>
  <c r="W12"/>
  <c r="U12"/>
  <c r="S12"/>
  <c r="Q12"/>
  <c r="O12"/>
  <c r="M12"/>
  <c r="K12"/>
  <c r="I12"/>
  <c r="G12"/>
  <c r="E12"/>
  <c r="AA11"/>
  <c r="Y11"/>
  <c r="W11"/>
  <c r="U11"/>
  <c r="S11"/>
  <c r="Q11"/>
  <c r="O11"/>
  <c r="M11"/>
  <c r="K11"/>
  <c r="I11"/>
  <c r="G11"/>
  <c r="E11"/>
  <c r="AA10"/>
  <c r="Y10"/>
  <c r="W10"/>
  <c r="U10"/>
  <c r="S10"/>
  <c r="Q10"/>
  <c r="O10"/>
  <c r="M10"/>
  <c r="K10"/>
  <c r="I10"/>
  <c r="G10"/>
  <c r="E10"/>
  <c r="AA9"/>
  <c r="Y9"/>
  <c r="W9"/>
  <c r="U9"/>
  <c r="S9"/>
  <c r="Q9"/>
  <c r="O9"/>
  <c r="M9"/>
  <c r="K9"/>
  <c r="I9"/>
  <c r="G9"/>
  <c r="E9"/>
  <c r="AA8"/>
  <c r="Y8"/>
  <c r="W8"/>
  <c r="U8"/>
  <c r="S8"/>
  <c r="Q8"/>
  <c r="O8"/>
  <c r="M8"/>
  <c r="K8"/>
  <c r="I8"/>
  <c r="G8"/>
  <c r="E8"/>
  <c r="AA7"/>
  <c r="Y7"/>
  <c r="W7"/>
  <c r="U7"/>
  <c r="S7"/>
  <c r="Q7"/>
  <c r="O7"/>
  <c r="M7"/>
  <c r="K7"/>
  <c r="I7"/>
  <c r="G7"/>
  <c r="E7"/>
  <c r="AA6"/>
  <c r="Y6"/>
  <c r="W6"/>
  <c r="U6"/>
  <c r="S6"/>
  <c r="Q6"/>
  <c r="O6"/>
  <c r="M6"/>
  <c r="K6"/>
  <c r="I6"/>
  <c r="G6"/>
  <c r="E6"/>
  <c r="AA5"/>
  <c r="Y5"/>
  <c r="W5"/>
  <c r="U5"/>
  <c r="S5"/>
  <c r="Q5"/>
  <c r="O5"/>
  <c r="M5"/>
  <c r="K5"/>
  <c r="I5"/>
  <c r="G5"/>
  <c r="E5"/>
  <c r="AA4"/>
  <c r="Y4"/>
  <c r="W4"/>
  <c r="U4"/>
  <c r="S4"/>
  <c r="Q4"/>
  <c r="O4"/>
  <c r="M4"/>
  <c r="K4"/>
  <c r="I4"/>
  <c r="G4"/>
  <c r="E4"/>
  <c r="AA3"/>
  <c r="Y3"/>
  <c r="W3"/>
  <c r="U3"/>
  <c r="S3"/>
  <c r="Q3"/>
  <c r="O3"/>
  <c r="M3"/>
  <c r="K3"/>
  <c r="I3"/>
  <c r="G3"/>
  <c r="E3"/>
  <c r="L14" i="1"/>
  <c r="L15"/>
  <c r="L16"/>
  <c r="L17"/>
  <c r="L18"/>
  <c r="L19"/>
  <c r="L20"/>
  <c r="L21"/>
  <c r="L22"/>
  <c r="L23"/>
  <c r="L24"/>
  <c r="L25"/>
  <c r="L26"/>
  <c r="L27"/>
  <c r="L28"/>
  <c r="L29"/>
  <c r="L30"/>
  <c r="L7"/>
  <c r="L8"/>
  <c r="L9"/>
  <c r="L10"/>
  <c r="L11"/>
  <c r="L12"/>
  <c r="L13"/>
  <c r="L6"/>
  <c r="L5"/>
  <c r="L4"/>
  <c r="H4"/>
  <c r="I4" s="1"/>
  <c r="N4" s="1"/>
  <c r="H5"/>
  <c r="J5" s="1"/>
  <c r="H6"/>
  <c r="I6" s="1"/>
  <c r="N6" s="1"/>
  <c r="H7"/>
  <c r="I7" s="1"/>
  <c r="N7" s="1"/>
  <c r="H8"/>
  <c r="K8" s="1"/>
  <c r="H9"/>
  <c r="K9" s="1"/>
  <c r="H10"/>
  <c r="J10" s="1"/>
  <c r="H11"/>
  <c r="I11" s="1"/>
  <c r="N11" s="1"/>
  <c r="H12"/>
  <c r="I12" s="1"/>
  <c r="H13"/>
  <c r="J13" s="1"/>
  <c r="H14"/>
  <c r="K14" s="1"/>
  <c r="H15"/>
  <c r="J15" s="1"/>
  <c r="H16"/>
  <c r="I16" s="1"/>
  <c r="N16" s="1"/>
  <c r="H17"/>
  <c r="I17" s="1"/>
  <c r="N17" s="1"/>
  <c r="H18"/>
  <c r="J18" s="1"/>
  <c r="H19"/>
  <c r="J19" s="1"/>
  <c r="H20"/>
  <c r="I20" s="1"/>
  <c r="N20" s="1"/>
  <c r="H21"/>
  <c r="J21" s="1"/>
  <c r="H22"/>
  <c r="J22" s="1"/>
  <c r="H23"/>
  <c r="J23" s="1"/>
  <c r="H24"/>
  <c r="I24" s="1"/>
  <c r="H25"/>
  <c r="K25" s="1"/>
  <c r="H26"/>
  <c r="J26" s="1"/>
  <c r="H27"/>
  <c r="I27" s="1"/>
  <c r="N27" s="1"/>
  <c r="H28"/>
  <c r="J28" s="1"/>
  <c r="H29"/>
  <c r="I29" s="1"/>
  <c r="N29" s="1"/>
  <c r="H30"/>
  <c r="J30" s="1"/>
  <c r="J12" l="1"/>
  <c r="N12" s="1"/>
  <c r="K30"/>
  <c r="J11"/>
  <c r="J8"/>
  <c r="K19"/>
  <c r="K11"/>
  <c r="K6"/>
  <c r="K28"/>
  <c r="I14"/>
  <c r="N14" s="1"/>
  <c r="K27"/>
  <c r="K21"/>
  <c r="K17"/>
  <c r="K12"/>
  <c r="I8"/>
  <c r="N8" s="1"/>
  <c r="K4"/>
  <c r="I25"/>
  <c r="N25" s="1"/>
  <c r="K18"/>
  <c r="J27"/>
  <c r="J25"/>
  <c r="K23"/>
  <c r="J17"/>
  <c r="J14"/>
  <c r="J4"/>
  <c r="J20"/>
  <c r="K10"/>
  <c r="J7"/>
  <c r="I28"/>
  <c r="N28" s="1"/>
  <c r="K24"/>
  <c r="I21"/>
  <c r="N21" s="1"/>
  <c r="K20"/>
  <c r="I18"/>
  <c r="N18" s="1"/>
  <c r="K7"/>
  <c r="J24"/>
  <c r="N24" s="1"/>
  <c r="K16"/>
  <c r="I26"/>
  <c r="N26" s="1"/>
  <c r="I22"/>
  <c r="N22" s="1"/>
  <c r="I15"/>
  <c r="N15" s="1"/>
  <c r="I13"/>
  <c r="N13" s="1"/>
  <c r="I5"/>
  <c r="N5" s="1"/>
  <c r="I30"/>
  <c r="N30" s="1"/>
  <c r="J29"/>
  <c r="N23"/>
  <c r="I19"/>
  <c r="N19" s="1"/>
  <c r="I10"/>
  <c r="N10" s="1"/>
  <c r="J9"/>
  <c r="N9" s="1"/>
  <c r="K29"/>
  <c r="K26"/>
  <c r="K22"/>
  <c r="J16"/>
  <c r="K15"/>
  <c r="K13"/>
  <c r="K5"/>
</calcChain>
</file>

<file path=xl/sharedStrings.xml><?xml version="1.0" encoding="utf-8"?>
<sst xmlns="http://schemas.openxmlformats.org/spreadsheetml/2006/main" count="59" uniqueCount="57">
  <si>
    <t xml:space="preserve">Echelon </t>
  </si>
  <si>
    <t>Jour</t>
  </si>
  <si>
    <t xml:space="preserve">Mois </t>
  </si>
  <si>
    <t>Année</t>
  </si>
  <si>
    <t>Aujourd'hui</t>
  </si>
  <si>
    <t>Echelon</t>
  </si>
  <si>
    <t>ancienne promotion</t>
  </si>
  <si>
    <t>Groupe</t>
  </si>
  <si>
    <t>N° Avant</t>
  </si>
  <si>
    <t>N° Après</t>
  </si>
  <si>
    <t>Si échelon ou pas</t>
  </si>
  <si>
    <t>Belkacem</t>
  </si>
  <si>
    <t>Lila</t>
  </si>
  <si>
    <t>Sihem</t>
  </si>
  <si>
    <t>Louiza</t>
  </si>
  <si>
    <t>Ali</t>
  </si>
  <si>
    <t>Amel</t>
  </si>
  <si>
    <t>Assia</t>
  </si>
  <si>
    <t>Soulef</t>
  </si>
  <si>
    <t>Omar</t>
  </si>
  <si>
    <t>Nassiba</t>
  </si>
  <si>
    <t>Farid</t>
  </si>
  <si>
    <t>Abdelaziz</t>
  </si>
  <si>
    <t>Djaber</t>
  </si>
  <si>
    <t>Mohamed</t>
  </si>
  <si>
    <t>Younes</t>
  </si>
  <si>
    <t>Yasmina</t>
  </si>
  <si>
    <t>Nawel</t>
  </si>
  <si>
    <t>Messaouda</t>
  </si>
  <si>
    <t>Hassiba</t>
  </si>
  <si>
    <t>Fatima</t>
  </si>
  <si>
    <t>Bachir</t>
  </si>
  <si>
    <t>Amina</t>
  </si>
  <si>
    <t>Adnen</t>
  </si>
  <si>
    <t>Meriem</t>
  </si>
  <si>
    <t>Djazia</t>
  </si>
  <si>
    <t>Imène</t>
  </si>
  <si>
    <t>prénoms</t>
  </si>
  <si>
    <t>N°</t>
  </si>
  <si>
    <t>Du 1er aux 12ème échelon</t>
  </si>
  <si>
    <t>Catégorie</t>
  </si>
  <si>
    <t xml:space="preserve">N° </t>
  </si>
  <si>
    <t>D</t>
  </si>
  <si>
    <t>C</t>
  </si>
  <si>
    <t>B</t>
  </si>
  <si>
    <t>A</t>
  </si>
  <si>
    <t>Suppression des cellules fusionnées qui sont une plaie pour les formules</t>
  </si>
  <si>
    <r>
      <t xml:space="preserve">Remplacement des texte 1er … par des </t>
    </r>
    <r>
      <rPr>
        <b/>
        <u/>
        <sz val="14"/>
        <color rgb="FFFF0000"/>
        <rFont val="Calibri"/>
        <family val="2"/>
        <scheme val="minor"/>
      </rPr>
      <t>nombres</t>
    </r>
  </si>
  <si>
    <t>la valeur à l'intersection du groupe et de l'echelon</t>
  </si>
  <si>
    <t>En M4 formule INDEX EQUIV allant chercher dans la matrice de la base</t>
  </si>
  <si>
    <t>base!$E$3:$AA$19  = matrice de recherche</t>
  </si>
  <si>
    <t>base!$B$3:$B$19 =  plage des groupes dans la base</t>
  </si>
  <si>
    <t>base!$E$2:$AA$2 = plage des échelons dans la base</t>
  </si>
  <si>
    <t>Les 0 dans la formule demandant une correpsondance exacte</t>
  </si>
  <si>
    <t>=INDEX(base!$E$3:$AA$19;EQUIV($D4;base!$B$3:$B$19;0);EQUIV(L4;base!$E$2:$AA$2;0))</t>
  </si>
  <si>
    <t>et retourner 0 en ce cas au lieu du message d'erreur</t>
  </si>
  <si>
    <t xml:space="preserve">Même genre de formule en G4 mais avec un SI ERREUR pour gérer le cas de l'échelon 0 </t>
  </si>
</sst>
</file>

<file path=xl/styles.xml><?xml version="1.0" encoding="utf-8"?>
<styleSheet xmlns="http://schemas.openxmlformats.org/spreadsheetml/2006/main">
  <numFmts count="3">
    <numFmt numFmtId="164" formatCode="00"/>
    <numFmt numFmtId="165" formatCode="General&quot; ème&quot;"/>
    <numFmt numFmtId="166" formatCode="General&quot; er&quot;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86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3ED2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/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Continuous" vertical="center"/>
    </xf>
    <xf numFmtId="0" fontId="7" fillId="11" borderId="15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quotePrefix="1" applyFont="1"/>
    <xf numFmtId="0" fontId="15" fillId="1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0"/>
  <sheetViews>
    <sheetView tabSelected="1" zoomScale="120" zoomScaleNormal="120" workbookViewId="0">
      <selection activeCell="O13" sqref="O13"/>
    </sheetView>
  </sheetViews>
  <sheetFormatPr baseColWidth="10" defaultRowHeight="15"/>
  <cols>
    <col min="2" max="2" width="3" bestFit="1" customWidth="1"/>
    <col min="3" max="3" width="11.140625" bestFit="1" customWidth="1"/>
    <col min="4" max="4" width="8.28515625" bestFit="1" customWidth="1"/>
    <col min="5" max="5" width="21.140625" bestFit="1" customWidth="1"/>
    <col min="6" max="6" width="8.7109375" bestFit="1" customWidth="1"/>
    <col min="7" max="7" width="9.7109375" bestFit="1" customWidth="1"/>
    <col min="8" max="8" width="12.7109375" bestFit="1" customWidth="1"/>
    <col min="9" max="9" width="7.28515625" bestFit="1" customWidth="1"/>
    <col min="10" max="10" width="6.28515625" bestFit="1" customWidth="1"/>
    <col min="11" max="11" width="5.140625" bestFit="1" customWidth="1"/>
    <col min="12" max="12" width="9.28515625" bestFit="1" customWidth="1"/>
    <col min="13" max="13" width="12.28515625" bestFit="1" customWidth="1"/>
    <col min="14" max="14" width="18" bestFit="1" customWidth="1"/>
  </cols>
  <sheetData>
    <row r="3" spans="2:15" ht="15.75">
      <c r="B3" s="7" t="s">
        <v>38</v>
      </c>
      <c r="C3" s="7" t="s">
        <v>37</v>
      </c>
      <c r="D3" s="7" t="s">
        <v>7</v>
      </c>
      <c r="E3" s="7" t="s">
        <v>6</v>
      </c>
      <c r="F3" s="7" t="s">
        <v>5</v>
      </c>
      <c r="G3" s="7" t="s">
        <v>8</v>
      </c>
      <c r="H3" s="7" t="s">
        <v>4</v>
      </c>
      <c r="I3" s="7" t="s">
        <v>3</v>
      </c>
      <c r="J3" s="7" t="s">
        <v>2</v>
      </c>
      <c r="K3" s="7" t="s">
        <v>1</v>
      </c>
      <c r="L3" s="7" t="s">
        <v>0</v>
      </c>
      <c r="M3" s="7" t="s">
        <v>9</v>
      </c>
      <c r="N3" s="7" t="s">
        <v>10</v>
      </c>
    </row>
    <row r="4" spans="2:15" ht="21">
      <c r="B4" s="8">
        <v>1</v>
      </c>
      <c r="C4" s="9" t="s">
        <v>11</v>
      </c>
      <c r="D4" s="11">
        <v>13</v>
      </c>
      <c r="E4" s="3">
        <v>42614</v>
      </c>
      <c r="F4" s="4">
        <v>9</v>
      </c>
      <c r="G4" s="95">
        <f>IFERROR(INDEX(base!$E$3:$AA$19,MATCH($D4,base!$B$3:$B$19,0),MATCH(F4,base!$E$2:$AA$2,0)),0)</f>
        <v>838</v>
      </c>
      <c r="H4" s="3">
        <f t="shared" ref="H4:H30" ca="1" si="0">TODAY()</f>
        <v>43162</v>
      </c>
      <c r="I4" s="12">
        <f t="shared" ref="I4:I30" ca="1" si="1">DATEDIF(E4,H4,"y")</f>
        <v>1</v>
      </c>
      <c r="J4" s="12">
        <f t="shared" ref="J4:J30" ca="1" si="2">DATEDIF(E4,H4,"YM")</f>
        <v>6</v>
      </c>
      <c r="K4" s="12">
        <f t="shared" ref="K4:K30" ca="1" si="3">DATEDIF(E4,H4,"MD")</f>
        <v>2</v>
      </c>
      <c r="L4" s="15">
        <f>F4+1</f>
        <v>10</v>
      </c>
      <c r="M4" s="13">
        <f>INDEX(base!$E$3:$AA$19,MATCH($D4,base!$B$3:$B$19,0),MATCH(L4,base!$E$2:$AA$2,0))</f>
        <v>867</v>
      </c>
      <c r="N4" s="14" t="str">
        <f ca="1">IF(I4&gt;=3,IF(J4&gt;=6,"OUI","Non"),"Non")</f>
        <v>Non</v>
      </c>
      <c r="O4" s="92" t="s">
        <v>49</v>
      </c>
    </row>
    <row r="5" spans="2:15" ht="21">
      <c r="B5" s="8">
        <v>2</v>
      </c>
      <c r="C5" s="10" t="s">
        <v>12</v>
      </c>
      <c r="D5" s="11">
        <v>13</v>
      </c>
      <c r="E5" s="2">
        <v>42408</v>
      </c>
      <c r="F5" s="5">
        <v>2</v>
      </c>
      <c r="G5" s="95">
        <f>IFERROR(INDEX(base!$E$3:$AA$19,MATCH($D5,base!$B$3:$B$19,0),MATCH(F5,base!$E$2:$AA$2,0)),0)</f>
        <v>636</v>
      </c>
      <c r="H5" s="3">
        <f t="shared" ca="1" si="0"/>
        <v>43162</v>
      </c>
      <c r="I5" s="12">
        <f t="shared" ca="1" si="1"/>
        <v>2</v>
      </c>
      <c r="J5" s="12">
        <f t="shared" ca="1" si="2"/>
        <v>0</v>
      </c>
      <c r="K5" s="12">
        <f t="shared" ca="1" si="3"/>
        <v>26</v>
      </c>
      <c r="L5" s="15">
        <f>F5+1</f>
        <v>3</v>
      </c>
      <c r="M5" s="13">
        <f>INDEX(base!$E$3:$AA$19,MATCH(D5,base!$B$3:$B$19,0),MATCH(L5,base!$E$2:$AA$2,0))</f>
        <v>665</v>
      </c>
      <c r="N5" s="14" t="str">
        <f t="shared" ref="N5:N30" ca="1" si="4">IF(I5&gt;=3,IF(J5&gt;=6,"OUI","Non"),"Non")</f>
        <v>Non</v>
      </c>
      <c r="O5" s="92" t="s">
        <v>48</v>
      </c>
    </row>
    <row r="6" spans="2:15" ht="21">
      <c r="B6" s="8">
        <v>3</v>
      </c>
      <c r="C6" s="10" t="s">
        <v>13</v>
      </c>
      <c r="D6" s="11">
        <v>13</v>
      </c>
      <c r="E6" s="2">
        <v>41934</v>
      </c>
      <c r="F6" s="1">
        <v>0</v>
      </c>
      <c r="G6" s="95">
        <f>IFERROR(INDEX(base!$E$3:$AA$19,MATCH($D6,base!$B$3:$B$19,0),MATCH(F6,base!$E$2:$AA$2,0)),0)</f>
        <v>0</v>
      </c>
      <c r="H6" s="3">
        <f t="shared" ca="1" si="0"/>
        <v>43162</v>
      </c>
      <c r="I6" s="12">
        <f t="shared" ca="1" si="1"/>
        <v>3</v>
      </c>
      <c r="J6" s="12">
        <v>6</v>
      </c>
      <c r="K6" s="12">
        <f t="shared" ca="1" si="3"/>
        <v>12</v>
      </c>
      <c r="L6" s="16">
        <f>F6+1</f>
        <v>1</v>
      </c>
      <c r="M6" s="13">
        <f>INDEX(base!$E$3:$AA$19,MATCH(D6,base!$B$3:$B$19,0),MATCH(L6,base!$E$2:$AA$2,0))</f>
        <v>607</v>
      </c>
      <c r="N6" s="14" t="str">
        <f t="shared" ca="1" si="4"/>
        <v>OUI</v>
      </c>
      <c r="O6" s="94" t="s">
        <v>54</v>
      </c>
    </row>
    <row r="7" spans="2:15" ht="21">
      <c r="B7" s="8">
        <v>4</v>
      </c>
      <c r="C7" s="10" t="s">
        <v>14</v>
      </c>
      <c r="D7" s="11">
        <v>13</v>
      </c>
      <c r="E7" s="2">
        <v>42540</v>
      </c>
      <c r="F7" s="1">
        <v>0</v>
      </c>
      <c r="G7" s="95">
        <f>IFERROR(INDEX(base!$E$3:$AA$19,MATCH($D7,base!$B$3:$B$19,0),MATCH(F7,base!$E$2:$AA$2,0)),0)</f>
        <v>0</v>
      </c>
      <c r="H7" s="3">
        <f t="shared" ca="1" si="0"/>
        <v>43162</v>
      </c>
      <c r="I7" s="12">
        <f t="shared" ca="1" si="1"/>
        <v>1</v>
      </c>
      <c r="J7" s="12">
        <f t="shared" ca="1" si="2"/>
        <v>8</v>
      </c>
      <c r="K7" s="12">
        <f t="shared" ca="1" si="3"/>
        <v>15</v>
      </c>
      <c r="L7" s="16">
        <f t="shared" ref="L7:L30" si="5">F7+1</f>
        <v>1</v>
      </c>
      <c r="M7" s="13">
        <f>INDEX(base!$E$3:$AA$19,MATCH(D7,base!$B$3:$B$19,0),MATCH(L7,base!$E$2:$AA$2,0))</f>
        <v>607</v>
      </c>
      <c r="N7" s="14" t="str">
        <f t="shared" ca="1" si="4"/>
        <v>Non</v>
      </c>
      <c r="O7" s="94" t="s">
        <v>50</v>
      </c>
    </row>
    <row r="8" spans="2:15" ht="21">
      <c r="B8" s="8">
        <v>5</v>
      </c>
      <c r="C8" s="10" t="s">
        <v>15</v>
      </c>
      <c r="D8" s="11">
        <v>13</v>
      </c>
      <c r="E8" s="2">
        <v>42540</v>
      </c>
      <c r="F8" s="1">
        <v>0</v>
      </c>
      <c r="G8" s="95">
        <f>IFERROR(INDEX(base!$E$3:$AA$19,MATCH($D8,base!$B$3:$B$19,0),MATCH(F8,base!$E$2:$AA$2,0)),0)</f>
        <v>0</v>
      </c>
      <c r="H8" s="3">
        <f t="shared" ca="1" si="0"/>
        <v>43162</v>
      </c>
      <c r="I8" s="12">
        <f t="shared" ca="1" si="1"/>
        <v>1</v>
      </c>
      <c r="J8" s="12">
        <f t="shared" ca="1" si="2"/>
        <v>8</v>
      </c>
      <c r="K8" s="12">
        <f t="shared" ca="1" si="3"/>
        <v>15</v>
      </c>
      <c r="L8" s="16">
        <f t="shared" si="5"/>
        <v>1</v>
      </c>
      <c r="M8" s="13">
        <f>INDEX(base!$E$3:$AA$19,MATCH(D8,base!$B$3:$B$19,0),MATCH(L8,base!$E$2:$AA$2,0))</f>
        <v>607</v>
      </c>
      <c r="N8" s="14" t="str">
        <f t="shared" ca="1" si="4"/>
        <v>Non</v>
      </c>
      <c r="O8" s="94" t="s">
        <v>51</v>
      </c>
    </row>
    <row r="9" spans="2:15" ht="21">
      <c r="B9" s="8">
        <v>6</v>
      </c>
      <c r="C9" s="10" t="s">
        <v>16</v>
      </c>
      <c r="D9" s="11">
        <v>13</v>
      </c>
      <c r="E9" s="2">
        <v>42540</v>
      </c>
      <c r="F9" s="1">
        <v>0</v>
      </c>
      <c r="G9" s="95">
        <f>IFERROR(INDEX(base!$E$3:$AA$19,MATCH($D9,base!$B$3:$B$19,0),MATCH(F9,base!$E$2:$AA$2,0)),0)</f>
        <v>0</v>
      </c>
      <c r="H9" s="3">
        <f t="shared" ca="1" si="0"/>
        <v>43162</v>
      </c>
      <c r="I9" s="12">
        <v>4</v>
      </c>
      <c r="J9" s="12">
        <f t="shared" ca="1" si="2"/>
        <v>8</v>
      </c>
      <c r="K9" s="12">
        <f t="shared" ca="1" si="3"/>
        <v>15</v>
      </c>
      <c r="L9" s="16">
        <f t="shared" si="5"/>
        <v>1</v>
      </c>
      <c r="M9" s="13">
        <f>INDEX(base!$E$3:$AA$19,MATCH(D9,base!$B$3:$B$19,0),MATCH(L9,base!$E$2:$AA$2,0))</f>
        <v>607</v>
      </c>
      <c r="N9" s="14" t="str">
        <f t="shared" ca="1" si="4"/>
        <v>OUI</v>
      </c>
      <c r="O9" s="94" t="s">
        <v>52</v>
      </c>
    </row>
    <row r="10" spans="2:15" ht="21">
      <c r="B10" s="8">
        <v>7</v>
      </c>
      <c r="C10" s="10" t="s">
        <v>17</v>
      </c>
      <c r="D10" s="11">
        <v>13</v>
      </c>
      <c r="E10" s="2">
        <v>42540</v>
      </c>
      <c r="F10" s="1">
        <v>0</v>
      </c>
      <c r="G10" s="95">
        <f>IFERROR(INDEX(base!$E$3:$AA$19,MATCH($D10,base!$B$3:$B$19,0),MATCH(F10,base!$E$2:$AA$2,0)),0)</f>
        <v>0</v>
      </c>
      <c r="H10" s="3">
        <f t="shared" ca="1" si="0"/>
        <v>43162</v>
      </c>
      <c r="I10" s="12">
        <f t="shared" ca="1" si="1"/>
        <v>1</v>
      </c>
      <c r="J10" s="12">
        <f t="shared" ca="1" si="2"/>
        <v>8</v>
      </c>
      <c r="K10" s="12">
        <f t="shared" ca="1" si="3"/>
        <v>15</v>
      </c>
      <c r="L10" s="16">
        <f t="shared" si="5"/>
        <v>1</v>
      </c>
      <c r="M10" s="13">
        <f>INDEX(base!$E$3:$AA$19,MATCH(D10,base!$B$3:$B$19,0),MATCH(L10,base!$E$2:$AA$2,0))</f>
        <v>607</v>
      </c>
      <c r="N10" s="14" t="str">
        <f t="shared" ca="1" si="4"/>
        <v>Non</v>
      </c>
      <c r="O10" s="92" t="s">
        <v>53</v>
      </c>
    </row>
    <row r="11" spans="2:15" ht="21">
      <c r="B11" s="8">
        <v>8</v>
      </c>
      <c r="C11" s="10" t="s">
        <v>18</v>
      </c>
      <c r="D11" s="11">
        <v>10</v>
      </c>
      <c r="E11" s="2">
        <v>42248</v>
      </c>
      <c r="F11" s="6">
        <v>7</v>
      </c>
      <c r="G11" s="95">
        <f>IFERROR(INDEX(base!$E$3:$AA$19,MATCH($D11,base!$B$3:$B$19,0),MATCH(F11,base!$E$2:$AA$2,0)),0)</f>
        <v>612</v>
      </c>
      <c r="H11" s="3">
        <f t="shared" ca="1" si="0"/>
        <v>43162</v>
      </c>
      <c r="I11" s="12">
        <f t="shared" ca="1" si="1"/>
        <v>2</v>
      </c>
      <c r="J11" s="12">
        <f t="shared" ca="1" si="2"/>
        <v>6</v>
      </c>
      <c r="K11" s="12">
        <f t="shared" ca="1" si="3"/>
        <v>2</v>
      </c>
      <c r="L11" s="15">
        <f t="shared" si="5"/>
        <v>8</v>
      </c>
      <c r="M11" s="13">
        <f>INDEX(base!$E$3:$AA$19,MATCH(D11,base!$B$3:$B$19,0),MATCH(L11,base!$E$2:$AA$2,0))</f>
        <v>634</v>
      </c>
      <c r="N11" s="14" t="str">
        <f t="shared" ca="1" si="4"/>
        <v>Non</v>
      </c>
    </row>
    <row r="12" spans="2:15" ht="21">
      <c r="B12" s="8">
        <v>9</v>
      </c>
      <c r="C12" s="10" t="s">
        <v>19</v>
      </c>
      <c r="D12" s="11">
        <v>10</v>
      </c>
      <c r="E12" s="2">
        <v>41974</v>
      </c>
      <c r="F12" s="6">
        <v>9</v>
      </c>
      <c r="G12" s="95">
        <f>IFERROR(INDEX(base!$E$3:$AA$19,MATCH($D12,base!$B$3:$B$19,0),MATCH(F12,base!$E$2:$AA$2,0)),0)</f>
        <v>657</v>
      </c>
      <c r="H12" s="3">
        <f t="shared" ca="1" si="0"/>
        <v>43162</v>
      </c>
      <c r="I12" s="12">
        <f t="shared" ca="1" si="1"/>
        <v>3</v>
      </c>
      <c r="J12" s="12">
        <f t="shared" ca="1" si="2"/>
        <v>3</v>
      </c>
      <c r="K12" s="12">
        <f t="shared" ca="1" si="3"/>
        <v>2</v>
      </c>
      <c r="L12" s="15">
        <f t="shared" si="5"/>
        <v>10</v>
      </c>
      <c r="M12" s="13">
        <f>INDEX(base!$E$3:$AA$19,MATCH(D12,base!$B$3:$B$19,0),MATCH(L12,base!$E$2:$AA$2,0))</f>
        <v>680</v>
      </c>
      <c r="N12" s="14" t="str">
        <f t="shared" ca="1" si="4"/>
        <v>Non</v>
      </c>
      <c r="O12" s="92" t="s">
        <v>56</v>
      </c>
    </row>
    <row r="13" spans="2:15" ht="21">
      <c r="B13" s="8">
        <v>10</v>
      </c>
      <c r="C13" s="10" t="s">
        <v>20</v>
      </c>
      <c r="D13" s="11">
        <v>10</v>
      </c>
      <c r="E13" s="2">
        <v>42297</v>
      </c>
      <c r="F13" s="6">
        <v>10</v>
      </c>
      <c r="G13" s="95">
        <f>IFERROR(INDEX(base!$E$3:$AA$19,MATCH($D13,base!$B$3:$B$19,0),MATCH(F13,base!$E$2:$AA$2,0)),0)</f>
        <v>680</v>
      </c>
      <c r="H13" s="3">
        <f t="shared" ca="1" si="0"/>
        <v>43162</v>
      </c>
      <c r="I13" s="12">
        <f t="shared" ca="1" si="1"/>
        <v>2</v>
      </c>
      <c r="J13" s="12">
        <f t="shared" ca="1" si="2"/>
        <v>4</v>
      </c>
      <c r="K13" s="12">
        <f t="shared" ca="1" si="3"/>
        <v>14</v>
      </c>
      <c r="L13" s="15">
        <f t="shared" si="5"/>
        <v>11</v>
      </c>
      <c r="M13" s="13">
        <f>INDEX(base!$E$3:$AA$19,MATCH(D13,base!$B$3:$B$19,0),MATCH(L13,base!$E$2:$AA$2,0))</f>
        <v>702</v>
      </c>
      <c r="N13" s="14" t="str">
        <f t="shared" ca="1" si="4"/>
        <v>Non</v>
      </c>
      <c r="O13" s="92" t="s">
        <v>55</v>
      </c>
    </row>
    <row r="14" spans="2:15" ht="21">
      <c r="B14" s="8">
        <v>11</v>
      </c>
      <c r="C14" s="10" t="s">
        <v>21</v>
      </c>
      <c r="D14" s="11">
        <v>9</v>
      </c>
      <c r="E14" s="2">
        <v>42518</v>
      </c>
      <c r="F14" s="6">
        <v>8</v>
      </c>
      <c r="G14" s="95">
        <f>IFERROR(INDEX(base!$E$3:$AA$19,MATCH($D14,base!$B$3:$B$19,0),MATCH(F14,base!$E$2:$AA$2,0)),0)</f>
        <v>585</v>
      </c>
      <c r="H14" s="3">
        <f t="shared" ca="1" si="0"/>
        <v>43162</v>
      </c>
      <c r="I14" s="12">
        <f t="shared" ca="1" si="1"/>
        <v>1</v>
      </c>
      <c r="J14" s="12">
        <f t="shared" ca="1" si="2"/>
        <v>9</v>
      </c>
      <c r="K14" s="12">
        <f t="shared" ca="1" si="3"/>
        <v>6</v>
      </c>
      <c r="L14" s="15">
        <f t="shared" si="5"/>
        <v>9</v>
      </c>
      <c r="M14" s="13">
        <f>INDEX(base!$E$3:$AA$19,MATCH(D14,base!$B$3:$B$19,0),MATCH(L14,base!$E$2:$AA$2,0))</f>
        <v>606</v>
      </c>
      <c r="N14" s="14" t="str">
        <f t="shared" ca="1" si="4"/>
        <v>Non</v>
      </c>
    </row>
    <row r="15" spans="2:15" ht="21">
      <c r="B15" s="8">
        <v>12</v>
      </c>
      <c r="C15" s="10" t="s">
        <v>22</v>
      </c>
      <c r="D15" s="11">
        <v>9</v>
      </c>
      <c r="E15" s="2">
        <v>42982</v>
      </c>
      <c r="F15" s="6">
        <v>7</v>
      </c>
      <c r="G15" s="95">
        <f>IFERROR(INDEX(base!$E$3:$AA$19,MATCH($D15,base!$B$3:$B$19,0),MATCH(F15,base!$E$2:$AA$2,0)),0)</f>
        <v>564</v>
      </c>
      <c r="H15" s="3">
        <f t="shared" ca="1" si="0"/>
        <v>43162</v>
      </c>
      <c r="I15" s="12">
        <f t="shared" ca="1" si="1"/>
        <v>0</v>
      </c>
      <c r="J15" s="12">
        <f t="shared" ca="1" si="2"/>
        <v>5</v>
      </c>
      <c r="K15" s="12">
        <f t="shared" ca="1" si="3"/>
        <v>30</v>
      </c>
      <c r="L15" s="15">
        <f t="shared" si="5"/>
        <v>8</v>
      </c>
      <c r="M15" s="13">
        <f>INDEX(base!$E$3:$AA$19,MATCH(D15,base!$B$3:$B$19,0),MATCH(L15,base!$E$2:$AA$2,0))</f>
        <v>585</v>
      </c>
      <c r="N15" s="14" t="str">
        <f t="shared" ca="1" si="4"/>
        <v>Non</v>
      </c>
    </row>
    <row r="16" spans="2:15" ht="21">
      <c r="B16" s="8">
        <v>13</v>
      </c>
      <c r="C16" s="10" t="s">
        <v>23</v>
      </c>
      <c r="D16" s="11">
        <v>9</v>
      </c>
      <c r="E16" s="2">
        <v>42077</v>
      </c>
      <c r="F16" s="6">
        <v>2</v>
      </c>
      <c r="G16" s="95">
        <f>IFERROR(INDEX(base!$E$3:$AA$19,MATCH($D16,base!$B$3:$B$19,0),MATCH(F16,base!$E$2:$AA$2,0)),0)</f>
        <v>460</v>
      </c>
      <c r="H16" s="3">
        <f t="shared" ca="1" si="0"/>
        <v>43162</v>
      </c>
      <c r="I16" s="12">
        <f t="shared" ca="1" si="1"/>
        <v>2</v>
      </c>
      <c r="J16" s="12">
        <f t="shared" ca="1" si="2"/>
        <v>11</v>
      </c>
      <c r="K16" s="12">
        <f t="shared" ca="1" si="3"/>
        <v>20</v>
      </c>
      <c r="L16" s="15">
        <f t="shared" si="5"/>
        <v>3</v>
      </c>
      <c r="M16" s="13">
        <f>INDEX(base!$E$3:$AA$19,MATCH(D16,base!$B$3:$B$19,0),MATCH(L16,base!$E$2:$AA$2,0))</f>
        <v>481</v>
      </c>
      <c r="N16" s="14" t="str">
        <f t="shared" ca="1" si="4"/>
        <v>Non</v>
      </c>
    </row>
    <row r="17" spans="2:14" ht="21">
      <c r="B17" s="8">
        <v>14</v>
      </c>
      <c r="C17" s="10" t="s">
        <v>24</v>
      </c>
      <c r="D17" s="11">
        <v>9</v>
      </c>
      <c r="E17" s="2">
        <v>42408</v>
      </c>
      <c r="F17" s="6">
        <v>2</v>
      </c>
      <c r="G17" s="95">
        <f>IFERROR(INDEX(base!$E$3:$AA$19,MATCH($D17,base!$B$3:$B$19,0),MATCH(F17,base!$E$2:$AA$2,0)),0)</f>
        <v>460</v>
      </c>
      <c r="H17" s="3">
        <f t="shared" ca="1" si="0"/>
        <v>43162</v>
      </c>
      <c r="I17" s="12">
        <f t="shared" ca="1" si="1"/>
        <v>2</v>
      </c>
      <c r="J17" s="12">
        <f t="shared" ca="1" si="2"/>
        <v>0</v>
      </c>
      <c r="K17" s="12">
        <f t="shared" ca="1" si="3"/>
        <v>26</v>
      </c>
      <c r="L17" s="15">
        <f t="shared" si="5"/>
        <v>3</v>
      </c>
      <c r="M17" s="13">
        <f>INDEX(base!$E$3:$AA$19,MATCH(D17,base!$B$3:$B$19,0),MATCH(L17,base!$E$2:$AA$2,0))</f>
        <v>481</v>
      </c>
      <c r="N17" s="14" t="str">
        <f t="shared" ca="1" si="4"/>
        <v>Non</v>
      </c>
    </row>
    <row r="18" spans="2:14" ht="21">
      <c r="B18" s="8">
        <v>15</v>
      </c>
      <c r="C18" s="10" t="s">
        <v>25</v>
      </c>
      <c r="D18" s="11">
        <v>9</v>
      </c>
      <c r="E18" s="2">
        <v>42224</v>
      </c>
      <c r="F18" s="6">
        <v>2</v>
      </c>
      <c r="G18" s="95">
        <f>IFERROR(INDEX(base!$E$3:$AA$19,MATCH($D18,base!$B$3:$B$19,0),MATCH(F18,base!$E$2:$AA$2,0)),0)</f>
        <v>460</v>
      </c>
      <c r="H18" s="3">
        <f t="shared" ca="1" si="0"/>
        <v>43162</v>
      </c>
      <c r="I18" s="12">
        <f t="shared" ca="1" si="1"/>
        <v>2</v>
      </c>
      <c r="J18" s="12">
        <f t="shared" ca="1" si="2"/>
        <v>6</v>
      </c>
      <c r="K18" s="12">
        <f t="shared" ca="1" si="3"/>
        <v>26</v>
      </c>
      <c r="L18" s="15">
        <f t="shared" si="5"/>
        <v>3</v>
      </c>
      <c r="M18" s="13">
        <f>INDEX(base!$E$3:$AA$19,MATCH(D18,base!$B$3:$B$19,0),MATCH(L18,base!$E$2:$AA$2,0))</f>
        <v>481</v>
      </c>
      <c r="N18" s="14" t="str">
        <f t="shared" ca="1" si="4"/>
        <v>Non</v>
      </c>
    </row>
    <row r="19" spans="2:14" ht="21">
      <c r="B19" s="8">
        <v>16</v>
      </c>
      <c r="C19" s="10" t="s">
        <v>26</v>
      </c>
      <c r="D19" s="11">
        <v>9</v>
      </c>
      <c r="E19" s="2">
        <v>42522</v>
      </c>
      <c r="F19" s="6">
        <v>4</v>
      </c>
      <c r="G19" s="95">
        <f>IFERROR(INDEX(base!$E$3:$AA$19,MATCH($D19,base!$B$3:$B$19,0),MATCH(F19,base!$E$2:$AA$2,0)),0)</f>
        <v>502</v>
      </c>
      <c r="H19" s="3">
        <f t="shared" ca="1" si="0"/>
        <v>43162</v>
      </c>
      <c r="I19" s="12">
        <f t="shared" ca="1" si="1"/>
        <v>1</v>
      </c>
      <c r="J19" s="12">
        <f t="shared" ca="1" si="2"/>
        <v>9</v>
      </c>
      <c r="K19" s="12">
        <f t="shared" ca="1" si="3"/>
        <v>2</v>
      </c>
      <c r="L19" s="15">
        <f t="shared" si="5"/>
        <v>5</v>
      </c>
      <c r="M19" s="13">
        <f>INDEX(base!$E$3:$AA$19,MATCH(D19,base!$B$3:$B$19,0),MATCH(L19,base!$E$2:$AA$2,0))</f>
        <v>523</v>
      </c>
      <c r="N19" s="14" t="str">
        <f t="shared" ca="1" si="4"/>
        <v>Non</v>
      </c>
    </row>
    <row r="20" spans="2:14" ht="21">
      <c r="B20" s="8">
        <v>17</v>
      </c>
      <c r="C20" s="10" t="s">
        <v>28</v>
      </c>
      <c r="D20" s="11">
        <v>9</v>
      </c>
      <c r="E20" s="2">
        <v>42171</v>
      </c>
      <c r="F20" s="6">
        <v>8</v>
      </c>
      <c r="G20" s="95">
        <f>IFERROR(INDEX(base!$E$3:$AA$19,MATCH($D20,base!$B$3:$B$19,0),MATCH(F20,base!$E$2:$AA$2,0)),0)</f>
        <v>585</v>
      </c>
      <c r="H20" s="3">
        <f t="shared" ca="1" si="0"/>
        <v>43162</v>
      </c>
      <c r="I20" s="12">
        <f t="shared" ca="1" si="1"/>
        <v>2</v>
      </c>
      <c r="J20" s="12">
        <f t="shared" ca="1" si="2"/>
        <v>8</v>
      </c>
      <c r="K20" s="12">
        <f t="shared" ca="1" si="3"/>
        <v>18</v>
      </c>
      <c r="L20" s="15">
        <f t="shared" si="5"/>
        <v>9</v>
      </c>
      <c r="M20" s="13">
        <f>INDEX(base!$E$3:$AA$19,MATCH(D20,base!$B$3:$B$19,0),MATCH(L20,base!$E$2:$AA$2,0))</f>
        <v>606</v>
      </c>
      <c r="N20" s="14" t="str">
        <f t="shared" ca="1" si="4"/>
        <v>Non</v>
      </c>
    </row>
    <row r="21" spans="2:14" ht="21">
      <c r="B21" s="8">
        <v>18</v>
      </c>
      <c r="C21" s="10" t="s">
        <v>27</v>
      </c>
      <c r="D21" s="11">
        <v>8</v>
      </c>
      <c r="E21" s="2">
        <v>42356</v>
      </c>
      <c r="F21" s="6">
        <v>4</v>
      </c>
      <c r="G21" s="95">
        <f>IFERROR(INDEX(base!$E$3:$AA$19,MATCH($D21,base!$B$3:$B$19,0),MATCH(F21,base!$E$2:$AA$2,0)),0)</f>
        <v>455</v>
      </c>
      <c r="H21" s="3">
        <f t="shared" ca="1" si="0"/>
        <v>43162</v>
      </c>
      <c r="I21" s="12">
        <f t="shared" ca="1" si="1"/>
        <v>2</v>
      </c>
      <c r="J21" s="12">
        <f t="shared" ca="1" si="2"/>
        <v>2</v>
      </c>
      <c r="K21" s="12">
        <f t="shared" ca="1" si="3"/>
        <v>16</v>
      </c>
      <c r="L21" s="15">
        <f t="shared" si="5"/>
        <v>5</v>
      </c>
      <c r="M21" s="13">
        <f>INDEX(base!$E$3:$AA$19,MATCH(D21,base!$B$3:$B$19,0),MATCH(L21,base!$E$2:$AA$2,0))</f>
        <v>474</v>
      </c>
      <c r="N21" s="14" t="str">
        <f t="shared" ca="1" si="4"/>
        <v>Non</v>
      </c>
    </row>
    <row r="22" spans="2:14" ht="21">
      <c r="B22" s="8">
        <v>19</v>
      </c>
      <c r="C22" s="10" t="s">
        <v>29</v>
      </c>
      <c r="D22" s="11">
        <v>8</v>
      </c>
      <c r="E22" s="2">
        <v>41992</v>
      </c>
      <c r="F22" s="6">
        <v>3</v>
      </c>
      <c r="G22" s="95">
        <f>IFERROR(INDEX(base!$E$3:$AA$19,MATCH($D22,base!$B$3:$B$19,0),MATCH(F22,base!$E$2:$AA$2,0)),0)</f>
        <v>436</v>
      </c>
      <c r="H22" s="3">
        <f t="shared" ca="1" si="0"/>
        <v>43162</v>
      </c>
      <c r="I22" s="12">
        <f t="shared" ca="1" si="1"/>
        <v>3</v>
      </c>
      <c r="J22" s="12">
        <f t="shared" ca="1" si="2"/>
        <v>2</v>
      </c>
      <c r="K22" s="12">
        <f t="shared" ca="1" si="3"/>
        <v>15</v>
      </c>
      <c r="L22" s="15">
        <f t="shared" si="5"/>
        <v>4</v>
      </c>
      <c r="M22" s="13">
        <f>INDEX(base!$E$3:$AA$19,MATCH(D22,base!$B$3:$B$19,0),MATCH(L22,base!$E$2:$AA$2,0))</f>
        <v>455</v>
      </c>
      <c r="N22" s="14" t="str">
        <f t="shared" ca="1" si="4"/>
        <v>Non</v>
      </c>
    </row>
    <row r="23" spans="2:14" ht="21">
      <c r="B23" s="8">
        <v>20</v>
      </c>
      <c r="C23" s="10" t="s">
        <v>30</v>
      </c>
      <c r="D23" s="11">
        <v>8</v>
      </c>
      <c r="E23" s="2">
        <v>41809</v>
      </c>
      <c r="F23" s="6">
        <v>3</v>
      </c>
      <c r="G23" s="95">
        <f>IFERROR(INDEX(base!$E$3:$AA$19,MATCH($D23,base!$B$3:$B$19,0),MATCH(F23,base!$E$2:$AA$2,0)),0)</f>
        <v>436</v>
      </c>
      <c r="H23" s="3">
        <f t="shared" ca="1" si="0"/>
        <v>43162</v>
      </c>
      <c r="I23" s="12">
        <v>6</v>
      </c>
      <c r="J23" s="12">
        <f t="shared" ca="1" si="2"/>
        <v>8</v>
      </c>
      <c r="K23" s="12">
        <f t="shared" ca="1" si="3"/>
        <v>15</v>
      </c>
      <c r="L23" s="15">
        <f t="shared" si="5"/>
        <v>4</v>
      </c>
      <c r="M23" s="13">
        <f>INDEX(base!$E$3:$AA$19,MATCH(D23,base!$B$3:$B$19,0),MATCH(L23,base!$E$2:$AA$2,0))</f>
        <v>455</v>
      </c>
      <c r="N23" s="14" t="str">
        <f t="shared" ca="1" si="4"/>
        <v>OUI</v>
      </c>
    </row>
    <row r="24" spans="2:14" ht="21">
      <c r="B24" s="8">
        <v>21</v>
      </c>
      <c r="C24" s="10" t="s">
        <v>31</v>
      </c>
      <c r="D24" s="11">
        <v>8</v>
      </c>
      <c r="E24" s="2">
        <v>42043</v>
      </c>
      <c r="F24" s="6">
        <v>2</v>
      </c>
      <c r="G24" s="95">
        <f>IFERROR(INDEX(base!$E$3:$AA$19,MATCH($D24,base!$B$3:$B$19,0),MATCH(F24,base!$E$2:$AA$2,0)),0)</f>
        <v>417</v>
      </c>
      <c r="H24" s="3">
        <f t="shared" ca="1" si="0"/>
        <v>43162</v>
      </c>
      <c r="I24" s="12">
        <f t="shared" ca="1" si="1"/>
        <v>3</v>
      </c>
      <c r="J24" s="12">
        <f t="shared" ca="1" si="2"/>
        <v>0</v>
      </c>
      <c r="K24" s="12">
        <f t="shared" ca="1" si="3"/>
        <v>26</v>
      </c>
      <c r="L24" s="15">
        <f t="shared" si="5"/>
        <v>3</v>
      </c>
      <c r="M24" s="13">
        <f>INDEX(base!$E$3:$AA$19,MATCH(D24,base!$B$3:$B$19,0),MATCH(L24,base!$E$2:$AA$2,0))</f>
        <v>436</v>
      </c>
      <c r="N24" s="14" t="str">
        <f t="shared" ca="1" si="4"/>
        <v>Non</v>
      </c>
    </row>
    <row r="25" spans="2:14" ht="21">
      <c r="B25" s="8">
        <v>22</v>
      </c>
      <c r="C25" s="10" t="s">
        <v>32</v>
      </c>
      <c r="D25" s="11">
        <v>8</v>
      </c>
      <c r="E25" s="2">
        <v>42408</v>
      </c>
      <c r="F25" s="6">
        <v>2</v>
      </c>
      <c r="G25" s="95">
        <f>IFERROR(INDEX(base!$E$3:$AA$19,MATCH($D25,base!$B$3:$B$19,0),MATCH(F25,base!$E$2:$AA$2,0)),0)</f>
        <v>417</v>
      </c>
      <c r="H25" s="3">
        <f t="shared" ca="1" si="0"/>
        <v>43162</v>
      </c>
      <c r="I25" s="12">
        <f t="shared" ca="1" si="1"/>
        <v>2</v>
      </c>
      <c r="J25" s="12">
        <f t="shared" ca="1" si="2"/>
        <v>0</v>
      </c>
      <c r="K25" s="12">
        <f t="shared" ca="1" si="3"/>
        <v>26</v>
      </c>
      <c r="L25" s="15">
        <f t="shared" si="5"/>
        <v>3</v>
      </c>
      <c r="M25" s="13">
        <f>INDEX(base!$E$3:$AA$19,MATCH(D25,base!$B$3:$B$19,0),MATCH(L25,base!$E$2:$AA$2,0))</f>
        <v>436</v>
      </c>
      <c r="N25" s="14" t="str">
        <f t="shared" ca="1" si="4"/>
        <v>Non</v>
      </c>
    </row>
    <row r="26" spans="2:14" ht="21">
      <c r="B26" s="8">
        <v>23</v>
      </c>
      <c r="C26" s="10" t="s">
        <v>33</v>
      </c>
      <c r="D26" s="11">
        <v>8</v>
      </c>
      <c r="E26" s="2">
        <v>42043</v>
      </c>
      <c r="F26" s="6">
        <v>2</v>
      </c>
      <c r="G26" s="95">
        <f>IFERROR(INDEX(base!$E$3:$AA$19,MATCH($D26,base!$B$3:$B$19,0),MATCH(F26,base!$E$2:$AA$2,0)),0)</f>
        <v>417</v>
      </c>
      <c r="H26" s="3">
        <f t="shared" ca="1" si="0"/>
        <v>43162</v>
      </c>
      <c r="I26" s="12">
        <f t="shared" ca="1" si="1"/>
        <v>3</v>
      </c>
      <c r="J26" s="12">
        <f t="shared" ca="1" si="2"/>
        <v>0</v>
      </c>
      <c r="K26" s="12">
        <f t="shared" ca="1" si="3"/>
        <v>26</v>
      </c>
      <c r="L26" s="15">
        <f t="shared" si="5"/>
        <v>3</v>
      </c>
      <c r="M26" s="13">
        <f>INDEX(base!$E$3:$AA$19,MATCH(D26,base!$B$3:$B$19,0),MATCH(L26,base!$E$2:$AA$2,0))</f>
        <v>436</v>
      </c>
      <c r="N26" s="14" t="str">
        <f t="shared" ca="1" si="4"/>
        <v>Non</v>
      </c>
    </row>
    <row r="27" spans="2:14" ht="21">
      <c r="B27" s="8">
        <v>24</v>
      </c>
      <c r="C27" s="10" t="s">
        <v>32</v>
      </c>
      <c r="D27" s="11">
        <v>8</v>
      </c>
      <c r="E27" s="2">
        <v>42540</v>
      </c>
      <c r="F27" s="1">
        <v>0</v>
      </c>
      <c r="G27" s="95">
        <f>IFERROR(INDEX(base!$E$3:$AA$19,MATCH($D27,base!$B$3:$B$19,0),MATCH(F27,base!$E$2:$AA$2,0)),0)</f>
        <v>0</v>
      </c>
      <c r="H27" s="3">
        <f t="shared" ca="1" si="0"/>
        <v>43162</v>
      </c>
      <c r="I27" s="12">
        <f t="shared" ca="1" si="1"/>
        <v>1</v>
      </c>
      <c r="J27" s="12">
        <f t="shared" ca="1" si="2"/>
        <v>8</v>
      </c>
      <c r="K27" s="12">
        <f t="shared" ca="1" si="3"/>
        <v>15</v>
      </c>
      <c r="L27" s="16">
        <f t="shared" si="5"/>
        <v>1</v>
      </c>
      <c r="M27" s="13">
        <f>INDEX(base!$E$3:$AA$19,MATCH(D27,base!$B$3:$B$19,0),MATCH(L27,base!$E$2:$AA$2,0))</f>
        <v>398</v>
      </c>
      <c r="N27" s="14" t="str">
        <f t="shared" ca="1" si="4"/>
        <v>Non</v>
      </c>
    </row>
    <row r="28" spans="2:14" ht="21">
      <c r="B28" s="8">
        <v>25</v>
      </c>
      <c r="C28" s="10" t="s">
        <v>34</v>
      </c>
      <c r="D28" s="11">
        <v>8</v>
      </c>
      <c r="E28" s="2">
        <v>42540</v>
      </c>
      <c r="F28" s="1">
        <v>0</v>
      </c>
      <c r="G28" s="95">
        <f>IFERROR(INDEX(base!$E$3:$AA$19,MATCH($D28,base!$B$3:$B$19,0),MATCH(F28,base!$E$2:$AA$2,0)),0)</f>
        <v>0</v>
      </c>
      <c r="H28" s="3">
        <f t="shared" ca="1" si="0"/>
        <v>43162</v>
      </c>
      <c r="I28" s="12">
        <f t="shared" ca="1" si="1"/>
        <v>1</v>
      </c>
      <c r="J28" s="12">
        <f t="shared" ca="1" si="2"/>
        <v>8</v>
      </c>
      <c r="K28" s="12">
        <f t="shared" ca="1" si="3"/>
        <v>15</v>
      </c>
      <c r="L28" s="16">
        <f t="shared" si="5"/>
        <v>1</v>
      </c>
      <c r="M28" s="13">
        <f>INDEX(base!$E$3:$AA$19,MATCH(D28,base!$B$3:$B$19,0),MATCH(L28,base!$E$2:$AA$2,0))</f>
        <v>398</v>
      </c>
      <c r="N28" s="14" t="str">
        <f t="shared" ca="1" si="4"/>
        <v>Non</v>
      </c>
    </row>
    <row r="29" spans="2:14" ht="21">
      <c r="B29" s="8">
        <v>26</v>
      </c>
      <c r="C29" s="10" t="s">
        <v>35</v>
      </c>
      <c r="D29" s="11">
        <v>8</v>
      </c>
      <c r="E29" s="2">
        <v>42540</v>
      </c>
      <c r="F29" s="1">
        <v>0</v>
      </c>
      <c r="G29" s="95">
        <f>IFERROR(INDEX(base!$E$3:$AA$19,MATCH($D29,base!$B$3:$B$19,0),MATCH(F29,base!$E$2:$AA$2,0)),0)</f>
        <v>0</v>
      </c>
      <c r="H29" s="3">
        <f t="shared" ca="1" si="0"/>
        <v>43162</v>
      </c>
      <c r="I29" s="12">
        <f t="shared" ca="1" si="1"/>
        <v>1</v>
      </c>
      <c r="J29" s="12">
        <f t="shared" ca="1" si="2"/>
        <v>8</v>
      </c>
      <c r="K29" s="12">
        <f t="shared" ca="1" si="3"/>
        <v>15</v>
      </c>
      <c r="L29" s="16">
        <f t="shared" si="5"/>
        <v>1</v>
      </c>
      <c r="M29" s="13">
        <f>INDEX(base!$E$3:$AA$19,MATCH(D29,base!$B$3:$B$19,0),MATCH(L29,base!$E$2:$AA$2,0))</f>
        <v>398</v>
      </c>
      <c r="N29" s="14" t="str">
        <f t="shared" ca="1" si="4"/>
        <v>Non</v>
      </c>
    </row>
    <row r="30" spans="2:14" ht="21">
      <c r="B30" s="8">
        <v>27</v>
      </c>
      <c r="C30" s="10" t="s">
        <v>36</v>
      </c>
      <c r="D30" s="11">
        <v>8</v>
      </c>
      <c r="E30" s="2">
        <v>42540</v>
      </c>
      <c r="F30" s="1">
        <v>0</v>
      </c>
      <c r="G30" s="95">
        <f>IFERROR(INDEX(base!$E$3:$AA$19,MATCH($D30,base!$B$3:$B$19,0),MATCH(F30,base!$E$2:$AA$2,0)),0)</f>
        <v>0</v>
      </c>
      <c r="H30" s="3">
        <f t="shared" ca="1" si="0"/>
        <v>43162</v>
      </c>
      <c r="I30" s="12">
        <f t="shared" ca="1" si="1"/>
        <v>1</v>
      </c>
      <c r="J30" s="12">
        <f t="shared" ca="1" si="2"/>
        <v>8</v>
      </c>
      <c r="K30" s="12">
        <f t="shared" ca="1" si="3"/>
        <v>15</v>
      </c>
      <c r="L30" s="16">
        <f t="shared" si="5"/>
        <v>1</v>
      </c>
      <c r="M30" s="13">
        <f>INDEX(base!$E$3:$AA$19,MATCH(D30,base!$B$3:$B$19,0),MATCH(L30,base!$E$2:$AA$2,0))</f>
        <v>398</v>
      </c>
      <c r="N30" s="14" t="str">
        <f t="shared" ca="1" si="4"/>
        <v>Non</v>
      </c>
    </row>
  </sheetData>
  <conditionalFormatting sqref="N4:N30">
    <cfRule type="containsText" dxfId="0" priority="1" operator="containsText" text="oui">
      <formula>NOT(ISERROR(SEARCH("oui",N4)))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activeCell="AE9" sqref="AE9"/>
    </sheetView>
  </sheetViews>
  <sheetFormatPr baseColWidth="10" defaultRowHeight="15"/>
  <cols>
    <col min="2" max="2" width="12" bestFit="1" customWidth="1"/>
    <col min="4" max="4" width="3" bestFit="1" customWidth="1"/>
    <col min="5" max="5" width="7.5703125" bestFit="1" customWidth="1"/>
    <col min="6" max="6" width="3" bestFit="1" customWidth="1"/>
    <col min="7" max="7" width="7.5703125" bestFit="1" customWidth="1"/>
    <col min="8" max="8" width="4" bestFit="1" customWidth="1"/>
    <col min="9" max="9" width="7.5703125" bestFit="1" customWidth="1"/>
    <col min="10" max="10" width="4" bestFit="1" customWidth="1"/>
    <col min="11" max="11" width="7.5703125" bestFit="1" customWidth="1"/>
    <col min="12" max="12" width="4" bestFit="1" customWidth="1"/>
    <col min="13" max="13" width="7.5703125" bestFit="1" customWidth="1"/>
    <col min="14" max="14" width="4" bestFit="1" customWidth="1"/>
    <col min="15" max="15" width="7.5703125" bestFit="1" customWidth="1"/>
    <col min="16" max="16" width="4" bestFit="1" customWidth="1"/>
    <col min="17" max="17" width="9.5703125" bestFit="1" customWidth="1"/>
    <col min="18" max="18" width="4" bestFit="1" customWidth="1"/>
    <col min="19" max="19" width="9.5703125" bestFit="1" customWidth="1"/>
    <col min="20" max="20" width="4" bestFit="1" customWidth="1"/>
    <col min="21" max="21" width="9.5703125" bestFit="1" customWidth="1"/>
    <col min="22" max="22" width="4" bestFit="1" customWidth="1"/>
    <col min="23" max="23" width="9.5703125" bestFit="1" customWidth="1"/>
    <col min="24" max="24" width="4" bestFit="1" customWidth="1"/>
    <col min="25" max="25" width="9.5703125" bestFit="1" customWidth="1"/>
    <col min="26" max="26" width="4" bestFit="1" customWidth="1"/>
    <col min="27" max="27" width="9.5703125" bestFit="1" customWidth="1"/>
  </cols>
  <sheetData>
    <row r="1" spans="1:28" ht="29.25" thickBot="1">
      <c r="A1" s="17"/>
      <c r="B1" s="18"/>
      <c r="C1" s="19"/>
      <c r="D1" s="20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8" ht="30.75" customHeight="1">
      <c r="A2" s="76" t="s">
        <v>40</v>
      </c>
      <c r="B2" s="77" t="s">
        <v>7</v>
      </c>
      <c r="C2" s="78" t="s">
        <v>41</v>
      </c>
      <c r="D2" s="81"/>
      <c r="E2" s="79">
        <v>1</v>
      </c>
      <c r="F2" s="80"/>
      <c r="G2" s="80">
        <v>2</v>
      </c>
      <c r="H2" s="82"/>
      <c r="I2" s="82">
        <v>3</v>
      </c>
      <c r="J2" s="83"/>
      <c r="K2" s="83">
        <v>4</v>
      </c>
      <c r="L2" s="84"/>
      <c r="M2" s="84">
        <v>5</v>
      </c>
      <c r="N2" s="85"/>
      <c r="O2" s="85">
        <v>6</v>
      </c>
      <c r="P2" s="86"/>
      <c r="Q2" s="86">
        <v>7</v>
      </c>
      <c r="R2" s="87"/>
      <c r="S2" s="87">
        <v>8</v>
      </c>
      <c r="T2" s="88"/>
      <c r="U2" s="88">
        <v>9</v>
      </c>
      <c r="V2" s="89"/>
      <c r="W2" s="89">
        <v>10</v>
      </c>
      <c r="X2" s="90"/>
      <c r="Y2" s="90">
        <v>11</v>
      </c>
      <c r="Z2" s="91"/>
      <c r="AA2" s="91">
        <v>12</v>
      </c>
      <c r="AB2" s="93" t="s">
        <v>46</v>
      </c>
    </row>
    <row r="3" spans="1:28" ht="26.25">
      <c r="A3" s="23" t="s">
        <v>42</v>
      </c>
      <c r="B3" s="24">
        <v>1</v>
      </c>
      <c r="C3" s="25">
        <v>200</v>
      </c>
      <c r="D3" s="26">
        <v>10</v>
      </c>
      <c r="E3" s="27">
        <f>C3+D3</f>
        <v>210</v>
      </c>
      <c r="F3" s="28">
        <v>20</v>
      </c>
      <c r="G3" s="29">
        <f>C3+F3</f>
        <v>220</v>
      </c>
      <c r="H3" s="30">
        <v>30</v>
      </c>
      <c r="I3" s="31">
        <f>C3+H3</f>
        <v>230</v>
      </c>
      <c r="J3" s="32">
        <v>40</v>
      </c>
      <c r="K3" s="33">
        <f>C3+J3</f>
        <v>240</v>
      </c>
      <c r="L3" s="34">
        <v>50</v>
      </c>
      <c r="M3" s="35">
        <f>C3+L3</f>
        <v>250</v>
      </c>
      <c r="N3" s="36">
        <v>60</v>
      </c>
      <c r="O3" s="37">
        <f>C3+N3</f>
        <v>260</v>
      </c>
      <c r="P3" s="38">
        <v>70</v>
      </c>
      <c r="Q3" s="39">
        <f>C3+P3</f>
        <v>270</v>
      </c>
      <c r="R3" s="40">
        <v>80</v>
      </c>
      <c r="S3" s="41">
        <f>C3+R3</f>
        <v>280</v>
      </c>
      <c r="T3" s="42">
        <v>90</v>
      </c>
      <c r="U3" s="43">
        <f>C3+T3</f>
        <v>290</v>
      </c>
      <c r="V3" s="44">
        <v>100</v>
      </c>
      <c r="W3" s="45">
        <f>C3+V3</f>
        <v>300</v>
      </c>
      <c r="X3" s="46">
        <v>110</v>
      </c>
      <c r="Y3" s="47">
        <f>C3+X3</f>
        <v>310</v>
      </c>
      <c r="Z3" s="48">
        <v>120</v>
      </c>
      <c r="AA3" s="49">
        <f>C3+Z3</f>
        <v>320</v>
      </c>
      <c r="AB3" s="93" t="s">
        <v>47</v>
      </c>
    </row>
    <row r="4" spans="1:28" ht="26.25">
      <c r="A4" s="50"/>
      <c r="B4" s="24">
        <v>2</v>
      </c>
      <c r="C4" s="25">
        <v>219</v>
      </c>
      <c r="D4" s="26">
        <v>11</v>
      </c>
      <c r="E4" s="27">
        <f t="shared" ref="E4:E19" si="0">C4+D4</f>
        <v>230</v>
      </c>
      <c r="F4" s="28">
        <v>22</v>
      </c>
      <c r="G4" s="29">
        <f t="shared" ref="G4:G19" si="1">C4+F4</f>
        <v>241</v>
      </c>
      <c r="H4" s="30">
        <v>33</v>
      </c>
      <c r="I4" s="31">
        <f t="shared" ref="I4:I19" si="2">C4+H4</f>
        <v>252</v>
      </c>
      <c r="J4" s="32">
        <v>44</v>
      </c>
      <c r="K4" s="33">
        <f t="shared" ref="K4:K19" si="3">C4+J4</f>
        <v>263</v>
      </c>
      <c r="L4" s="34">
        <v>55</v>
      </c>
      <c r="M4" s="35">
        <f t="shared" ref="M4:M19" si="4">C4+L4</f>
        <v>274</v>
      </c>
      <c r="N4" s="36">
        <v>66</v>
      </c>
      <c r="O4" s="37">
        <f t="shared" ref="O4:O19" si="5">C4+N4</f>
        <v>285</v>
      </c>
      <c r="P4" s="38">
        <v>77</v>
      </c>
      <c r="Q4" s="39">
        <f t="shared" ref="Q4:Q19" si="6">C4+P4</f>
        <v>296</v>
      </c>
      <c r="R4" s="40">
        <v>88</v>
      </c>
      <c r="S4" s="41">
        <f t="shared" ref="S4:S19" si="7">C4+R4</f>
        <v>307</v>
      </c>
      <c r="T4" s="42">
        <v>99</v>
      </c>
      <c r="U4" s="43">
        <f t="shared" ref="U4:U19" si="8">C4+T4</f>
        <v>318</v>
      </c>
      <c r="V4" s="44">
        <v>110</v>
      </c>
      <c r="W4" s="45">
        <f t="shared" ref="W4:W19" si="9">C4+V4</f>
        <v>329</v>
      </c>
      <c r="X4" s="46">
        <v>120</v>
      </c>
      <c r="Y4" s="47">
        <f t="shared" ref="Y4:Y19" si="10">C4+X4</f>
        <v>339</v>
      </c>
      <c r="Z4" s="48">
        <v>131</v>
      </c>
      <c r="AA4" s="49">
        <f t="shared" ref="AA4:AA19" si="11">C4+Z4</f>
        <v>350</v>
      </c>
    </row>
    <row r="5" spans="1:28" ht="26.25">
      <c r="A5" s="50"/>
      <c r="B5" s="24">
        <v>3</v>
      </c>
      <c r="C5" s="25">
        <v>240</v>
      </c>
      <c r="D5" s="26">
        <v>12</v>
      </c>
      <c r="E5" s="27">
        <f t="shared" si="0"/>
        <v>252</v>
      </c>
      <c r="F5" s="28">
        <v>24</v>
      </c>
      <c r="G5" s="29">
        <f t="shared" si="1"/>
        <v>264</v>
      </c>
      <c r="H5" s="30">
        <v>36</v>
      </c>
      <c r="I5" s="31">
        <f t="shared" si="2"/>
        <v>276</v>
      </c>
      <c r="J5" s="32">
        <v>48</v>
      </c>
      <c r="K5" s="33">
        <f t="shared" si="3"/>
        <v>288</v>
      </c>
      <c r="L5" s="34">
        <v>60</v>
      </c>
      <c r="M5" s="35">
        <f t="shared" si="4"/>
        <v>300</v>
      </c>
      <c r="N5" s="36">
        <v>72</v>
      </c>
      <c r="O5" s="37">
        <f t="shared" si="5"/>
        <v>312</v>
      </c>
      <c r="P5" s="38">
        <v>84</v>
      </c>
      <c r="Q5" s="39">
        <f t="shared" si="6"/>
        <v>324</v>
      </c>
      <c r="R5" s="40">
        <v>96</v>
      </c>
      <c r="S5" s="41">
        <f t="shared" si="7"/>
        <v>336</v>
      </c>
      <c r="T5" s="42">
        <v>108</v>
      </c>
      <c r="U5" s="43">
        <f t="shared" si="8"/>
        <v>348</v>
      </c>
      <c r="V5" s="44">
        <v>120</v>
      </c>
      <c r="W5" s="45">
        <f t="shared" si="9"/>
        <v>360</v>
      </c>
      <c r="X5" s="46">
        <v>132</v>
      </c>
      <c r="Y5" s="47">
        <f t="shared" si="10"/>
        <v>372</v>
      </c>
      <c r="Z5" s="48">
        <v>144</v>
      </c>
      <c r="AA5" s="49">
        <f t="shared" si="11"/>
        <v>384</v>
      </c>
    </row>
    <row r="6" spans="1:28" ht="26.25">
      <c r="A6" s="50"/>
      <c r="B6" s="24">
        <v>4</v>
      </c>
      <c r="C6" s="25">
        <v>263</v>
      </c>
      <c r="D6" s="26">
        <v>13</v>
      </c>
      <c r="E6" s="27">
        <f t="shared" si="0"/>
        <v>276</v>
      </c>
      <c r="F6" s="28">
        <v>26</v>
      </c>
      <c r="G6" s="29">
        <f t="shared" si="1"/>
        <v>289</v>
      </c>
      <c r="H6" s="30">
        <v>39</v>
      </c>
      <c r="I6" s="31">
        <f t="shared" si="2"/>
        <v>302</v>
      </c>
      <c r="J6" s="32">
        <v>53</v>
      </c>
      <c r="K6" s="33">
        <f t="shared" si="3"/>
        <v>316</v>
      </c>
      <c r="L6" s="34">
        <v>66</v>
      </c>
      <c r="M6" s="35">
        <f t="shared" si="4"/>
        <v>329</v>
      </c>
      <c r="N6" s="36">
        <v>79</v>
      </c>
      <c r="O6" s="37">
        <f t="shared" si="5"/>
        <v>342</v>
      </c>
      <c r="P6" s="38">
        <v>92</v>
      </c>
      <c r="Q6" s="39">
        <f t="shared" si="6"/>
        <v>355</v>
      </c>
      <c r="R6" s="40">
        <v>105</v>
      </c>
      <c r="S6" s="41">
        <f t="shared" si="7"/>
        <v>368</v>
      </c>
      <c r="T6" s="42">
        <v>118</v>
      </c>
      <c r="U6" s="43">
        <f t="shared" si="8"/>
        <v>381</v>
      </c>
      <c r="V6" s="44">
        <v>132</v>
      </c>
      <c r="W6" s="45">
        <f t="shared" si="9"/>
        <v>395</v>
      </c>
      <c r="X6" s="46">
        <v>145</v>
      </c>
      <c r="Y6" s="47">
        <f t="shared" si="10"/>
        <v>408</v>
      </c>
      <c r="Z6" s="48">
        <v>158</v>
      </c>
      <c r="AA6" s="49">
        <f t="shared" si="11"/>
        <v>421</v>
      </c>
    </row>
    <row r="7" spans="1:28" ht="26.25">
      <c r="A7" s="50"/>
      <c r="B7" s="24">
        <v>5</v>
      </c>
      <c r="C7" s="25">
        <v>288</v>
      </c>
      <c r="D7" s="26">
        <v>14</v>
      </c>
      <c r="E7" s="27">
        <f t="shared" si="0"/>
        <v>302</v>
      </c>
      <c r="F7" s="28">
        <v>29</v>
      </c>
      <c r="G7" s="29">
        <f t="shared" si="1"/>
        <v>317</v>
      </c>
      <c r="H7" s="30">
        <v>43</v>
      </c>
      <c r="I7" s="31">
        <f t="shared" si="2"/>
        <v>331</v>
      </c>
      <c r="J7" s="32">
        <v>58</v>
      </c>
      <c r="K7" s="33">
        <f t="shared" si="3"/>
        <v>346</v>
      </c>
      <c r="L7" s="34">
        <v>72</v>
      </c>
      <c r="M7" s="35">
        <f t="shared" si="4"/>
        <v>360</v>
      </c>
      <c r="N7" s="36">
        <v>86</v>
      </c>
      <c r="O7" s="37">
        <f t="shared" si="5"/>
        <v>374</v>
      </c>
      <c r="P7" s="38">
        <v>101</v>
      </c>
      <c r="Q7" s="39">
        <f t="shared" si="6"/>
        <v>389</v>
      </c>
      <c r="R7" s="40">
        <v>115</v>
      </c>
      <c r="S7" s="41">
        <f t="shared" si="7"/>
        <v>403</v>
      </c>
      <c r="T7" s="42">
        <v>130</v>
      </c>
      <c r="U7" s="43">
        <f t="shared" si="8"/>
        <v>418</v>
      </c>
      <c r="V7" s="44">
        <v>144</v>
      </c>
      <c r="W7" s="45">
        <f t="shared" si="9"/>
        <v>432</v>
      </c>
      <c r="X7" s="46">
        <v>158</v>
      </c>
      <c r="Y7" s="47">
        <f t="shared" si="10"/>
        <v>446</v>
      </c>
      <c r="Z7" s="48">
        <v>173</v>
      </c>
      <c r="AA7" s="49">
        <f t="shared" si="11"/>
        <v>461</v>
      </c>
    </row>
    <row r="8" spans="1:28" ht="26.25">
      <c r="A8" s="51"/>
      <c r="B8" s="24">
        <v>6</v>
      </c>
      <c r="C8" s="25">
        <v>315</v>
      </c>
      <c r="D8" s="26">
        <v>16</v>
      </c>
      <c r="E8" s="27">
        <f t="shared" si="0"/>
        <v>331</v>
      </c>
      <c r="F8" s="28">
        <v>32</v>
      </c>
      <c r="G8" s="29">
        <f t="shared" si="1"/>
        <v>347</v>
      </c>
      <c r="H8" s="30">
        <v>47</v>
      </c>
      <c r="I8" s="31">
        <f t="shared" si="2"/>
        <v>362</v>
      </c>
      <c r="J8" s="32">
        <v>63</v>
      </c>
      <c r="K8" s="33">
        <f t="shared" si="3"/>
        <v>378</v>
      </c>
      <c r="L8" s="34">
        <v>79</v>
      </c>
      <c r="M8" s="35">
        <f t="shared" si="4"/>
        <v>394</v>
      </c>
      <c r="N8" s="36">
        <v>95</v>
      </c>
      <c r="O8" s="37">
        <f t="shared" si="5"/>
        <v>410</v>
      </c>
      <c r="P8" s="38">
        <v>110</v>
      </c>
      <c r="Q8" s="39">
        <f t="shared" si="6"/>
        <v>425</v>
      </c>
      <c r="R8" s="40">
        <v>126</v>
      </c>
      <c r="S8" s="41">
        <f t="shared" si="7"/>
        <v>441</v>
      </c>
      <c r="T8" s="42">
        <v>142</v>
      </c>
      <c r="U8" s="43">
        <f t="shared" si="8"/>
        <v>457</v>
      </c>
      <c r="V8" s="44">
        <v>158</v>
      </c>
      <c r="W8" s="45">
        <f t="shared" si="9"/>
        <v>473</v>
      </c>
      <c r="X8" s="46">
        <v>173</v>
      </c>
      <c r="Y8" s="47">
        <f t="shared" si="10"/>
        <v>488</v>
      </c>
      <c r="Z8" s="48">
        <v>189</v>
      </c>
      <c r="AA8" s="49">
        <f t="shared" si="11"/>
        <v>504</v>
      </c>
    </row>
    <row r="9" spans="1:28" ht="26.25">
      <c r="A9" s="23" t="s">
        <v>43</v>
      </c>
      <c r="B9" s="24">
        <v>7</v>
      </c>
      <c r="C9" s="25">
        <v>348</v>
      </c>
      <c r="D9" s="26">
        <v>17</v>
      </c>
      <c r="E9" s="27">
        <f t="shared" si="0"/>
        <v>365</v>
      </c>
      <c r="F9" s="28">
        <v>35</v>
      </c>
      <c r="G9" s="29">
        <f t="shared" si="1"/>
        <v>383</v>
      </c>
      <c r="H9" s="30">
        <v>52</v>
      </c>
      <c r="I9" s="31">
        <f t="shared" si="2"/>
        <v>400</v>
      </c>
      <c r="J9" s="32">
        <v>70</v>
      </c>
      <c r="K9" s="33">
        <f t="shared" si="3"/>
        <v>418</v>
      </c>
      <c r="L9" s="34">
        <v>87</v>
      </c>
      <c r="M9" s="35">
        <f t="shared" si="4"/>
        <v>435</v>
      </c>
      <c r="N9" s="36">
        <v>104</v>
      </c>
      <c r="O9" s="37">
        <f t="shared" si="5"/>
        <v>452</v>
      </c>
      <c r="P9" s="38">
        <v>122</v>
      </c>
      <c r="Q9" s="39">
        <f t="shared" si="6"/>
        <v>470</v>
      </c>
      <c r="R9" s="40">
        <v>139</v>
      </c>
      <c r="S9" s="41">
        <f t="shared" si="7"/>
        <v>487</v>
      </c>
      <c r="T9" s="42">
        <v>157</v>
      </c>
      <c r="U9" s="43">
        <f t="shared" si="8"/>
        <v>505</v>
      </c>
      <c r="V9" s="44">
        <v>174</v>
      </c>
      <c r="W9" s="45">
        <f t="shared" si="9"/>
        <v>522</v>
      </c>
      <c r="X9" s="46">
        <v>191</v>
      </c>
      <c r="Y9" s="47">
        <f t="shared" si="10"/>
        <v>539</v>
      </c>
      <c r="Z9" s="48">
        <v>209</v>
      </c>
      <c r="AA9" s="49">
        <f t="shared" si="11"/>
        <v>557</v>
      </c>
    </row>
    <row r="10" spans="1:28" ht="26.25">
      <c r="A10" s="51"/>
      <c r="B10" s="24">
        <v>8</v>
      </c>
      <c r="C10" s="25">
        <v>379</v>
      </c>
      <c r="D10" s="26">
        <v>19</v>
      </c>
      <c r="E10" s="27">
        <f t="shared" si="0"/>
        <v>398</v>
      </c>
      <c r="F10" s="28">
        <v>38</v>
      </c>
      <c r="G10" s="29">
        <f t="shared" si="1"/>
        <v>417</v>
      </c>
      <c r="H10" s="30">
        <v>57</v>
      </c>
      <c r="I10" s="31">
        <f t="shared" si="2"/>
        <v>436</v>
      </c>
      <c r="J10" s="32">
        <v>76</v>
      </c>
      <c r="K10" s="33">
        <f t="shared" si="3"/>
        <v>455</v>
      </c>
      <c r="L10" s="34">
        <v>95</v>
      </c>
      <c r="M10" s="35">
        <f t="shared" si="4"/>
        <v>474</v>
      </c>
      <c r="N10" s="36">
        <v>114</v>
      </c>
      <c r="O10" s="37">
        <f t="shared" si="5"/>
        <v>493</v>
      </c>
      <c r="P10" s="38">
        <v>133</v>
      </c>
      <c r="Q10" s="39">
        <f t="shared" si="6"/>
        <v>512</v>
      </c>
      <c r="R10" s="40">
        <v>152</v>
      </c>
      <c r="S10" s="41">
        <f t="shared" si="7"/>
        <v>531</v>
      </c>
      <c r="T10" s="42">
        <v>171</v>
      </c>
      <c r="U10" s="43">
        <f t="shared" si="8"/>
        <v>550</v>
      </c>
      <c r="V10" s="44">
        <v>190</v>
      </c>
      <c r="W10" s="45">
        <f t="shared" si="9"/>
        <v>569</v>
      </c>
      <c r="X10" s="46">
        <v>208</v>
      </c>
      <c r="Y10" s="47">
        <f t="shared" si="10"/>
        <v>587</v>
      </c>
      <c r="Z10" s="48">
        <v>225</v>
      </c>
      <c r="AA10" s="49">
        <f t="shared" si="11"/>
        <v>604</v>
      </c>
    </row>
    <row r="11" spans="1:28" ht="26.25">
      <c r="A11" s="23" t="s">
        <v>44</v>
      </c>
      <c r="B11" s="24">
        <v>9</v>
      </c>
      <c r="C11" s="25">
        <v>418</v>
      </c>
      <c r="D11" s="26">
        <v>21</v>
      </c>
      <c r="E11" s="27">
        <f t="shared" si="0"/>
        <v>439</v>
      </c>
      <c r="F11" s="28">
        <v>42</v>
      </c>
      <c r="G11" s="29">
        <f t="shared" si="1"/>
        <v>460</v>
      </c>
      <c r="H11" s="30">
        <v>63</v>
      </c>
      <c r="I11" s="31">
        <f t="shared" si="2"/>
        <v>481</v>
      </c>
      <c r="J11" s="32">
        <v>84</v>
      </c>
      <c r="K11" s="33">
        <f t="shared" si="3"/>
        <v>502</v>
      </c>
      <c r="L11" s="34">
        <v>105</v>
      </c>
      <c r="M11" s="35">
        <f t="shared" si="4"/>
        <v>523</v>
      </c>
      <c r="N11" s="36">
        <v>125</v>
      </c>
      <c r="O11" s="37">
        <f t="shared" si="5"/>
        <v>543</v>
      </c>
      <c r="P11" s="38">
        <v>146</v>
      </c>
      <c r="Q11" s="39">
        <f t="shared" si="6"/>
        <v>564</v>
      </c>
      <c r="R11" s="40">
        <v>167</v>
      </c>
      <c r="S11" s="41">
        <f t="shared" si="7"/>
        <v>585</v>
      </c>
      <c r="T11" s="42">
        <v>188</v>
      </c>
      <c r="U11" s="43">
        <f t="shared" si="8"/>
        <v>606</v>
      </c>
      <c r="V11" s="44">
        <v>209</v>
      </c>
      <c r="W11" s="45">
        <f t="shared" si="9"/>
        <v>627</v>
      </c>
      <c r="X11" s="46">
        <v>230</v>
      </c>
      <c r="Y11" s="47">
        <f t="shared" si="10"/>
        <v>648</v>
      </c>
      <c r="Z11" s="48">
        <v>251</v>
      </c>
      <c r="AA11" s="49">
        <f t="shared" si="11"/>
        <v>669</v>
      </c>
    </row>
    <row r="12" spans="1:28" ht="26.25">
      <c r="A12" s="51"/>
      <c r="B12" s="24">
        <v>10</v>
      </c>
      <c r="C12" s="25">
        <v>453</v>
      </c>
      <c r="D12" s="26">
        <v>23</v>
      </c>
      <c r="E12" s="27">
        <f t="shared" si="0"/>
        <v>476</v>
      </c>
      <c r="F12" s="28">
        <v>45</v>
      </c>
      <c r="G12" s="29">
        <f t="shared" si="1"/>
        <v>498</v>
      </c>
      <c r="H12" s="30">
        <v>68</v>
      </c>
      <c r="I12" s="31">
        <f t="shared" si="2"/>
        <v>521</v>
      </c>
      <c r="J12" s="32">
        <v>91</v>
      </c>
      <c r="K12" s="33">
        <f t="shared" si="3"/>
        <v>544</v>
      </c>
      <c r="L12" s="34">
        <v>113</v>
      </c>
      <c r="M12" s="35">
        <f t="shared" si="4"/>
        <v>566</v>
      </c>
      <c r="N12" s="36">
        <v>136</v>
      </c>
      <c r="O12" s="37">
        <f t="shared" si="5"/>
        <v>589</v>
      </c>
      <c r="P12" s="38">
        <v>159</v>
      </c>
      <c r="Q12" s="39">
        <f t="shared" si="6"/>
        <v>612</v>
      </c>
      <c r="R12" s="40">
        <v>181</v>
      </c>
      <c r="S12" s="41">
        <f t="shared" si="7"/>
        <v>634</v>
      </c>
      <c r="T12" s="42">
        <v>204</v>
      </c>
      <c r="U12" s="43">
        <f t="shared" si="8"/>
        <v>657</v>
      </c>
      <c r="V12" s="44">
        <v>227</v>
      </c>
      <c r="W12" s="45">
        <f t="shared" si="9"/>
        <v>680</v>
      </c>
      <c r="X12" s="46">
        <v>249</v>
      </c>
      <c r="Y12" s="47">
        <f t="shared" si="10"/>
        <v>702</v>
      </c>
      <c r="Z12" s="48">
        <v>272</v>
      </c>
      <c r="AA12" s="49">
        <f t="shared" si="11"/>
        <v>725</v>
      </c>
    </row>
    <row r="13" spans="1:28" ht="26.25">
      <c r="A13" s="23" t="s">
        <v>45</v>
      </c>
      <c r="B13" s="24">
        <v>11</v>
      </c>
      <c r="C13" s="25">
        <v>498</v>
      </c>
      <c r="D13" s="26">
        <v>25</v>
      </c>
      <c r="E13" s="27">
        <f t="shared" si="0"/>
        <v>523</v>
      </c>
      <c r="F13" s="28">
        <v>50</v>
      </c>
      <c r="G13" s="29">
        <f t="shared" si="1"/>
        <v>548</v>
      </c>
      <c r="H13" s="30">
        <v>75</v>
      </c>
      <c r="I13" s="31">
        <f t="shared" si="2"/>
        <v>573</v>
      </c>
      <c r="J13" s="32">
        <v>100</v>
      </c>
      <c r="K13" s="33">
        <f t="shared" si="3"/>
        <v>598</v>
      </c>
      <c r="L13" s="34">
        <v>125</v>
      </c>
      <c r="M13" s="35">
        <f t="shared" si="4"/>
        <v>623</v>
      </c>
      <c r="N13" s="36">
        <v>149</v>
      </c>
      <c r="O13" s="37">
        <f t="shared" si="5"/>
        <v>647</v>
      </c>
      <c r="P13" s="38">
        <v>174</v>
      </c>
      <c r="Q13" s="39">
        <f t="shared" si="6"/>
        <v>672</v>
      </c>
      <c r="R13" s="40">
        <v>199</v>
      </c>
      <c r="S13" s="41">
        <f t="shared" si="7"/>
        <v>697</v>
      </c>
      <c r="T13" s="42">
        <v>224</v>
      </c>
      <c r="U13" s="43">
        <f t="shared" si="8"/>
        <v>722</v>
      </c>
      <c r="V13" s="44">
        <v>249</v>
      </c>
      <c r="W13" s="45">
        <f t="shared" si="9"/>
        <v>747</v>
      </c>
      <c r="X13" s="46">
        <v>274</v>
      </c>
      <c r="Y13" s="47">
        <f t="shared" si="10"/>
        <v>772</v>
      </c>
      <c r="Z13" s="48">
        <v>299</v>
      </c>
      <c r="AA13" s="49">
        <f t="shared" si="11"/>
        <v>797</v>
      </c>
    </row>
    <row r="14" spans="1:28" ht="26.25">
      <c r="A14" s="50"/>
      <c r="B14" s="24">
        <v>12</v>
      </c>
      <c r="C14" s="25">
        <v>537</v>
      </c>
      <c r="D14" s="26">
        <v>27</v>
      </c>
      <c r="E14" s="27">
        <f t="shared" si="0"/>
        <v>564</v>
      </c>
      <c r="F14" s="28">
        <v>54</v>
      </c>
      <c r="G14" s="29">
        <f t="shared" si="1"/>
        <v>591</v>
      </c>
      <c r="H14" s="30">
        <v>81</v>
      </c>
      <c r="I14" s="31">
        <f t="shared" si="2"/>
        <v>618</v>
      </c>
      <c r="J14" s="32">
        <v>107</v>
      </c>
      <c r="K14" s="33">
        <f t="shared" si="3"/>
        <v>644</v>
      </c>
      <c r="L14" s="34">
        <v>134</v>
      </c>
      <c r="M14" s="35">
        <f t="shared" si="4"/>
        <v>671</v>
      </c>
      <c r="N14" s="36">
        <v>161</v>
      </c>
      <c r="O14" s="37">
        <f t="shared" si="5"/>
        <v>698</v>
      </c>
      <c r="P14" s="38">
        <v>188</v>
      </c>
      <c r="Q14" s="39">
        <f t="shared" si="6"/>
        <v>725</v>
      </c>
      <c r="R14" s="40">
        <v>215</v>
      </c>
      <c r="S14" s="41">
        <f t="shared" si="7"/>
        <v>752</v>
      </c>
      <c r="T14" s="42">
        <v>242</v>
      </c>
      <c r="U14" s="43">
        <f t="shared" si="8"/>
        <v>779</v>
      </c>
      <c r="V14" s="44">
        <v>269</v>
      </c>
      <c r="W14" s="45">
        <f t="shared" si="9"/>
        <v>806</v>
      </c>
      <c r="X14" s="46">
        <v>295</v>
      </c>
      <c r="Y14" s="47">
        <f t="shared" si="10"/>
        <v>832</v>
      </c>
      <c r="Z14" s="48">
        <v>322</v>
      </c>
      <c r="AA14" s="49">
        <f t="shared" si="11"/>
        <v>859</v>
      </c>
    </row>
    <row r="15" spans="1:28" ht="26.25">
      <c r="A15" s="50"/>
      <c r="B15" s="24">
        <v>13</v>
      </c>
      <c r="C15" s="25">
        <v>578</v>
      </c>
      <c r="D15" s="26">
        <v>29</v>
      </c>
      <c r="E15" s="27">
        <f t="shared" si="0"/>
        <v>607</v>
      </c>
      <c r="F15" s="28">
        <v>58</v>
      </c>
      <c r="G15" s="29">
        <f t="shared" si="1"/>
        <v>636</v>
      </c>
      <c r="H15" s="30">
        <v>87</v>
      </c>
      <c r="I15" s="31">
        <f t="shared" si="2"/>
        <v>665</v>
      </c>
      <c r="J15" s="32">
        <v>116</v>
      </c>
      <c r="K15" s="33">
        <f t="shared" si="3"/>
        <v>694</v>
      </c>
      <c r="L15" s="34">
        <v>145</v>
      </c>
      <c r="M15" s="35">
        <f t="shared" si="4"/>
        <v>723</v>
      </c>
      <c r="N15" s="36">
        <v>173</v>
      </c>
      <c r="O15" s="37">
        <f t="shared" si="5"/>
        <v>751</v>
      </c>
      <c r="P15" s="38">
        <v>202</v>
      </c>
      <c r="Q15" s="39">
        <f t="shared" si="6"/>
        <v>780</v>
      </c>
      <c r="R15" s="40">
        <v>231</v>
      </c>
      <c r="S15" s="41">
        <f t="shared" si="7"/>
        <v>809</v>
      </c>
      <c r="T15" s="42">
        <v>260</v>
      </c>
      <c r="U15" s="43">
        <f t="shared" si="8"/>
        <v>838</v>
      </c>
      <c r="V15" s="44">
        <v>289</v>
      </c>
      <c r="W15" s="45">
        <f t="shared" si="9"/>
        <v>867</v>
      </c>
      <c r="X15" s="46">
        <v>318</v>
      </c>
      <c r="Y15" s="47">
        <f t="shared" si="10"/>
        <v>896</v>
      </c>
      <c r="Z15" s="48">
        <v>347</v>
      </c>
      <c r="AA15" s="49">
        <f t="shared" si="11"/>
        <v>925</v>
      </c>
    </row>
    <row r="16" spans="1:28" ht="26.25">
      <c r="A16" s="50"/>
      <c r="B16" s="24">
        <v>14</v>
      </c>
      <c r="C16" s="25">
        <v>621</v>
      </c>
      <c r="D16" s="26">
        <v>31</v>
      </c>
      <c r="E16" s="27">
        <f t="shared" si="0"/>
        <v>652</v>
      </c>
      <c r="F16" s="28">
        <v>62</v>
      </c>
      <c r="G16" s="29">
        <f t="shared" si="1"/>
        <v>683</v>
      </c>
      <c r="H16" s="30">
        <v>93</v>
      </c>
      <c r="I16" s="31">
        <f t="shared" si="2"/>
        <v>714</v>
      </c>
      <c r="J16" s="32">
        <v>124</v>
      </c>
      <c r="K16" s="33">
        <f t="shared" si="3"/>
        <v>745</v>
      </c>
      <c r="L16" s="34">
        <v>155</v>
      </c>
      <c r="M16" s="35">
        <f t="shared" si="4"/>
        <v>776</v>
      </c>
      <c r="N16" s="36">
        <v>186</v>
      </c>
      <c r="O16" s="37">
        <f t="shared" si="5"/>
        <v>807</v>
      </c>
      <c r="P16" s="38">
        <v>217</v>
      </c>
      <c r="Q16" s="39">
        <f t="shared" si="6"/>
        <v>838</v>
      </c>
      <c r="R16" s="40">
        <v>248</v>
      </c>
      <c r="S16" s="41">
        <f t="shared" si="7"/>
        <v>869</v>
      </c>
      <c r="T16" s="42">
        <v>279</v>
      </c>
      <c r="U16" s="43">
        <f t="shared" si="8"/>
        <v>900</v>
      </c>
      <c r="V16" s="44">
        <v>311</v>
      </c>
      <c r="W16" s="45">
        <f t="shared" si="9"/>
        <v>932</v>
      </c>
      <c r="X16" s="46">
        <v>342</v>
      </c>
      <c r="Y16" s="47">
        <f t="shared" si="10"/>
        <v>963</v>
      </c>
      <c r="Z16" s="48">
        <v>373</v>
      </c>
      <c r="AA16" s="49">
        <f t="shared" si="11"/>
        <v>994</v>
      </c>
    </row>
    <row r="17" spans="1:27" ht="26.25">
      <c r="A17" s="50"/>
      <c r="B17" s="24">
        <v>15</v>
      </c>
      <c r="C17" s="25">
        <v>666</v>
      </c>
      <c r="D17" s="26">
        <v>33</v>
      </c>
      <c r="E17" s="27">
        <f t="shared" si="0"/>
        <v>699</v>
      </c>
      <c r="F17" s="28">
        <v>67</v>
      </c>
      <c r="G17" s="29">
        <f t="shared" si="1"/>
        <v>733</v>
      </c>
      <c r="H17" s="30">
        <v>100</v>
      </c>
      <c r="I17" s="31">
        <f t="shared" si="2"/>
        <v>766</v>
      </c>
      <c r="J17" s="32">
        <v>133</v>
      </c>
      <c r="K17" s="33">
        <f t="shared" si="3"/>
        <v>799</v>
      </c>
      <c r="L17" s="34">
        <v>167</v>
      </c>
      <c r="M17" s="35">
        <f t="shared" si="4"/>
        <v>833</v>
      </c>
      <c r="N17" s="36">
        <v>200</v>
      </c>
      <c r="O17" s="37">
        <f t="shared" si="5"/>
        <v>866</v>
      </c>
      <c r="P17" s="38">
        <v>233</v>
      </c>
      <c r="Q17" s="39">
        <f t="shared" si="6"/>
        <v>899</v>
      </c>
      <c r="R17" s="40">
        <v>266</v>
      </c>
      <c r="S17" s="41">
        <f t="shared" si="7"/>
        <v>932</v>
      </c>
      <c r="T17" s="42">
        <v>300</v>
      </c>
      <c r="U17" s="43">
        <f t="shared" si="8"/>
        <v>966</v>
      </c>
      <c r="V17" s="44">
        <v>333</v>
      </c>
      <c r="W17" s="45">
        <f t="shared" si="9"/>
        <v>999</v>
      </c>
      <c r="X17" s="46">
        <v>366</v>
      </c>
      <c r="Y17" s="47">
        <f t="shared" si="10"/>
        <v>1032</v>
      </c>
      <c r="Z17" s="48">
        <v>400</v>
      </c>
      <c r="AA17" s="49">
        <f t="shared" si="11"/>
        <v>1066</v>
      </c>
    </row>
    <row r="18" spans="1:27" ht="26.25">
      <c r="A18" s="50"/>
      <c r="B18" s="24">
        <v>16</v>
      </c>
      <c r="C18" s="25">
        <v>713</v>
      </c>
      <c r="D18" s="26">
        <v>36</v>
      </c>
      <c r="E18" s="27">
        <f t="shared" si="0"/>
        <v>749</v>
      </c>
      <c r="F18" s="28">
        <v>71</v>
      </c>
      <c r="G18" s="29">
        <f t="shared" si="1"/>
        <v>784</v>
      </c>
      <c r="H18" s="30">
        <v>107</v>
      </c>
      <c r="I18" s="31">
        <f t="shared" si="2"/>
        <v>820</v>
      </c>
      <c r="J18" s="32">
        <v>143</v>
      </c>
      <c r="K18" s="33">
        <f t="shared" si="3"/>
        <v>856</v>
      </c>
      <c r="L18" s="34">
        <v>178</v>
      </c>
      <c r="M18" s="35">
        <f t="shared" si="4"/>
        <v>891</v>
      </c>
      <c r="N18" s="36">
        <v>214</v>
      </c>
      <c r="O18" s="37">
        <f t="shared" si="5"/>
        <v>927</v>
      </c>
      <c r="P18" s="38">
        <v>250</v>
      </c>
      <c r="Q18" s="39">
        <f t="shared" si="6"/>
        <v>963</v>
      </c>
      <c r="R18" s="40">
        <v>285</v>
      </c>
      <c r="S18" s="41">
        <f t="shared" si="7"/>
        <v>998</v>
      </c>
      <c r="T18" s="42">
        <v>321</v>
      </c>
      <c r="U18" s="43">
        <f t="shared" si="8"/>
        <v>1034</v>
      </c>
      <c r="V18" s="44">
        <v>357</v>
      </c>
      <c r="W18" s="45">
        <f t="shared" si="9"/>
        <v>1070</v>
      </c>
      <c r="X18" s="46">
        <v>392</v>
      </c>
      <c r="Y18" s="47">
        <f t="shared" si="10"/>
        <v>1105</v>
      </c>
      <c r="Z18" s="48">
        <v>428</v>
      </c>
      <c r="AA18" s="49">
        <f t="shared" si="11"/>
        <v>1141</v>
      </c>
    </row>
    <row r="19" spans="1:27" ht="27" thickBot="1">
      <c r="A19" s="51"/>
      <c r="B19" s="24">
        <v>17</v>
      </c>
      <c r="C19" s="25">
        <v>762</v>
      </c>
      <c r="D19" s="52">
        <v>38</v>
      </c>
      <c r="E19" s="53">
        <f t="shared" si="0"/>
        <v>800</v>
      </c>
      <c r="F19" s="54">
        <v>76</v>
      </c>
      <c r="G19" s="55">
        <f t="shared" si="1"/>
        <v>838</v>
      </c>
      <c r="H19" s="56">
        <v>114</v>
      </c>
      <c r="I19" s="57">
        <f t="shared" si="2"/>
        <v>876</v>
      </c>
      <c r="J19" s="58">
        <v>152</v>
      </c>
      <c r="K19" s="59">
        <f t="shared" si="3"/>
        <v>914</v>
      </c>
      <c r="L19" s="60">
        <v>191</v>
      </c>
      <c r="M19" s="61">
        <f t="shared" si="4"/>
        <v>953</v>
      </c>
      <c r="N19" s="62">
        <v>229</v>
      </c>
      <c r="O19" s="63">
        <f t="shared" si="5"/>
        <v>991</v>
      </c>
      <c r="P19" s="64">
        <v>267</v>
      </c>
      <c r="Q19" s="65">
        <f t="shared" si="6"/>
        <v>1029</v>
      </c>
      <c r="R19" s="66">
        <v>305</v>
      </c>
      <c r="S19" s="67">
        <f t="shared" si="7"/>
        <v>1067</v>
      </c>
      <c r="T19" s="68">
        <v>343</v>
      </c>
      <c r="U19" s="69">
        <f t="shared" si="8"/>
        <v>1105</v>
      </c>
      <c r="V19" s="70">
        <v>381</v>
      </c>
      <c r="W19" s="71">
        <f t="shared" si="9"/>
        <v>1143</v>
      </c>
      <c r="X19" s="72">
        <v>419</v>
      </c>
      <c r="Y19" s="73">
        <f t="shared" si="10"/>
        <v>1181</v>
      </c>
      <c r="Z19" s="74">
        <v>457</v>
      </c>
      <c r="AA19" s="75">
        <f t="shared" si="11"/>
        <v>1219</v>
      </c>
    </row>
  </sheetData>
  <mergeCells count="6">
    <mergeCell ref="A3:A8"/>
    <mergeCell ref="A9:A10"/>
    <mergeCell ref="A11:A12"/>
    <mergeCell ref="A13:A19"/>
    <mergeCell ref="A1:B1"/>
    <mergeCell ref="D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</dc:creator>
  <cp:lastModifiedBy>TISSOT</cp:lastModifiedBy>
  <dcterms:created xsi:type="dcterms:W3CDTF">2018-03-02T18:57:42Z</dcterms:created>
  <dcterms:modified xsi:type="dcterms:W3CDTF">2018-03-03T18:16:27Z</dcterms:modified>
</cp:coreProperties>
</file>