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7774" windowHeight="11191"/>
  </bookViews>
  <sheets>
    <sheet name="TCD" sheetId="3" r:id="rId1"/>
    <sheet name="Rapport hygiéniste" sheetId="1" r:id="rId2"/>
    <sheet name="Cercles scolaires" sheetId="2" r:id="rId3"/>
  </sheets>
  <calcPr calcId="125725" concurrentCalc="0"/>
  <pivotCaches>
    <pivotCache cacheId="9" r:id="rId4"/>
  </pivotCaches>
  <extLst xmlns:x15="http://schemas.microsoft.com/office/spreadsheetml/2010/11/main">
    <ext xmlns:x14="http://schemas.microsoft.com/office/spreadsheetml/2009/9/main" uri="{79F54976-1DA5-4618-B147-4CDE4B953A38}">
      <x14:workbookPr defaultImageDpi="32767"/>
    </ext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2"/>
  <c r="D62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C62"/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F4"/>
  <c r="F1"/>
  <c r="I42"/>
  <c r="H42"/>
  <c r="K42"/>
  <c r="J42"/>
</calcChain>
</file>

<file path=xl/comments1.xml><?xml version="1.0" encoding="utf-8"?>
<comments xmlns="http://schemas.openxmlformats.org/spreadsheetml/2006/main">
  <authors>
    <author>François Steiner</author>
  </authors>
  <commentList>
    <comment ref="H42" authorId="0">
      <text>
        <r>
          <rPr>
            <b/>
            <sz val="9"/>
            <color indexed="81"/>
            <rFont val="Tahoma"/>
            <family val="2"/>
          </rPr>
          <t>François Steiner:</t>
        </r>
        <r>
          <rPr>
            <sz val="9"/>
            <color indexed="81"/>
            <rFont val="Tahoma"/>
            <family val="2"/>
          </rPr>
          <t xml:space="preserve">
formule automatique</t>
        </r>
      </text>
    </comment>
    <comment ref="J42" authorId="0">
      <text>
        <r>
          <rPr>
            <b/>
            <sz val="9"/>
            <color indexed="81"/>
            <rFont val="Tahoma"/>
            <family val="2"/>
          </rPr>
          <t>François Steiner:</t>
        </r>
        <r>
          <rPr>
            <sz val="9"/>
            <color indexed="81"/>
            <rFont val="Tahoma"/>
            <family val="2"/>
          </rPr>
          <t xml:space="preserve">
formule automatique</t>
        </r>
      </text>
    </comment>
    <comment ref="K42" authorId="0">
      <text>
        <r>
          <rPr>
            <b/>
            <sz val="9"/>
            <color indexed="81"/>
            <rFont val="Tahoma"/>
            <family val="2"/>
          </rPr>
          <t>François Steiner:</t>
        </r>
        <r>
          <rPr>
            <sz val="9"/>
            <color indexed="81"/>
            <rFont val="Tahoma"/>
            <family val="2"/>
          </rPr>
          <t xml:space="preserve">
formule automatique</t>
        </r>
      </text>
    </comment>
  </commentList>
</comments>
</file>

<file path=xl/sharedStrings.xml><?xml version="1.0" encoding="utf-8"?>
<sst xmlns="http://schemas.openxmlformats.org/spreadsheetml/2006/main" count="141" uniqueCount="95">
  <si>
    <r>
      <rPr>
        <b/>
        <sz val="14"/>
        <color theme="1"/>
        <rFont val="Calibri"/>
        <family val="2"/>
        <scheme val="minor"/>
      </rPr>
      <t xml:space="preserve">Rapport hygiéniste
</t>
    </r>
    <r>
      <rPr>
        <sz val="12"/>
        <color theme="1"/>
        <rFont val="Calibri"/>
        <family val="2"/>
        <scheme val="minor"/>
      </rPr>
      <t xml:space="preserve">
</t>
    </r>
  </si>
  <si>
    <t>Classes d'école</t>
  </si>
  <si>
    <t>Carole Steiner</t>
  </si>
  <si>
    <t>Totaux</t>
  </si>
  <si>
    <t>Horaire
du cours</t>
  </si>
  <si>
    <t>Enseignant(e)</t>
  </si>
  <si>
    <t>Remarque éventuelle</t>
  </si>
  <si>
    <t>Lieu du cours</t>
  </si>
  <si>
    <t>Nbre de classes</t>
  </si>
  <si>
    <t>Salle 
ou Classe</t>
  </si>
  <si>
    <t>Cercle scolaire</t>
  </si>
  <si>
    <t>Dates</t>
  </si>
  <si>
    <r>
      <t xml:space="preserve">Nbre d'enfants </t>
    </r>
    <r>
      <rPr>
        <b/>
        <sz val="12"/>
        <color rgb="FFFF0000"/>
        <rFont val="Calibri"/>
        <family val="2"/>
        <scheme val="minor"/>
      </rPr>
      <t>Prim</t>
    </r>
  </si>
  <si>
    <r>
      <t xml:space="preserve">Nbre d'enfants </t>
    </r>
    <r>
      <rPr>
        <b/>
        <sz val="12"/>
        <color rgb="FFFF0000"/>
        <rFont val="Calibri"/>
        <family val="2"/>
        <scheme val="minor"/>
      </rPr>
      <t>Enf</t>
    </r>
  </si>
  <si>
    <r>
      <rPr>
        <b/>
        <sz val="12"/>
        <color rgb="FFFF0000"/>
        <rFont val="Calibri"/>
        <family val="2"/>
        <scheme val="minor"/>
      </rPr>
      <t xml:space="preserve">Total </t>
    </r>
    <r>
      <rPr>
        <b/>
        <sz val="12"/>
        <color theme="1"/>
        <rFont val="Calibri"/>
        <family val="2"/>
        <scheme val="minor"/>
      </rPr>
      <t>Nbre d'enf.</t>
    </r>
  </si>
  <si>
    <t>Prim</t>
  </si>
  <si>
    <t>Enf</t>
  </si>
  <si>
    <t>Total</t>
  </si>
  <si>
    <t>Date</t>
  </si>
  <si>
    <t>Châtel-St-Denis Châteloise</t>
  </si>
  <si>
    <t>Arconciel/Ependes/Le Mouret</t>
  </si>
  <si>
    <t>Avry-sur-Matran</t>
  </si>
  <si>
    <t>Attalens/Granges</t>
  </si>
  <si>
    <t>Bas Intyamon</t>
  </si>
  <si>
    <t>Belfaux</t>
  </si>
  <si>
    <t>Billens</t>
  </si>
  <si>
    <t>Bossonnens</t>
  </si>
  <si>
    <t>Broc</t>
  </si>
  <si>
    <t>Bulle Condémine</t>
  </si>
  <si>
    <t>Bulle Léchère</t>
  </si>
  <si>
    <t>Bulle Tour-de-Trême</t>
  </si>
  <si>
    <t>Bulle Vudalla</t>
  </si>
  <si>
    <t>Châtel-St-Denis Bourg</t>
  </si>
  <si>
    <t>Châtel-St-Denis Lussy</t>
  </si>
  <si>
    <t>Châtel-St-Denis Misets</t>
  </si>
  <si>
    <t>Châtonnaye/Torny</t>
  </si>
  <si>
    <t>Corbières/Hauteville/Villarvolard</t>
  </si>
  <si>
    <t>Gibloux</t>
  </si>
  <si>
    <t>Gibloux Corpataux/Rossens/Magnedens</t>
  </si>
  <si>
    <t>Gibloux Estavayer-le-Gibloux</t>
  </si>
  <si>
    <t>Gibloux Farvagny</t>
  </si>
  <si>
    <t>Haut Intyamon</t>
  </si>
  <si>
    <t>La Brillaz</t>
  </si>
  <si>
    <t>La Jogne</t>
  </si>
  <si>
    <t>La Roche/Pont-la-Ville</t>
  </si>
  <si>
    <t>La Verrerie</t>
  </si>
  <si>
    <t>Le Flon</t>
  </si>
  <si>
    <t>Le Mouret</t>
  </si>
  <si>
    <t>Marly</t>
  </si>
  <si>
    <t>Marly Cité</t>
  </si>
  <si>
    <t>Marly Grand-Pré</t>
  </si>
  <si>
    <t>Mézières</t>
  </si>
  <si>
    <t>Pont-en-Ogoz</t>
  </si>
  <si>
    <t>Remaufens</t>
  </si>
  <si>
    <t>Riaz</t>
  </si>
  <si>
    <t>Romont</t>
  </si>
  <si>
    <t>Romont Condémine</t>
  </si>
  <si>
    <t>Romon Ville</t>
  </si>
  <si>
    <t>Sâles</t>
  </si>
  <si>
    <t>Semsales</t>
  </si>
  <si>
    <t>Siviriez</t>
  </si>
  <si>
    <t>St-Martin</t>
  </si>
  <si>
    <t>Treyvaux</t>
  </si>
  <si>
    <t>Ursy</t>
  </si>
  <si>
    <t>Vaulruz</t>
  </si>
  <si>
    <t>Villars-sur-Glâne Rochettes</t>
  </si>
  <si>
    <t>Villars-sur-Glâne Villars-Vert</t>
  </si>
  <si>
    <t>Villaz-St-Pierre/La Folliaz</t>
  </si>
  <si>
    <t>Villorsonnens</t>
  </si>
  <si>
    <t>Vuadens</t>
  </si>
  <si>
    <t>Vuisternens-dt-Romont</t>
  </si>
  <si>
    <t>Hygiéniste :</t>
  </si>
  <si>
    <t>CESLG</t>
  </si>
  <si>
    <t>CESG</t>
  </si>
  <si>
    <t>CSVV</t>
  </si>
  <si>
    <t>CENSG</t>
  </si>
  <si>
    <t>Institut les Peupliers</t>
  </si>
  <si>
    <t>Institut St-Joseph</t>
  </si>
  <si>
    <t>Les Buissonnets</t>
  </si>
  <si>
    <t>CSER</t>
  </si>
  <si>
    <t>4H</t>
  </si>
  <si>
    <t>5H</t>
  </si>
  <si>
    <t>6H</t>
  </si>
  <si>
    <t>6TER</t>
  </si>
  <si>
    <t>Récap Enf</t>
  </si>
  <si>
    <t>Récap Prim</t>
  </si>
  <si>
    <t>Total général</t>
  </si>
  <si>
    <t>Valeurs</t>
  </si>
  <si>
    <t>Nbre d'enfants Enf</t>
  </si>
  <si>
    <t>Nbre d'enfants Prim</t>
  </si>
  <si>
    <t>Total Nbre d'enf.</t>
  </si>
  <si>
    <t xml:space="preserve">Nbre d'enfants Enf </t>
  </si>
  <si>
    <t xml:space="preserve">Nbre d'enfants Prim </t>
  </si>
  <si>
    <t xml:space="preserve">Totaux Enf et Prim </t>
  </si>
  <si>
    <t>Horaire du cours</t>
  </si>
</sst>
</file>

<file path=xl/styles.xml><?xml version="1.0" encoding="utf-8"?>
<styleSheet xmlns="http://schemas.openxmlformats.org/spreadsheetml/2006/main">
  <numFmts count="1">
    <numFmt numFmtId="164" formatCode="&quot;No sem. &quot;0"/>
  </numFmts>
  <fonts count="15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ck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hair">
        <color auto="1"/>
      </left>
      <right/>
      <top style="thin">
        <color rgb="FF0070C0"/>
      </top>
      <bottom style="hair">
        <color auto="1"/>
      </bottom>
      <diagonal/>
    </border>
    <border>
      <left/>
      <right style="hair">
        <color auto="1"/>
      </right>
      <top style="thin">
        <color rgb="FF0070C0"/>
      </top>
      <bottom style="hair">
        <color auto="1"/>
      </bottom>
      <diagonal/>
    </border>
    <border>
      <left style="thin">
        <color theme="8" tint="-0.499984740745262"/>
      </left>
      <right/>
      <top style="thick">
        <color theme="8" tint="-0.499984740745262"/>
      </top>
      <bottom/>
      <diagonal/>
    </border>
    <border>
      <left/>
      <right style="thin">
        <color theme="8" tint="-0.499984740745262"/>
      </right>
      <top style="thick">
        <color theme="8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quotePrefix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5" xfId="0" applyFont="1" applyFill="1" applyBorder="1" applyAlignment="1">
      <alignment horizontal="center" textRotation="90"/>
    </xf>
    <xf numFmtId="0" fontId="0" fillId="0" borderId="6" xfId="0" applyBorder="1"/>
    <xf numFmtId="0" fontId="0" fillId="3" borderId="5" xfId="0" quotePrefix="1" applyFill="1" applyBorder="1"/>
    <xf numFmtId="0" fontId="0" fillId="0" borderId="5" xfId="0" applyFill="1" applyBorder="1"/>
    <xf numFmtId="14" fontId="0" fillId="0" borderId="5" xfId="0" applyNumberFormat="1" applyBorder="1" applyAlignment="1">
      <alignment horizontal="left"/>
    </xf>
    <xf numFmtId="0" fontId="0" fillId="0" borderId="7" xfId="0" applyBorder="1"/>
    <xf numFmtId="0" fontId="0" fillId="0" borderId="5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textRotation="90" wrapText="1"/>
    </xf>
    <xf numFmtId="0" fontId="0" fillId="2" borderId="13" xfId="0" applyFill="1" applyBorder="1" applyAlignment="1">
      <alignment wrapText="1"/>
    </xf>
    <xf numFmtId="0" fontId="3" fillId="0" borderId="13" xfId="1" quotePrefix="1" applyBorder="1" applyAlignment="1"/>
    <xf numFmtId="0" fontId="0" fillId="0" borderId="14" xfId="0" applyBorder="1" applyAlignment="1"/>
    <xf numFmtId="0" fontId="0" fillId="0" borderId="5" xfId="0" applyBorder="1" applyAlignment="1">
      <alignment horizontal="left"/>
    </xf>
    <xf numFmtId="0" fontId="2" fillId="2" borderId="14" xfId="0" applyFont="1" applyFill="1" applyBorder="1" applyAlignment="1">
      <alignment horizontal="center" textRotation="90"/>
    </xf>
    <xf numFmtId="0" fontId="9" fillId="3" borderId="5" xfId="0" applyFont="1" applyFill="1" applyBorder="1" applyAlignment="1">
      <alignment vertical="center"/>
    </xf>
    <xf numFmtId="0" fontId="2" fillId="0" borderId="12" xfId="0" applyFont="1" applyBorder="1" applyAlignment="1">
      <alignment horizontal="right"/>
    </xf>
    <xf numFmtId="0" fontId="0" fillId="0" borderId="5" xfId="0" applyBorder="1" applyAlignment="1">
      <alignment horizontal="center"/>
    </xf>
    <xf numFmtId="14" fontId="13" fillId="0" borderId="2" xfId="0" applyNumberFormat="1" applyFont="1" applyBorder="1"/>
    <xf numFmtId="164" fontId="14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" fillId="0" borderId="0" xfId="0" applyFont="1"/>
    <xf numFmtId="14" fontId="9" fillId="4" borderId="20" xfId="0" applyNumberFormat="1" applyFont="1" applyFill="1" applyBorder="1" applyAlignment="1">
      <alignment horizontal="center"/>
    </xf>
    <xf numFmtId="0" fontId="0" fillId="0" borderId="5" xfId="0" applyBorder="1"/>
    <xf numFmtId="0" fontId="0" fillId="3" borderId="5" xfId="0" quotePrefix="1" applyFill="1" applyBorder="1"/>
    <xf numFmtId="14" fontId="0" fillId="0" borderId="5" xfId="0" applyNumberFormat="1" applyBorder="1" applyAlignment="1">
      <alignment horizontal="left" wrapText="1"/>
    </xf>
    <xf numFmtId="14" fontId="0" fillId="0" borderId="5" xfId="0" applyNumberFormat="1" applyFill="1" applyBorder="1" applyAlignment="1">
      <alignment horizontal="left" wrapText="1"/>
    </xf>
    <xf numFmtId="0" fontId="0" fillId="0" borderId="5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3" fillId="0" borderId="15" xfId="1" quotePrefix="1" applyBorder="1" applyAlignment="1">
      <alignment wrapText="1"/>
    </xf>
    <xf numFmtId="0" fontId="0" fillId="0" borderId="7" xfId="0" applyBorder="1" applyAlignment="1">
      <alignment wrapText="1"/>
    </xf>
    <xf numFmtId="17" fontId="0" fillId="0" borderId="5" xfId="0" applyNumberFormat="1" applyBorder="1"/>
    <xf numFmtId="14" fontId="0" fillId="0" borderId="5" xfId="0" applyNumberFormat="1" applyFill="1" applyBorder="1"/>
    <xf numFmtId="0" fontId="0" fillId="0" borderId="5" xfId="0" quotePrefix="1" applyFill="1" applyBorder="1"/>
    <xf numFmtId="0" fontId="0" fillId="0" borderId="22" xfId="0" applyBorder="1"/>
    <xf numFmtId="0" fontId="0" fillId="3" borderId="0" xfId="0" applyFill="1"/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18" xfId="0" applyBorder="1" applyAlignment="1"/>
    <xf numFmtId="0" fontId="0" fillId="0" borderId="19" xfId="0" applyBorder="1" applyAlignment="1"/>
    <xf numFmtId="0" fontId="0" fillId="0" borderId="0" xfId="0" pivotButton="1"/>
    <xf numFmtId="0" fontId="0" fillId="0" borderId="0" xfId="0" applyNumberFormat="1"/>
    <xf numFmtId="14" fontId="0" fillId="0" borderId="14" xfId="0" applyNumberFormat="1" applyBorder="1" applyAlignment="1">
      <alignment horizontal="left"/>
    </xf>
    <xf numFmtId="14" fontId="0" fillId="0" borderId="14" xfId="0" applyNumberForma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3" xfId="0" applyBorder="1"/>
    <xf numFmtId="0" fontId="2" fillId="0" borderId="23" xfId="0" applyFont="1" applyFill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14" fontId="0" fillId="0" borderId="7" xfId="0" applyNumberFormat="1" applyBorder="1" applyAlignment="1">
      <alignment horizontal="left" wrapText="1"/>
    </xf>
    <xf numFmtId="0" fontId="0" fillId="3" borderId="7" xfId="0" quotePrefix="1" applyFill="1" applyBorder="1"/>
    <xf numFmtId="0" fontId="0" fillId="0" borderId="26" xfId="0" applyBorder="1"/>
    <xf numFmtId="0" fontId="8" fillId="2" borderId="1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center" vertical="bottom" textRotation="90" wrapText="0" indent="0" relativeIndent="0" justifyLastLine="0" shrinkToFit="0" mergeCell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 patternType="solid">
          <fgColor indexed="64"/>
          <bgColor theme="0" tint="-0.14999847407452621"/>
        </patternFill>
      </fill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alignment horizontal="general" vertical="bottom" textRotation="0" wrapText="1" indent="0" relativeIndent="0" justifyLastLine="0" shrinkToFit="0" mergeCell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19" formatCode="dd/mm/yyyy"/>
      <alignment horizontal="left" vertical="bottom" textRotation="0" wrapText="1" indent="0" relativeIndent="0" justifyLastLine="0" shrinkToFit="0" mergeCell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numFmt numFmtId="19" formatCode="dd/mm/yyyy"/>
      <alignment horizontal="left" vertical="bottom" textRotation="0" wrapText="0" indent="0" relativeIndent="0" justifyLastLine="0" shrinkToFit="0" mergeCell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bottom style="hair">
          <color auto="1"/>
        </bottom>
      </border>
    </dxf>
    <dxf>
      <border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font>
        <color theme="0" tint="-0.24994659260841701"/>
      </font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Jean Paul ROCHE" refreshedDate="43156.732769328701" createdVersion="3" refreshedVersion="3" minRefreshableVersion="3" recordCount="35">
  <cacheSource type="worksheet">
    <worksheetSource ref="B5:J40" sheet="Rapport hygiéniste"/>
  </cacheSource>
  <cacheFields count="10">
    <cacheField name="Dates" numFmtId="0">
      <sharedItems containsNonDate="0" containsString="0" containsBlank="1"/>
    </cacheField>
    <cacheField name="Cercle scolaire" numFmtId="14">
      <sharedItems containsBlank="1" count="6">
        <s v="Arconciel/Ependes/Le Mouret"/>
        <s v="Attalens/Granges"/>
        <s v="Avry-sur-Matran"/>
        <s v="Bas Intyamon"/>
        <s v="Vuisternens-dt-Romont"/>
        <m/>
      </sharedItems>
    </cacheField>
    <cacheField name="Lieu du cours" numFmtId="0">
      <sharedItems containsNonDate="0" containsString="0" containsBlank="1"/>
    </cacheField>
    <cacheField name="Classes d'école" numFmtId="0">
      <sharedItems containsBlank="1"/>
    </cacheField>
    <cacheField name="Horaire_x000a_du cours" numFmtId="0">
      <sharedItems containsNonDate="0" containsString="0" containsBlank="1"/>
    </cacheField>
    <cacheField name="Enseignant(e)" numFmtId="0">
      <sharedItems containsNonDate="0" containsString="0" containsBlank="1"/>
    </cacheField>
    <cacheField name="Nbre d'enfants Enf" numFmtId="0">
      <sharedItems containsString="0" containsBlank="1" containsNumber="1" containsInteger="1" minValue="16" maxValue="20"/>
    </cacheField>
    <cacheField name="Nbre d'enfants Prim" numFmtId="0">
      <sharedItems containsString="0" containsBlank="1" containsNumber="1" containsInteger="1" minValue="17" maxValue="22"/>
    </cacheField>
    <cacheField name="Total Nbre d'enf." numFmtId="0">
      <sharedItems containsMixedTypes="1" containsNumber="1" containsInteger="1" minValue="16" maxValue="22"/>
    </cacheField>
    <cacheField name="Totaux Enf et Prim" numFmtId="0" formula="'Nbre d''enfants Enf' +'Nbre d''enfants Prim'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m/>
    <s v="4H"/>
    <m/>
    <m/>
    <n v="20"/>
    <m/>
    <n v="20"/>
  </r>
  <r>
    <m/>
    <x v="0"/>
    <m/>
    <s v="5H"/>
    <m/>
    <m/>
    <m/>
    <n v="18"/>
    <n v="18"/>
  </r>
  <r>
    <m/>
    <x v="0"/>
    <m/>
    <s v="6H"/>
    <m/>
    <m/>
    <m/>
    <n v="22"/>
    <n v="22"/>
  </r>
  <r>
    <m/>
    <x v="1"/>
    <m/>
    <s v="4H"/>
    <m/>
    <m/>
    <n v="19"/>
    <m/>
    <n v="19"/>
  </r>
  <r>
    <m/>
    <x v="1"/>
    <m/>
    <s v="4H"/>
    <m/>
    <m/>
    <n v="16"/>
    <m/>
    <n v="16"/>
  </r>
  <r>
    <m/>
    <x v="1"/>
    <m/>
    <s v="5H"/>
    <m/>
    <m/>
    <m/>
    <n v="22"/>
    <n v="22"/>
  </r>
  <r>
    <m/>
    <x v="1"/>
    <m/>
    <s v="6TER"/>
    <m/>
    <m/>
    <m/>
    <n v="18"/>
    <n v="18"/>
  </r>
  <r>
    <m/>
    <x v="2"/>
    <m/>
    <s v="4H"/>
    <m/>
    <m/>
    <n v="20"/>
    <m/>
    <n v="20"/>
  </r>
  <r>
    <m/>
    <x v="2"/>
    <m/>
    <s v="5H"/>
    <m/>
    <m/>
    <m/>
    <n v="22"/>
    <n v="22"/>
  </r>
  <r>
    <m/>
    <x v="2"/>
    <m/>
    <s v="5H"/>
    <m/>
    <m/>
    <m/>
    <n v="17"/>
    <n v="17"/>
  </r>
  <r>
    <m/>
    <x v="2"/>
    <m/>
    <s v="6TER"/>
    <m/>
    <m/>
    <m/>
    <n v="19"/>
    <n v="19"/>
  </r>
  <r>
    <m/>
    <x v="2"/>
    <m/>
    <s v="6TER"/>
    <m/>
    <m/>
    <m/>
    <n v="21"/>
    <n v="21"/>
  </r>
  <r>
    <m/>
    <x v="3"/>
    <m/>
    <s v="6TER"/>
    <m/>
    <m/>
    <m/>
    <n v="22"/>
    <n v="22"/>
  </r>
  <r>
    <m/>
    <x v="3"/>
    <m/>
    <s v="6TER"/>
    <m/>
    <m/>
    <m/>
    <n v="20"/>
    <n v="20"/>
  </r>
  <r>
    <m/>
    <x v="3"/>
    <m/>
    <s v="6TER"/>
    <m/>
    <m/>
    <m/>
    <n v="17"/>
    <n v="17"/>
  </r>
  <r>
    <m/>
    <x v="3"/>
    <m/>
    <s v="6TER"/>
    <m/>
    <m/>
    <m/>
    <n v="21"/>
    <n v="21"/>
  </r>
  <r>
    <m/>
    <x v="4"/>
    <m/>
    <s v="5H"/>
    <m/>
    <m/>
    <m/>
    <n v="21"/>
    <n v="21"/>
  </r>
  <r>
    <m/>
    <x v="4"/>
    <m/>
    <s v="5H"/>
    <m/>
    <m/>
    <m/>
    <n v="18"/>
    <n v="18"/>
  </r>
  <r>
    <m/>
    <x v="4"/>
    <m/>
    <s v="6TER"/>
    <m/>
    <m/>
    <m/>
    <n v="19"/>
    <n v="19"/>
  </r>
  <r>
    <m/>
    <x v="4"/>
    <m/>
    <s v="6TER"/>
    <m/>
    <m/>
    <m/>
    <n v="20"/>
    <n v="20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  <r>
    <m/>
    <x v="5"/>
    <m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compact="0" compactData="0" gridDropZones="1" multipleFieldFilters="0">
  <location ref="A3:D10" firstHeaderRow="1" firstDataRow="2" firstDataCol="1"/>
  <pivotFields count="10">
    <pivotField compact="0" outline="0" showAll="0"/>
    <pivotField axis="axisRow" compact="0" outline="0" showAll="0">
      <items count="7">
        <item x="0"/>
        <item x="1"/>
        <item x="2"/>
        <item x="3"/>
        <item x="4"/>
        <item h="1" x="5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dragToRow="0" dragToCol="0" dragToPage="0" showAll="0" defaultSubtota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bre d'enfants Enf " fld="6" baseField="0" baseItem="0"/>
    <dataField name="Nbre d'enfants Prim " fld="7" baseField="0" baseItem="0"/>
    <dataField name="Totaux Enf et Prim " fld="9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au1" displayName="Tableau1" ref="B5:J25" totalsRowShown="0" headerRowDxfId="0" headerRowBorderDxfId="11" tableBorderDxfId="12" totalsRowBorderDxfId="10">
  <autoFilter ref="B5:J25"/>
  <tableColumns count="9">
    <tableColumn id="1" name="Dates" dataDxfId="9"/>
    <tableColumn id="2" name="Cercle scolaire" dataDxfId="8"/>
    <tableColumn id="3" name="Lieu du cours" dataDxfId="7"/>
    <tableColumn id="4" name="Classes d'école" dataDxfId="6"/>
    <tableColumn id="5" name="Horaire du cours" dataDxfId="5"/>
    <tableColumn id="6" name="Enseignant(e)" dataDxfId="4"/>
    <tableColumn id="7" name="Nbre d'enfants Enf" dataDxfId="3"/>
    <tableColumn id="8" name="Nbre d'enfants Prim" dataDxfId="2"/>
    <tableColumn id="9" name="Total Nbre d'enf." dataDxfId="1">
      <calculatedColumnFormula>IF(SUM(H6:I6)&gt;0,SUM(H6,I6),"")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0"/>
  <sheetViews>
    <sheetView tabSelected="1" workbookViewId="0">
      <selection activeCell="A4" sqref="A4"/>
    </sheetView>
  </sheetViews>
  <sheetFormatPr baseColWidth="10" defaultRowHeight="16.5"/>
  <cols>
    <col min="1" max="1" width="25.5546875" bestFit="1" customWidth="1"/>
    <col min="2" max="2" width="17.21875" bestFit="1" customWidth="1"/>
    <col min="3" max="3" width="18.33203125" bestFit="1" customWidth="1"/>
    <col min="4" max="4" width="17" bestFit="1" customWidth="1"/>
  </cols>
  <sheetData>
    <row r="3" spans="1:4">
      <c r="B3" s="55" t="s">
        <v>87</v>
      </c>
    </row>
    <row r="4" spans="1:4">
      <c r="A4" s="55" t="s">
        <v>10</v>
      </c>
      <c r="B4" t="s">
        <v>91</v>
      </c>
      <c r="C4" t="s">
        <v>92</v>
      </c>
      <c r="D4" t="s">
        <v>93</v>
      </c>
    </row>
    <row r="5" spans="1:4">
      <c r="A5" t="s">
        <v>20</v>
      </c>
      <c r="B5" s="56">
        <v>20</v>
      </c>
      <c r="C5" s="56">
        <v>40</v>
      </c>
      <c r="D5" s="56">
        <v>60</v>
      </c>
    </row>
    <row r="6" spans="1:4">
      <c r="A6" t="s">
        <v>22</v>
      </c>
      <c r="B6" s="56">
        <v>35</v>
      </c>
      <c r="C6" s="56">
        <v>40</v>
      </c>
      <c r="D6" s="56">
        <v>75</v>
      </c>
    </row>
    <row r="7" spans="1:4">
      <c r="A7" t="s">
        <v>21</v>
      </c>
      <c r="B7" s="56">
        <v>20</v>
      </c>
      <c r="C7" s="56">
        <v>79</v>
      </c>
      <c r="D7" s="56">
        <v>99</v>
      </c>
    </row>
    <row r="8" spans="1:4">
      <c r="A8" t="s">
        <v>23</v>
      </c>
      <c r="B8" s="56"/>
      <c r="C8" s="56">
        <v>80</v>
      </c>
      <c r="D8" s="56">
        <v>80</v>
      </c>
    </row>
    <row r="9" spans="1:4">
      <c r="A9" t="s">
        <v>70</v>
      </c>
      <c r="B9" s="56"/>
      <c r="C9" s="56">
        <v>78</v>
      </c>
      <c r="D9" s="56">
        <v>78</v>
      </c>
    </row>
    <row r="10" spans="1:4">
      <c r="A10" t="s">
        <v>86</v>
      </c>
      <c r="B10" s="56">
        <v>75</v>
      </c>
      <c r="C10" s="56">
        <v>317</v>
      </c>
      <c r="D10" s="56">
        <v>392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opLeftCell="B1" zoomScale="80" zoomScaleNormal="80" workbookViewId="0">
      <selection activeCell="F6" sqref="F6"/>
    </sheetView>
  </sheetViews>
  <sheetFormatPr baseColWidth="10" defaultRowHeight="16.5"/>
  <cols>
    <col min="1" max="1" width="3.33203125" customWidth="1"/>
    <col min="2" max="2" width="11.109375" bestFit="1" customWidth="1"/>
    <col min="3" max="3" width="17.33203125" customWidth="1"/>
    <col min="4" max="4" width="16.88671875" bestFit="1" customWidth="1"/>
    <col min="5" max="5" width="18" bestFit="1" customWidth="1"/>
    <col min="6" max="6" width="19.6640625" bestFit="1" customWidth="1"/>
    <col min="7" max="7" width="17.21875" bestFit="1" customWidth="1"/>
    <col min="8" max="8" width="21.33203125" customWidth="1"/>
    <col min="9" max="9" width="22.33203125" bestFit="1" customWidth="1"/>
    <col min="10" max="10" width="19.6640625" bestFit="1" customWidth="1"/>
    <col min="11" max="11" width="5.6640625" customWidth="1"/>
    <col min="12" max="12" width="8.88671875" bestFit="1" customWidth="1"/>
    <col min="13" max="13" width="3.44140625" customWidth="1"/>
    <col min="14" max="14" width="14.6640625" customWidth="1"/>
  </cols>
  <sheetData>
    <row r="1" spans="1:13" ht="17.149999999999999" thickTop="1">
      <c r="A1" s="1"/>
      <c r="B1" s="30" t="s">
        <v>18</v>
      </c>
      <c r="C1" s="33">
        <v>43157</v>
      </c>
      <c r="D1" s="31"/>
      <c r="E1" s="2"/>
      <c r="F1" s="28">
        <f ca="1">TODAY()</f>
        <v>43156</v>
      </c>
      <c r="G1" s="2"/>
      <c r="H1" s="2"/>
      <c r="I1" s="2"/>
      <c r="J1" s="3"/>
      <c r="K1" s="2"/>
      <c r="L1" s="2"/>
      <c r="M1" s="4"/>
    </row>
    <row r="2" spans="1:13" ht="110.4">
      <c r="A2" s="5"/>
      <c r="B2" s="20" t="s">
        <v>0</v>
      </c>
      <c r="C2" s="49" t="s">
        <v>6</v>
      </c>
      <c r="D2" s="50"/>
      <c r="E2" s="24" t="s">
        <v>1</v>
      </c>
      <c r="F2" s="18" t="s">
        <v>4</v>
      </c>
      <c r="G2" s="19" t="s">
        <v>5</v>
      </c>
      <c r="H2" s="7" t="s">
        <v>13</v>
      </c>
      <c r="I2" s="7" t="s">
        <v>12</v>
      </c>
      <c r="J2" s="7" t="s">
        <v>14</v>
      </c>
      <c r="K2" s="7" t="s">
        <v>8</v>
      </c>
      <c r="L2" s="18" t="s">
        <v>9</v>
      </c>
      <c r="M2" s="8"/>
    </row>
    <row r="3" spans="1:13" ht="5.15" customHeight="1">
      <c r="A3" s="5"/>
      <c r="B3" s="6"/>
      <c r="C3" s="53"/>
      <c r="D3" s="54"/>
      <c r="E3" s="6"/>
      <c r="F3" s="6"/>
      <c r="G3" s="6"/>
      <c r="H3" s="6"/>
      <c r="I3" s="6"/>
      <c r="J3" s="6"/>
      <c r="K3" s="6"/>
      <c r="L3" s="6"/>
      <c r="M3" s="8"/>
    </row>
    <row r="4" spans="1:13" ht="35.35" customHeight="1">
      <c r="A4" s="5"/>
      <c r="B4" s="25" t="s">
        <v>71</v>
      </c>
      <c r="C4" s="51" t="s">
        <v>2</v>
      </c>
      <c r="D4" s="52"/>
      <c r="E4" s="6"/>
      <c r="F4" s="29">
        <f>WEEKNUM(C1,2)</f>
        <v>9</v>
      </c>
      <c r="G4" s="6"/>
      <c r="H4" s="27" t="s">
        <v>16</v>
      </c>
      <c r="I4" s="27" t="s">
        <v>15</v>
      </c>
      <c r="J4" s="27" t="s">
        <v>17</v>
      </c>
      <c r="K4" s="6"/>
      <c r="L4" s="6"/>
      <c r="M4" s="8"/>
    </row>
    <row r="5" spans="1:13" ht="24.7" customHeight="1">
      <c r="A5" s="5"/>
      <c r="B5" s="62" t="s">
        <v>11</v>
      </c>
      <c r="C5" s="63" t="s">
        <v>10</v>
      </c>
      <c r="D5" s="64" t="s">
        <v>7</v>
      </c>
      <c r="E5" s="70" t="s">
        <v>1</v>
      </c>
      <c r="F5" s="69" t="s">
        <v>94</v>
      </c>
      <c r="G5" s="69" t="s">
        <v>5</v>
      </c>
      <c r="H5" s="71" t="s">
        <v>88</v>
      </c>
      <c r="I5" s="71" t="s">
        <v>89</v>
      </c>
      <c r="J5" s="72" t="s">
        <v>90</v>
      </c>
      <c r="K5" s="6"/>
      <c r="L5" s="6"/>
      <c r="M5" s="8"/>
    </row>
    <row r="6" spans="1:13" ht="32.950000000000003">
      <c r="A6" s="5"/>
      <c r="B6" s="57"/>
      <c r="C6" s="36" t="s">
        <v>20</v>
      </c>
      <c r="D6" s="36"/>
      <c r="E6" s="35" t="s">
        <v>80</v>
      </c>
      <c r="F6" s="44"/>
      <c r="G6" s="40"/>
      <c r="H6" s="38">
        <v>20</v>
      </c>
      <c r="I6" s="39"/>
      <c r="J6" s="61">
        <f>IF(SUM(H6:I6)&gt;0,SUM(H6,I6),"")</f>
        <v>20</v>
      </c>
      <c r="K6" s="6"/>
      <c r="L6" s="6"/>
      <c r="M6" s="8"/>
    </row>
    <row r="7" spans="1:13" ht="32.950000000000003">
      <c r="A7" s="5"/>
      <c r="B7" s="58"/>
      <c r="C7" s="36" t="s">
        <v>20</v>
      </c>
      <c r="D7" s="37"/>
      <c r="E7" s="35" t="s">
        <v>81</v>
      </c>
      <c r="F7" s="34"/>
      <c r="G7" s="40"/>
      <c r="H7" s="38"/>
      <c r="I7" s="39">
        <v>18</v>
      </c>
      <c r="J7" s="61">
        <f t="shared" ref="J7:J40" si="0">IF(SUM(H7:I7)&gt;0,SUM(H7,I7),"")</f>
        <v>18</v>
      </c>
      <c r="K7" s="6"/>
      <c r="L7" s="6"/>
      <c r="M7" s="8"/>
    </row>
    <row r="8" spans="1:13" ht="32.950000000000003">
      <c r="A8" s="5"/>
      <c r="B8" s="59"/>
      <c r="C8" s="36" t="s">
        <v>20</v>
      </c>
      <c r="D8" s="40"/>
      <c r="E8" s="35" t="s">
        <v>82</v>
      </c>
      <c r="F8" s="34"/>
      <c r="G8" s="40"/>
      <c r="H8" s="38"/>
      <c r="I8" s="39">
        <v>22</v>
      </c>
      <c r="J8" s="61">
        <f t="shared" si="0"/>
        <v>22</v>
      </c>
      <c r="K8" s="6"/>
      <c r="L8" s="6"/>
      <c r="M8" s="8"/>
    </row>
    <row r="9" spans="1:13">
      <c r="A9" s="5"/>
      <c r="B9" s="59"/>
      <c r="C9" s="36" t="s">
        <v>22</v>
      </c>
      <c r="D9" s="40"/>
      <c r="E9" s="35" t="s">
        <v>80</v>
      </c>
      <c r="F9" s="34"/>
      <c r="G9" s="40"/>
      <c r="H9" s="38">
        <v>19</v>
      </c>
      <c r="I9" s="39"/>
      <c r="J9" s="61">
        <f t="shared" si="0"/>
        <v>19</v>
      </c>
      <c r="K9" s="6"/>
      <c r="L9" s="6"/>
      <c r="M9" s="8"/>
    </row>
    <row r="10" spans="1:13">
      <c r="A10" s="5"/>
      <c r="B10" s="60"/>
      <c r="C10" s="36" t="s">
        <v>22</v>
      </c>
      <c r="D10" s="41"/>
      <c r="E10" s="35" t="s">
        <v>80</v>
      </c>
      <c r="F10" s="34"/>
      <c r="G10" s="40"/>
      <c r="H10" s="38">
        <v>16</v>
      </c>
      <c r="I10" s="39"/>
      <c r="J10" s="61">
        <f t="shared" si="0"/>
        <v>16</v>
      </c>
      <c r="K10" s="6"/>
      <c r="L10" s="6"/>
      <c r="M10" s="8"/>
    </row>
    <row r="11" spans="1:13">
      <c r="A11" s="5"/>
      <c r="B11" s="57"/>
      <c r="C11" s="36" t="s">
        <v>22</v>
      </c>
      <c r="D11" s="40"/>
      <c r="E11" s="35" t="s">
        <v>81</v>
      </c>
      <c r="F11" s="34"/>
      <c r="G11" s="40"/>
      <c r="H11" s="38"/>
      <c r="I11" s="39">
        <v>22</v>
      </c>
      <c r="J11" s="61">
        <f t="shared" si="0"/>
        <v>22</v>
      </c>
      <c r="K11" s="6"/>
      <c r="L11" s="6"/>
      <c r="M11" s="8"/>
    </row>
    <row r="12" spans="1:13">
      <c r="A12" s="5"/>
      <c r="B12" s="57"/>
      <c r="C12" s="36" t="s">
        <v>22</v>
      </c>
      <c r="D12" s="40"/>
      <c r="E12" s="35" t="s">
        <v>83</v>
      </c>
      <c r="F12" s="34"/>
      <c r="G12" s="40"/>
      <c r="H12" s="38"/>
      <c r="I12" s="39">
        <v>18</v>
      </c>
      <c r="J12" s="61">
        <f t="shared" si="0"/>
        <v>18</v>
      </c>
      <c r="K12" s="6"/>
      <c r="L12" s="6"/>
      <c r="M12" s="8"/>
    </row>
    <row r="13" spans="1:13">
      <c r="A13" s="5"/>
      <c r="B13" s="59"/>
      <c r="C13" s="36" t="s">
        <v>21</v>
      </c>
      <c r="D13" s="40"/>
      <c r="E13" s="35" t="s">
        <v>80</v>
      </c>
      <c r="F13" s="34"/>
      <c r="G13" s="40"/>
      <c r="H13" s="38">
        <v>20</v>
      </c>
      <c r="I13" s="39"/>
      <c r="J13" s="61">
        <f t="shared" si="0"/>
        <v>20</v>
      </c>
      <c r="K13" s="6"/>
      <c r="L13" s="6"/>
      <c r="M13" s="8"/>
    </row>
    <row r="14" spans="1:13">
      <c r="A14" s="5"/>
      <c r="B14" s="59"/>
      <c r="C14" s="36" t="s">
        <v>21</v>
      </c>
      <c r="D14" s="40"/>
      <c r="E14" s="35" t="s">
        <v>81</v>
      </c>
      <c r="F14" s="34"/>
      <c r="G14" s="40"/>
      <c r="H14" s="38"/>
      <c r="I14" s="39">
        <v>22</v>
      </c>
      <c r="J14" s="61">
        <f t="shared" si="0"/>
        <v>22</v>
      </c>
      <c r="K14" s="6"/>
      <c r="L14" s="6"/>
      <c r="M14" s="8"/>
    </row>
    <row r="15" spans="1:13">
      <c r="A15" s="5"/>
      <c r="B15" s="59"/>
      <c r="C15" s="36" t="s">
        <v>21</v>
      </c>
      <c r="D15" s="40"/>
      <c r="E15" s="35" t="s">
        <v>81</v>
      </c>
      <c r="F15" s="34"/>
      <c r="G15" s="40"/>
      <c r="H15" s="38"/>
      <c r="I15" s="39">
        <v>17</v>
      </c>
      <c r="J15" s="61">
        <f t="shared" si="0"/>
        <v>17</v>
      </c>
      <c r="K15" s="6"/>
      <c r="L15" s="6"/>
      <c r="M15" s="8"/>
    </row>
    <row r="16" spans="1:13">
      <c r="A16" s="5"/>
      <c r="B16" s="57"/>
      <c r="C16" s="36" t="s">
        <v>21</v>
      </c>
      <c r="D16" s="40"/>
      <c r="E16" s="35" t="s">
        <v>83</v>
      </c>
      <c r="F16" s="34"/>
      <c r="G16" s="40"/>
      <c r="H16" s="38"/>
      <c r="I16" s="6">
        <v>19</v>
      </c>
      <c r="J16" s="61">
        <f t="shared" si="0"/>
        <v>19</v>
      </c>
      <c r="K16" s="6"/>
      <c r="L16" s="6"/>
      <c r="M16" s="8"/>
    </row>
    <row r="17" spans="1:13">
      <c r="A17" s="5"/>
      <c r="B17" s="57"/>
      <c r="C17" s="36" t="s">
        <v>21</v>
      </c>
      <c r="D17" s="40"/>
      <c r="E17" s="35" t="s">
        <v>83</v>
      </c>
      <c r="F17" s="34"/>
      <c r="G17" s="40"/>
      <c r="H17" s="38"/>
      <c r="I17" s="6">
        <v>21</v>
      </c>
      <c r="J17" s="61">
        <f t="shared" si="0"/>
        <v>21</v>
      </c>
      <c r="K17" s="6"/>
      <c r="L17" s="6"/>
      <c r="M17" s="8"/>
    </row>
    <row r="18" spans="1:13">
      <c r="A18" s="5"/>
      <c r="B18" s="57"/>
      <c r="C18" s="36" t="s">
        <v>23</v>
      </c>
      <c r="D18" s="40"/>
      <c r="E18" s="35" t="s">
        <v>83</v>
      </c>
      <c r="F18" s="34"/>
      <c r="G18" s="40"/>
      <c r="H18" s="38"/>
      <c r="I18" s="6">
        <v>22</v>
      </c>
      <c r="J18" s="61">
        <f t="shared" si="0"/>
        <v>22</v>
      </c>
      <c r="K18" s="6"/>
      <c r="L18" s="6"/>
      <c r="M18" s="8"/>
    </row>
    <row r="19" spans="1:13">
      <c r="A19" s="5"/>
      <c r="B19" s="59"/>
      <c r="C19" s="36" t="s">
        <v>23</v>
      </c>
      <c r="D19" s="40"/>
      <c r="E19" s="35" t="s">
        <v>83</v>
      </c>
      <c r="F19" s="34"/>
      <c r="G19" s="40"/>
      <c r="H19" s="38"/>
      <c r="I19" s="6">
        <v>20</v>
      </c>
      <c r="J19" s="61">
        <f t="shared" si="0"/>
        <v>20</v>
      </c>
      <c r="K19" s="6"/>
      <c r="L19" s="6"/>
      <c r="M19" s="8"/>
    </row>
    <row r="20" spans="1:13">
      <c r="A20" s="5"/>
      <c r="B20" s="59"/>
      <c r="C20" s="36" t="s">
        <v>23</v>
      </c>
      <c r="D20" s="40"/>
      <c r="E20" s="35" t="s">
        <v>83</v>
      </c>
      <c r="F20" s="34"/>
      <c r="G20" s="40"/>
      <c r="H20" s="38"/>
      <c r="I20" s="6">
        <v>17</v>
      </c>
      <c r="J20" s="61">
        <f t="shared" si="0"/>
        <v>17</v>
      </c>
      <c r="K20" s="6"/>
      <c r="L20" s="6"/>
      <c r="M20" s="8"/>
    </row>
    <row r="21" spans="1:13">
      <c r="A21" s="5"/>
      <c r="B21" s="57"/>
      <c r="C21" s="36" t="s">
        <v>23</v>
      </c>
      <c r="D21" s="40"/>
      <c r="E21" s="35" t="s">
        <v>83</v>
      </c>
      <c r="F21" s="34"/>
      <c r="G21" s="40"/>
      <c r="H21" s="38"/>
      <c r="I21" s="6">
        <v>21</v>
      </c>
      <c r="J21" s="61">
        <f t="shared" si="0"/>
        <v>21</v>
      </c>
      <c r="K21" s="6"/>
      <c r="L21" s="6"/>
      <c r="M21" s="8"/>
    </row>
    <row r="22" spans="1:13" ht="32.950000000000003">
      <c r="A22" s="5"/>
      <c r="B22" s="57"/>
      <c r="C22" s="36" t="s">
        <v>70</v>
      </c>
      <c r="D22" s="40"/>
      <c r="E22" s="35" t="s">
        <v>81</v>
      </c>
      <c r="F22" s="34"/>
      <c r="G22" s="40"/>
      <c r="H22" s="38"/>
      <c r="I22" s="6">
        <v>21</v>
      </c>
      <c r="J22" s="61">
        <f t="shared" si="0"/>
        <v>21</v>
      </c>
      <c r="K22" s="6"/>
      <c r="L22" s="6"/>
      <c r="M22" s="8"/>
    </row>
    <row r="23" spans="1:13" ht="32.950000000000003">
      <c r="A23" s="5"/>
      <c r="B23" s="59"/>
      <c r="C23" s="36" t="s">
        <v>70</v>
      </c>
      <c r="D23" s="40"/>
      <c r="E23" s="35" t="s">
        <v>81</v>
      </c>
      <c r="F23" s="34"/>
      <c r="G23" s="40"/>
      <c r="H23" s="38"/>
      <c r="I23" s="6">
        <v>18</v>
      </c>
      <c r="J23" s="61">
        <f t="shared" si="0"/>
        <v>18</v>
      </c>
      <c r="K23" s="6"/>
      <c r="L23" s="6"/>
      <c r="M23" s="8"/>
    </row>
    <row r="24" spans="1:13" ht="32.950000000000003">
      <c r="A24" s="5"/>
      <c r="B24" s="57"/>
      <c r="C24" s="36" t="s">
        <v>70</v>
      </c>
      <c r="D24" s="40"/>
      <c r="E24" s="35" t="s">
        <v>83</v>
      </c>
      <c r="F24" s="34"/>
      <c r="G24" s="40"/>
      <c r="H24" s="38"/>
      <c r="I24" s="6">
        <v>19</v>
      </c>
      <c r="J24" s="61">
        <f t="shared" si="0"/>
        <v>19</v>
      </c>
      <c r="K24" s="6"/>
      <c r="L24" s="6"/>
      <c r="M24" s="8"/>
    </row>
    <row r="25" spans="1:13" ht="32.950000000000003">
      <c r="A25" s="5"/>
      <c r="B25" s="65"/>
      <c r="C25" s="66" t="s">
        <v>70</v>
      </c>
      <c r="D25" s="43"/>
      <c r="E25" s="67" t="s">
        <v>83</v>
      </c>
      <c r="F25" s="12"/>
      <c r="G25" s="43"/>
      <c r="H25" s="12"/>
      <c r="I25" s="12">
        <v>20</v>
      </c>
      <c r="J25" s="68">
        <f t="shared" si="0"/>
        <v>20</v>
      </c>
      <c r="K25" s="6"/>
      <c r="L25" s="6"/>
      <c r="M25" s="8"/>
    </row>
    <row r="26" spans="1:13">
      <c r="A26" s="5"/>
      <c r="B26" s="11"/>
      <c r="C26" s="36"/>
      <c r="D26" s="40"/>
      <c r="E26" s="35"/>
      <c r="F26" s="34"/>
      <c r="G26" s="40"/>
      <c r="H26" s="34"/>
      <c r="I26" s="6"/>
      <c r="J26" s="39" t="str">
        <f t="shared" si="0"/>
        <v/>
      </c>
      <c r="K26" s="6"/>
      <c r="L26" s="6"/>
      <c r="M26" s="8"/>
    </row>
    <row r="27" spans="1:13">
      <c r="A27" s="5"/>
      <c r="B27" s="23"/>
      <c r="C27" s="36"/>
      <c r="D27" s="40"/>
      <c r="E27" s="35"/>
      <c r="F27" s="34"/>
      <c r="G27" s="40"/>
      <c r="H27" s="34"/>
      <c r="I27" s="6"/>
      <c r="J27" s="39" t="str">
        <f t="shared" si="0"/>
        <v/>
      </c>
      <c r="K27" s="6"/>
      <c r="L27" s="6"/>
      <c r="M27" s="8"/>
    </row>
    <row r="28" spans="1:13">
      <c r="A28" s="5"/>
      <c r="B28" s="45"/>
      <c r="C28" s="36"/>
      <c r="D28" s="40"/>
      <c r="E28" s="35"/>
      <c r="F28" s="34"/>
      <c r="G28" s="40"/>
      <c r="H28" s="34"/>
      <c r="I28" s="6"/>
      <c r="J28" s="39" t="str">
        <f t="shared" si="0"/>
        <v/>
      </c>
      <c r="K28" s="6"/>
      <c r="L28" s="6"/>
      <c r="M28" s="8"/>
    </row>
    <row r="29" spans="1:13">
      <c r="A29" s="5"/>
      <c r="B29" s="10"/>
      <c r="C29" s="36"/>
      <c r="D29" s="40"/>
      <c r="E29" s="35"/>
      <c r="F29" s="34"/>
      <c r="G29" s="40"/>
      <c r="H29" s="34"/>
      <c r="I29" s="6"/>
      <c r="J29" s="39" t="str">
        <f t="shared" si="0"/>
        <v/>
      </c>
      <c r="K29" s="6"/>
      <c r="L29" s="6"/>
      <c r="M29" s="8"/>
    </row>
    <row r="30" spans="1:13">
      <c r="A30" s="5"/>
      <c r="B30" s="10"/>
      <c r="C30" s="36"/>
      <c r="D30" s="40"/>
      <c r="E30" s="9"/>
      <c r="F30" s="6"/>
      <c r="G30" s="40"/>
      <c r="H30" s="6"/>
      <c r="I30" s="6"/>
      <c r="J30" s="39" t="str">
        <f t="shared" si="0"/>
        <v/>
      </c>
      <c r="K30" s="6"/>
      <c r="L30" s="6"/>
      <c r="M30" s="8"/>
    </row>
    <row r="31" spans="1:13">
      <c r="A31" s="5"/>
      <c r="B31" s="10"/>
      <c r="C31" s="36"/>
      <c r="D31" s="40"/>
      <c r="E31" s="9"/>
      <c r="F31" s="6"/>
      <c r="G31" s="40"/>
      <c r="H31" s="6"/>
      <c r="I31" s="6"/>
      <c r="J31" s="39" t="str">
        <f t="shared" si="0"/>
        <v/>
      </c>
      <c r="K31" s="6"/>
      <c r="L31" s="6"/>
      <c r="M31" s="8"/>
    </row>
    <row r="32" spans="1:13">
      <c r="A32" s="5"/>
      <c r="B32" s="10"/>
      <c r="C32" s="36"/>
      <c r="D32" s="40"/>
      <c r="E32" s="9"/>
      <c r="F32" s="6"/>
      <c r="G32" s="40"/>
      <c r="H32" s="6"/>
      <c r="I32" s="6"/>
      <c r="J32" s="39" t="str">
        <f t="shared" si="0"/>
        <v/>
      </c>
      <c r="K32" s="6"/>
      <c r="L32" s="6"/>
      <c r="M32" s="8"/>
    </row>
    <row r="33" spans="1:13">
      <c r="A33" s="5"/>
      <c r="B33" s="10"/>
      <c r="C33" s="36"/>
      <c r="D33" s="40"/>
      <c r="E33" s="9"/>
      <c r="F33" s="6"/>
      <c r="G33" s="40"/>
      <c r="H33" s="6"/>
      <c r="I33" s="6"/>
      <c r="J33" s="39" t="str">
        <f t="shared" si="0"/>
        <v/>
      </c>
      <c r="K33" s="6"/>
      <c r="L33" s="6"/>
      <c r="M33" s="8"/>
    </row>
    <row r="34" spans="1:13">
      <c r="A34" s="5"/>
      <c r="B34" s="10"/>
      <c r="C34" s="36"/>
      <c r="D34" s="40"/>
      <c r="E34" s="9"/>
      <c r="F34" s="6"/>
      <c r="G34" s="40"/>
      <c r="H34" s="6"/>
      <c r="I34" s="6"/>
      <c r="J34" s="39" t="str">
        <f t="shared" si="0"/>
        <v/>
      </c>
      <c r="K34" s="6"/>
      <c r="L34" s="6"/>
      <c r="M34" s="8"/>
    </row>
    <row r="35" spans="1:13">
      <c r="A35" s="5"/>
      <c r="B35" s="10"/>
      <c r="C35" s="36"/>
      <c r="D35" s="40"/>
      <c r="E35" s="9"/>
      <c r="F35" s="6"/>
      <c r="G35" s="40"/>
      <c r="H35" s="6"/>
      <c r="I35" s="6"/>
      <c r="J35" s="39" t="str">
        <f t="shared" si="0"/>
        <v/>
      </c>
      <c r="K35" s="6"/>
      <c r="L35" s="6"/>
      <c r="M35" s="8"/>
    </row>
    <row r="36" spans="1:13">
      <c r="A36" s="5"/>
      <c r="B36" s="10"/>
      <c r="C36" s="36"/>
      <c r="D36" s="40"/>
      <c r="E36" s="9"/>
      <c r="F36" s="6"/>
      <c r="G36" s="40"/>
      <c r="H36" s="6"/>
      <c r="I36" s="6"/>
      <c r="J36" s="39" t="str">
        <f t="shared" si="0"/>
        <v/>
      </c>
      <c r="K36" s="6"/>
      <c r="L36" s="6"/>
      <c r="M36" s="8"/>
    </row>
    <row r="37" spans="1:13">
      <c r="A37" s="5"/>
      <c r="B37" s="10"/>
      <c r="C37" s="36"/>
      <c r="D37" s="41"/>
      <c r="E37" s="9"/>
      <c r="F37" s="6"/>
      <c r="G37" s="40"/>
      <c r="H37" s="6"/>
      <c r="I37" s="6"/>
      <c r="J37" s="39" t="str">
        <f t="shared" si="0"/>
        <v/>
      </c>
      <c r="K37" s="6"/>
      <c r="L37" s="6"/>
      <c r="M37" s="8"/>
    </row>
    <row r="38" spans="1:13">
      <c r="A38" s="5"/>
      <c r="B38" s="10"/>
      <c r="C38" s="36"/>
      <c r="D38" s="40"/>
      <c r="E38" s="9"/>
      <c r="F38" s="6"/>
      <c r="G38" s="40"/>
      <c r="H38" s="6"/>
      <c r="I38" s="6"/>
      <c r="J38" s="39" t="str">
        <f t="shared" si="0"/>
        <v/>
      </c>
      <c r="K38" s="6"/>
      <c r="L38" s="6"/>
      <c r="M38" s="8"/>
    </row>
    <row r="39" spans="1:13">
      <c r="A39" s="5"/>
      <c r="B39" s="10"/>
      <c r="C39" s="36"/>
      <c r="D39" s="41"/>
      <c r="E39" s="9"/>
      <c r="F39" s="6"/>
      <c r="G39" s="40"/>
      <c r="H39" s="6"/>
      <c r="I39" s="6"/>
      <c r="J39" s="39" t="str">
        <f t="shared" si="0"/>
        <v/>
      </c>
      <c r="K39" s="6"/>
      <c r="L39" s="6"/>
      <c r="M39" s="8"/>
    </row>
    <row r="40" spans="1:13">
      <c r="A40" s="5"/>
      <c r="B40" s="10"/>
      <c r="C40" s="36"/>
      <c r="D40" s="40"/>
      <c r="E40" s="9"/>
      <c r="F40" s="6"/>
      <c r="G40" s="40"/>
      <c r="H40" s="6"/>
      <c r="I40" s="6"/>
      <c r="J40" s="39" t="str">
        <f t="shared" si="0"/>
        <v/>
      </c>
      <c r="K40" s="6"/>
      <c r="L40" s="6"/>
      <c r="M40" s="8"/>
    </row>
    <row r="41" spans="1:13">
      <c r="A41" s="5"/>
      <c r="B41" s="10"/>
      <c r="C41" s="36"/>
      <c r="D41" s="42"/>
      <c r="E41" s="46"/>
      <c r="F41" s="6"/>
      <c r="G41" s="43"/>
      <c r="H41" s="12"/>
      <c r="I41" s="12"/>
      <c r="J41" s="12"/>
      <c r="K41" s="12"/>
      <c r="L41" s="6"/>
      <c r="M41" s="8"/>
    </row>
    <row r="42" spans="1:13">
      <c r="A42" s="5"/>
      <c r="B42" s="10"/>
      <c r="C42" s="21"/>
      <c r="D42" s="42"/>
      <c r="E42" s="22"/>
      <c r="F42" s="13"/>
      <c r="G42" s="26" t="s">
        <v>3</v>
      </c>
      <c r="H42" s="14">
        <f>SUM(H6:H41)</f>
        <v>75</v>
      </c>
      <c r="I42" s="14">
        <f>SUM(I6:I41)</f>
        <v>317</v>
      </c>
      <c r="J42" s="14">
        <f>SUM(J6:J41)</f>
        <v>392</v>
      </c>
      <c r="K42" s="14">
        <f>SUM(K6:K41)</f>
        <v>0</v>
      </c>
      <c r="L42" s="6"/>
      <c r="M42" s="8"/>
    </row>
    <row r="43" spans="1:13" ht="17.149999999999999" thickBot="1">
      <c r="A43" s="15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7"/>
    </row>
    <row r="44" spans="1:13" ht="17.149999999999999" thickTop="1"/>
  </sheetData>
  <mergeCells count="3">
    <mergeCell ref="C2:D2"/>
    <mergeCell ref="C4:D4"/>
    <mergeCell ref="C3:D3"/>
  </mergeCells>
  <phoneticPr fontId="7" type="noConversion"/>
  <conditionalFormatting sqref="E6:E40">
    <cfRule type="expression" dxfId="15" priority="9">
      <formula>E6&lt;&gt;""</formula>
    </cfRule>
  </conditionalFormatting>
  <conditionalFormatting sqref="J6:J40">
    <cfRule type="expression" dxfId="14" priority="5">
      <formula>(J6:J40)&lt;&gt;""</formula>
    </cfRule>
  </conditionalFormatting>
  <conditionalFormatting sqref="C6:C40">
    <cfRule type="expression" dxfId="13" priority="2">
      <formula>$C6=$C5</formula>
    </cfRule>
  </conditionalFormatting>
  <printOptions horizontalCentered="1" verticalCentered="1"/>
  <pageMargins left="0.51181102362204722" right="0.31496062992125984" top="0.94488188976377963" bottom="0.74803149606299213" header="0.9055118110236221" footer="0.31496062992125984"/>
  <pageSetup paperSize="9" scale="75" orientation="portrait" r:id="rId1"/>
  <headerFooter>
    <oddHeader>&amp;C&amp;"-,Gras"&amp;16Programme de prophylaxie FR</oddHeader>
  </headerFooter>
  <legacyDrawing r:id="rId2"/>
  <tableParts count="1">
    <tablePart r:id="rId3"/>
  </tableParts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'Cercles scolaires'!$A$2:$A$61</xm:f>
          </x14:formula1>
          <xm:sqref>C6:C41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workbookViewId="0">
      <selection activeCell="D64" sqref="D64"/>
    </sheetView>
  </sheetViews>
  <sheetFormatPr baseColWidth="10" defaultRowHeight="16.5"/>
  <cols>
    <col min="1" max="1" width="40" customWidth="1"/>
  </cols>
  <sheetData>
    <row r="1" spans="1:5" ht="17.850000000000001">
      <c r="A1" s="32" t="s">
        <v>10</v>
      </c>
      <c r="C1" s="47" t="s">
        <v>84</v>
      </c>
      <c r="D1" s="47" t="s">
        <v>85</v>
      </c>
      <c r="E1" s="47" t="s">
        <v>3</v>
      </c>
    </row>
    <row r="2" spans="1:5">
      <c r="A2" t="s">
        <v>20</v>
      </c>
      <c r="C2" s="47">
        <f>SUMIF('Rapport hygiéniste'!$C$6:$C25,'Cercles scolaires'!A2,'Rapport hygiéniste'!$H$6:H25)</f>
        <v>20</v>
      </c>
      <c r="D2" s="47">
        <f>SUMIF('Rapport hygiéniste'!$C$6:$C25,'Cercles scolaires'!A2,'Rapport hygiéniste'!$I$6:$I25)</f>
        <v>40</v>
      </c>
      <c r="E2" s="47">
        <f>IF(SUM(C2:D2)&gt;0,SUM(C2:D2),"")</f>
        <v>60</v>
      </c>
    </row>
    <row r="3" spans="1:5">
      <c r="A3" t="s">
        <v>22</v>
      </c>
      <c r="C3" s="47">
        <f>SUMIF('Rapport hygiéniste'!$C$6:$C26,'Cercles scolaires'!A3,'Rapport hygiéniste'!$H$6:H26)</f>
        <v>35</v>
      </c>
      <c r="D3" s="47">
        <f>SUMIF('Rapport hygiéniste'!$C$6:$C26,'Cercles scolaires'!A3,'Rapport hygiéniste'!$I$6:$I26)</f>
        <v>40</v>
      </c>
      <c r="E3" s="47">
        <f t="shared" ref="E3:E61" si="0">IF(SUM(C3:D3)&gt;0,SUM(C3:D3),"")</f>
        <v>75</v>
      </c>
    </row>
    <row r="4" spans="1:5">
      <c r="A4" t="s">
        <v>21</v>
      </c>
      <c r="C4" s="47">
        <f>SUMIF('Rapport hygiéniste'!$C$6:$C27,'Cercles scolaires'!A4,'Rapport hygiéniste'!$H$6:H27)</f>
        <v>20</v>
      </c>
      <c r="D4" s="47">
        <f>SUMIF('Rapport hygiéniste'!$C$6:$C27,'Cercles scolaires'!A4,'Rapport hygiéniste'!$I$6:$I27)</f>
        <v>79</v>
      </c>
      <c r="E4" s="47">
        <f t="shared" si="0"/>
        <v>99</v>
      </c>
    </row>
    <row r="5" spans="1:5">
      <c r="A5" t="s">
        <v>23</v>
      </c>
      <c r="C5" s="47">
        <f>SUMIF('Rapport hygiéniste'!$C$6:$C28,'Cercles scolaires'!A5,'Rapport hygiéniste'!$H$6:H28)</f>
        <v>0</v>
      </c>
      <c r="D5" s="47">
        <f>SUMIF('Rapport hygiéniste'!$C$6:$C28,'Cercles scolaires'!A5,'Rapport hygiéniste'!$I$6:$I28)</f>
        <v>80</v>
      </c>
      <c r="E5" s="47">
        <f t="shared" si="0"/>
        <v>80</v>
      </c>
    </row>
    <row r="6" spans="1:5">
      <c r="A6" t="s">
        <v>24</v>
      </c>
      <c r="C6" s="47">
        <f>SUMIF('Rapport hygiéniste'!$C$6:$C29,'Cercles scolaires'!A6,'Rapport hygiéniste'!$H$6:H29)</f>
        <v>0</v>
      </c>
      <c r="D6" s="47">
        <f>SUMIF('Rapport hygiéniste'!$C$6:$C29,'Cercles scolaires'!A6,'Rapport hygiéniste'!$I$6:$I29)</f>
        <v>0</v>
      </c>
      <c r="E6" s="47" t="str">
        <f t="shared" si="0"/>
        <v/>
      </c>
    </row>
    <row r="7" spans="1:5">
      <c r="A7" t="s">
        <v>25</v>
      </c>
      <c r="C7" s="47">
        <f>SUMIF('Rapport hygiéniste'!$C$6:$C30,'Cercles scolaires'!A7,'Rapport hygiéniste'!$H$6:H30)</f>
        <v>0</v>
      </c>
      <c r="D7" s="47">
        <f>SUMIF('Rapport hygiéniste'!$C$6:$C30,'Cercles scolaires'!A7,'Rapport hygiéniste'!$I$6:$I30)</f>
        <v>0</v>
      </c>
      <c r="E7" s="47" t="str">
        <f t="shared" si="0"/>
        <v/>
      </c>
    </row>
    <row r="8" spans="1:5">
      <c r="A8" t="s">
        <v>26</v>
      </c>
      <c r="C8" s="47">
        <f>SUMIF('Rapport hygiéniste'!$C$6:$C31,'Cercles scolaires'!A8,'Rapport hygiéniste'!$H$6:H31)</f>
        <v>0</v>
      </c>
      <c r="D8" s="47">
        <f>SUMIF('Rapport hygiéniste'!$C$6:$C31,'Cercles scolaires'!A8,'Rapport hygiéniste'!$I$6:$I31)</f>
        <v>0</v>
      </c>
      <c r="E8" s="47" t="str">
        <f t="shared" si="0"/>
        <v/>
      </c>
    </row>
    <row r="9" spans="1:5">
      <c r="A9" t="s">
        <v>27</v>
      </c>
      <c r="C9" s="47">
        <f>SUMIF('Rapport hygiéniste'!$C$6:$C32,'Cercles scolaires'!A9,'Rapport hygiéniste'!$H$6:H32)</f>
        <v>0</v>
      </c>
      <c r="D9" s="47">
        <f>SUMIF('Rapport hygiéniste'!$C$6:$C32,'Cercles scolaires'!A9,'Rapport hygiéniste'!$I$6:$I32)</f>
        <v>0</v>
      </c>
      <c r="E9" s="47" t="str">
        <f t="shared" si="0"/>
        <v/>
      </c>
    </row>
    <row r="10" spans="1:5">
      <c r="A10" t="s">
        <v>28</v>
      </c>
      <c r="C10" s="47">
        <f>SUMIF('Rapport hygiéniste'!$C$6:$C33,'Cercles scolaires'!A10,'Rapport hygiéniste'!$H$6:H33)</f>
        <v>0</v>
      </c>
      <c r="D10" s="47">
        <f>SUMIF('Rapport hygiéniste'!$C$6:$C33,'Cercles scolaires'!A10,'Rapport hygiéniste'!$I$6:$I33)</f>
        <v>0</v>
      </c>
      <c r="E10" s="47" t="str">
        <f t="shared" si="0"/>
        <v/>
      </c>
    </row>
    <row r="11" spans="1:5">
      <c r="A11" t="s">
        <v>29</v>
      </c>
      <c r="C11" s="47">
        <f>SUMIF('Rapport hygiéniste'!$C$6:$C34,'Cercles scolaires'!A11,'Rapport hygiéniste'!$H$6:H34)</f>
        <v>0</v>
      </c>
      <c r="D11" s="47">
        <f>SUMIF('Rapport hygiéniste'!$C$6:$C34,'Cercles scolaires'!A11,'Rapport hygiéniste'!$I$6:$I34)</f>
        <v>0</v>
      </c>
      <c r="E11" s="47" t="str">
        <f t="shared" si="0"/>
        <v/>
      </c>
    </row>
    <row r="12" spans="1:5">
      <c r="A12" t="s">
        <v>30</v>
      </c>
      <c r="C12" s="47">
        <f>SUMIF('Rapport hygiéniste'!$C$6:$C35,'Cercles scolaires'!A12,'Rapport hygiéniste'!$H$6:H35)</f>
        <v>0</v>
      </c>
      <c r="D12" s="47">
        <f>SUMIF('Rapport hygiéniste'!$C$6:$C35,'Cercles scolaires'!A12,'Rapport hygiéniste'!$I$6:$I35)</f>
        <v>0</v>
      </c>
      <c r="E12" s="47" t="str">
        <f t="shared" si="0"/>
        <v/>
      </c>
    </row>
    <row r="13" spans="1:5">
      <c r="A13" t="s">
        <v>31</v>
      </c>
      <c r="C13" s="47">
        <f>SUMIF('Rapport hygiéniste'!$C$6:$C36,'Cercles scolaires'!A13,'Rapport hygiéniste'!$H$6:H36)</f>
        <v>0</v>
      </c>
      <c r="D13" s="47">
        <f>SUMIF('Rapport hygiéniste'!$C$6:$C36,'Cercles scolaires'!A13,'Rapport hygiéniste'!$I$6:$I36)</f>
        <v>0</v>
      </c>
      <c r="E13" s="47" t="str">
        <f t="shared" si="0"/>
        <v/>
      </c>
    </row>
    <row r="14" spans="1:5">
      <c r="A14" t="s">
        <v>75</v>
      </c>
      <c r="C14" s="47">
        <f>SUMIF('Rapport hygiéniste'!$C$6:$C37,'Cercles scolaires'!A14,'Rapport hygiéniste'!$H$6:H37)</f>
        <v>0</v>
      </c>
      <c r="D14" s="47">
        <f>SUMIF('Rapport hygiéniste'!$C$6:$C37,'Cercles scolaires'!A14,'Rapport hygiéniste'!$I$6:$I37)</f>
        <v>0</v>
      </c>
      <c r="E14" s="47" t="str">
        <f t="shared" si="0"/>
        <v/>
      </c>
    </row>
    <row r="15" spans="1:5">
      <c r="A15" t="s">
        <v>73</v>
      </c>
      <c r="C15" s="47">
        <f>SUMIF('Rapport hygiéniste'!$C$6:$C38,'Cercles scolaires'!A15,'Rapport hygiéniste'!$H$6:H38)</f>
        <v>0</v>
      </c>
      <c r="D15" s="47">
        <f>SUMIF('Rapport hygiéniste'!$C$6:$C38,'Cercles scolaires'!A15,'Rapport hygiéniste'!$I$6:$I38)</f>
        <v>0</v>
      </c>
      <c r="E15" s="47" t="str">
        <f t="shared" si="0"/>
        <v/>
      </c>
    </row>
    <row r="16" spans="1:5">
      <c r="A16" t="s">
        <v>72</v>
      </c>
      <c r="C16" s="47">
        <f>SUMIF('Rapport hygiéniste'!$C$6:$C39,'Cercles scolaires'!A16,'Rapport hygiéniste'!$H$6:H39)</f>
        <v>0</v>
      </c>
      <c r="D16" s="47">
        <f>SUMIF('Rapport hygiéniste'!$C$6:$C39,'Cercles scolaires'!A16,'Rapport hygiéniste'!$I$6:$I39)</f>
        <v>0</v>
      </c>
      <c r="E16" s="47" t="str">
        <f t="shared" si="0"/>
        <v/>
      </c>
    </row>
    <row r="17" spans="1:5">
      <c r="A17" t="s">
        <v>32</v>
      </c>
      <c r="C17" s="47">
        <f>SUMIF('Rapport hygiéniste'!$C$6:$C40,'Cercles scolaires'!A17,'Rapport hygiéniste'!$H$6:H40)</f>
        <v>0</v>
      </c>
      <c r="D17" s="47">
        <f>SUMIF('Rapport hygiéniste'!$C$6:$C40,'Cercles scolaires'!A17,'Rapport hygiéniste'!$I$6:$I40)</f>
        <v>0</v>
      </c>
      <c r="E17" s="47" t="str">
        <f t="shared" si="0"/>
        <v/>
      </c>
    </row>
    <row r="18" spans="1:5">
      <c r="A18" t="s">
        <v>19</v>
      </c>
      <c r="C18" s="47">
        <f>SUMIF('Rapport hygiéniste'!$C$6:$C41,'Cercles scolaires'!A18,'Rapport hygiéniste'!$H$6:H41)</f>
        <v>0</v>
      </c>
      <c r="D18" s="47">
        <f>SUMIF('Rapport hygiéniste'!$C$6:$C41,'Cercles scolaires'!A18,'Rapport hygiéniste'!$I$6:$I41)</f>
        <v>0</v>
      </c>
      <c r="E18" s="47" t="str">
        <f t="shared" si="0"/>
        <v/>
      </c>
    </row>
    <row r="19" spans="1:5">
      <c r="A19" t="s">
        <v>33</v>
      </c>
      <c r="C19" s="47">
        <f>SUMIF('Rapport hygiéniste'!$C$6:$C42,'Cercles scolaires'!A19,'Rapport hygiéniste'!$H$6:H42)</f>
        <v>0</v>
      </c>
      <c r="D19" s="47">
        <f>SUMIF('Rapport hygiéniste'!$C$6:$C42,'Cercles scolaires'!A19,'Rapport hygiéniste'!$I$6:$I42)</f>
        <v>0</v>
      </c>
      <c r="E19" s="47" t="str">
        <f t="shared" si="0"/>
        <v/>
      </c>
    </row>
    <row r="20" spans="1:5">
      <c r="A20" t="s">
        <v>34</v>
      </c>
      <c r="C20" s="47">
        <f>SUMIF('Rapport hygiéniste'!$C$6:$C43,'Cercles scolaires'!A20,'Rapport hygiéniste'!$H$6:H43)</f>
        <v>0</v>
      </c>
      <c r="D20" s="47">
        <f>SUMIF('Rapport hygiéniste'!$C$6:$C43,'Cercles scolaires'!A20,'Rapport hygiéniste'!$I$6:$I43)</f>
        <v>0</v>
      </c>
      <c r="E20" s="47" t="str">
        <f t="shared" si="0"/>
        <v/>
      </c>
    </row>
    <row r="21" spans="1:5">
      <c r="A21" t="s">
        <v>35</v>
      </c>
      <c r="C21" s="47">
        <f>SUMIF('Rapport hygiéniste'!$C$6:$C44,'Cercles scolaires'!A21,'Rapport hygiéniste'!$H$6:H44)</f>
        <v>0</v>
      </c>
      <c r="D21" s="47">
        <f>SUMIF('Rapport hygiéniste'!$C$6:$C44,'Cercles scolaires'!A21,'Rapport hygiéniste'!$I$6:$I44)</f>
        <v>0</v>
      </c>
      <c r="E21" s="47" t="str">
        <f t="shared" si="0"/>
        <v/>
      </c>
    </row>
    <row r="22" spans="1:5">
      <c r="A22" t="s">
        <v>36</v>
      </c>
      <c r="C22" s="47">
        <f>SUMIF('Rapport hygiéniste'!$C$6:$C45,'Cercles scolaires'!A22,'Rapport hygiéniste'!$H$6:H45)</f>
        <v>0</v>
      </c>
      <c r="D22" s="47">
        <f>SUMIF('Rapport hygiéniste'!$C$6:$C45,'Cercles scolaires'!A22,'Rapport hygiéniste'!$I$6:$I45)</f>
        <v>0</v>
      </c>
      <c r="E22" s="47" t="str">
        <f t="shared" si="0"/>
        <v/>
      </c>
    </row>
    <row r="23" spans="1:5">
      <c r="A23" t="s">
        <v>79</v>
      </c>
      <c r="C23" s="47">
        <f>SUMIF('Rapport hygiéniste'!$C$6:$C46,'Cercles scolaires'!A23,'Rapport hygiéniste'!$H$6:H46)</f>
        <v>0</v>
      </c>
      <c r="D23" s="47">
        <f>SUMIF('Rapport hygiéniste'!$C$6:$C46,'Cercles scolaires'!A23,'Rapport hygiéniste'!$I$6:$I46)</f>
        <v>0</v>
      </c>
      <c r="E23" s="47" t="str">
        <f t="shared" si="0"/>
        <v/>
      </c>
    </row>
    <row r="24" spans="1:5">
      <c r="A24" t="s">
        <v>74</v>
      </c>
      <c r="C24" s="47">
        <f>SUMIF('Rapport hygiéniste'!$C$6:$C47,'Cercles scolaires'!A24,'Rapport hygiéniste'!$H$6:H47)</f>
        <v>0</v>
      </c>
      <c r="D24" s="47">
        <f>SUMIF('Rapport hygiéniste'!$C$6:$C47,'Cercles scolaires'!A24,'Rapport hygiéniste'!$I$6:$I47)</f>
        <v>0</v>
      </c>
      <c r="E24" s="47" t="str">
        <f t="shared" si="0"/>
        <v/>
      </c>
    </row>
    <row r="25" spans="1:5">
      <c r="A25" t="s">
        <v>37</v>
      </c>
      <c r="C25" s="47">
        <f>SUMIF('Rapport hygiéniste'!$C$6:$C48,'Cercles scolaires'!A25,'Rapport hygiéniste'!$H$6:H48)</f>
        <v>0</v>
      </c>
      <c r="D25" s="47">
        <f>SUMIF('Rapport hygiéniste'!$C$6:$C48,'Cercles scolaires'!A25,'Rapport hygiéniste'!$I$6:$I48)</f>
        <v>0</v>
      </c>
      <c r="E25" s="47" t="str">
        <f t="shared" si="0"/>
        <v/>
      </c>
    </row>
    <row r="26" spans="1:5">
      <c r="A26" t="s">
        <v>38</v>
      </c>
      <c r="C26" s="47">
        <f>SUMIF('Rapport hygiéniste'!$C$6:$C49,'Cercles scolaires'!A26,'Rapport hygiéniste'!$H$6:H49)</f>
        <v>0</v>
      </c>
      <c r="D26" s="47">
        <f>SUMIF('Rapport hygiéniste'!$C$6:$C49,'Cercles scolaires'!A26,'Rapport hygiéniste'!$I$6:$I49)</f>
        <v>0</v>
      </c>
      <c r="E26" s="47" t="str">
        <f t="shared" si="0"/>
        <v/>
      </c>
    </row>
    <row r="27" spans="1:5">
      <c r="A27" t="s">
        <v>39</v>
      </c>
      <c r="C27" s="47">
        <f>SUMIF('Rapport hygiéniste'!$C$6:$C50,'Cercles scolaires'!A27,'Rapport hygiéniste'!$H$6:H50)</f>
        <v>0</v>
      </c>
      <c r="D27" s="47">
        <f>SUMIF('Rapport hygiéniste'!$C$6:$C50,'Cercles scolaires'!A27,'Rapport hygiéniste'!$I$6:$I50)</f>
        <v>0</v>
      </c>
      <c r="E27" s="47" t="str">
        <f t="shared" si="0"/>
        <v/>
      </c>
    </row>
    <row r="28" spans="1:5">
      <c r="A28" t="s">
        <v>40</v>
      </c>
      <c r="C28" s="47">
        <f>SUMIF('Rapport hygiéniste'!$C$6:$C51,'Cercles scolaires'!A28,'Rapport hygiéniste'!$H$6:H51)</f>
        <v>0</v>
      </c>
      <c r="D28" s="47">
        <f>SUMIF('Rapport hygiéniste'!$C$6:$C51,'Cercles scolaires'!A28,'Rapport hygiéniste'!$I$6:$I51)</f>
        <v>0</v>
      </c>
      <c r="E28" s="47" t="str">
        <f t="shared" si="0"/>
        <v/>
      </c>
    </row>
    <row r="29" spans="1:5">
      <c r="A29" t="s">
        <v>41</v>
      </c>
      <c r="C29" s="47">
        <f>SUMIF('Rapport hygiéniste'!$C$6:$C52,'Cercles scolaires'!A29,'Rapport hygiéniste'!$H$6:H52)</f>
        <v>0</v>
      </c>
      <c r="D29" s="47">
        <f>SUMIF('Rapport hygiéniste'!$C$6:$C52,'Cercles scolaires'!A29,'Rapport hygiéniste'!$I$6:$I52)</f>
        <v>0</v>
      </c>
      <c r="E29" s="47" t="str">
        <f t="shared" si="0"/>
        <v/>
      </c>
    </row>
    <row r="30" spans="1:5">
      <c r="A30" t="s">
        <v>76</v>
      </c>
      <c r="C30" s="47">
        <f>SUMIF('Rapport hygiéniste'!$C$6:$C53,'Cercles scolaires'!A30,'Rapport hygiéniste'!$H$6:H53)</f>
        <v>0</v>
      </c>
      <c r="D30" s="47">
        <f>SUMIF('Rapport hygiéniste'!$C$6:$C53,'Cercles scolaires'!A30,'Rapport hygiéniste'!$I$6:$I53)</f>
        <v>0</v>
      </c>
      <c r="E30" s="47" t="str">
        <f t="shared" si="0"/>
        <v/>
      </c>
    </row>
    <row r="31" spans="1:5">
      <c r="A31" t="s">
        <v>77</v>
      </c>
      <c r="C31" s="47">
        <f>SUMIF('Rapport hygiéniste'!$C$6:$C54,'Cercles scolaires'!A31,'Rapport hygiéniste'!$H$6:H54)</f>
        <v>0</v>
      </c>
      <c r="D31" s="47">
        <f>SUMIF('Rapport hygiéniste'!$C$6:$C54,'Cercles scolaires'!A31,'Rapport hygiéniste'!$I$6:$I54)</f>
        <v>0</v>
      </c>
      <c r="E31" s="47" t="str">
        <f t="shared" si="0"/>
        <v/>
      </c>
    </row>
    <row r="32" spans="1:5">
      <c r="A32" t="s">
        <v>42</v>
      </c>
      <c r="C32" s="47">
        <f>SUMIF('Rapport hygiéniste'!$C$6:$C55,'Cercles scolaires'!A32,'Rapport hygiéniste'!$H$6:H55)</f>
        <v>0</v>
      </c>
      <c r="D32" s="47">
        <f>SUMIF('Rapport hygiéniste'!$C$6:$C55,'Cercles scolaires'!A32,'Rapport hygiéniste'!$I$6:$I55)</f>
        <v>0</v>
      </c>
      <c r="E32" s="47" t="str">
        <f t="shared" si="0"/>
        <v/>
      </c>
    </row>
    <row r="33" spans="1:5">
      <c r="A33" t="s">
        <v>43</v>
      </c>
      <c r="C33" s="47">
        <f>SUMIF('Rapport hygiéniste'!$C$6:$C56,'Cercles scolaires'!A33,'Rapport hygiéniste'!$H$6:H56)</f>
        <v>0</v>
      </c>
      <c r="D33" s="47">
        <f>SUMIF('Rapport hygiéniste'!$C$6:$C56,'Cercles scolaires'!A33,'Rapport hygiéniste'!$I$6:$I56)</f>
        <v>0</v>
      </c>
      <c r="E33" s="47" t="str">
        <f t="shared" si="0"/>
        <v/>
      </c>
    </row>
    <row r="34" spans="1:5">
      <c r="A34" t="s">
        <v>44</v>
      </c>
      <c r="C34" s="47">
        <f>SUMIF('Rapport hygiéniste'!$C$6:$C57,'Cercles scolaires'!A34,'Rapport hygiéniste'!$H$6:H57)</f>
        <v>0</v>
      </c>
      <c r="D34" s="47">
        <f>SUMIF('Rapport hygiéniste'!$C$6:$C57,'Cercles scolaires'!A34,'Rapport hygiéniste'!$I$6:$I57)</f>
        <v>0</v>
      </c>
      <c r="E34" s="47" t="str">
        <f t="shared" si="0"/>
        <v/>
      </c>
    </row>
    <row r="35" spans="1:5">
      <c r="A35" t="s">
        <v>45</v>
      </c>
      <c r="C35" s="47">
        <f>SUMIF('Rapport hygiéniste'!$C$6:$C58,'Cercles scolaires'!A35,'Rapport hygiéniste'!$H$6:H58)</f>
        <v>0</v>
      </c>
      <c r="D35" s="47">
        <f>SUMIF('Rapport hygiéniste'!$C$6:$C58,'Cercles scolaires'!A35,'Rapport hygiéniste'!$I$6:$I58)</f>
        <v>0</v>
      </c>
      <c r="E35" s="47" t="str">
        <f t="shared" si="0"/>
        <v/>
      </c>
    </row>
    <row r="36" spans="1:5">
      <c r="A36" t="s">
        <v>46</v>
      </c>
      <c r="C36" s="47">
        <f>SUMIF('Rapport hygiéniste'!$C$6:$C59,'Cercles scolaires'!A36,'Rapport hygiéniste'!$H$6:H59)</f>
        <v>0</v>
      </c>
      <c r="D36" s="47">
        <f>SUMIF('Rapport hygiéniste'!$C$6:$C59,'Cercles scolaires'!A36,'Rapport hygiéniste'!$I$6:$I59)</f>
        <v>0</v>
      </c>
      <c r="E36" s="47" t="str">
        <f t="shared" si="0"/>
        <v/>
      </c>
    </row>
    <row r="37" spans="1:5">
      <c r="A37" t="s">
        <v>47</v>
      </c>
      <c r="C37" s="47">
        <f>SUMIF('Rapport hygiéniste'!$C$6:$C60,'Cercles scolaires'!A37,'Rapport hygiéniste'!$H$6:H60)</f>
        <v>0</v>
      </c>
      <c r="D37" s="47">
        <f>SUMIF('Rapport hygiéniste'!$C$6:$C60,'Cercles scolaires'!A37,'Rapport hygiéniste'!$I$6:$I60)</f>
        <v>0</v>
      </c>
      <c r="E37" s="47" t="str">
        <f t="shared" si="0"/>
        <v/>
      </c>
    </row>
    <row r="38" spans="1:5">
      <c r="A38" t="s">
        <v>78</v>
      </c>
      <c r="C38" s="47">
        <f>SUMIF('Rapport hygiéniste'!$C$6:$C61,'Cercles scolaires'!A38,'Rapport hygiéniste'!$H$6:H61)</f>
        <v>0</v>
      </c>
      <c r="D38" s="47">
        <f>SUMIF('Rapport hygiéniste'!$C$6:$C61,'Cercles scolaires'!A38,'Rapport hygiéniste'!$I$6:$I61)</f>
        <v>0</v>
      </c>
      <c r="E38" s="47" t="str">
        <f t="shared" si="0"/>
        <v/>
      </c>
    </row>
    <row r="39" spans="1:5">
      <c r="A39" t="s">
        <v>48</v>
      </c>
      <c r="C39" s="47">
        <f>SUMIF('Rapport hygiéniste'!$C$6:$C62,'Cercles scolaires'!A39,'Rapport hygiéniste'!$H$6:H62)</f>
        <v>0</v>
      </c>
      <c r="D39" s="47">
        <f>SUMIF('Rapport hygiéniste'!$C$6:$C62,'Cercles scolaires'!A39,'Rapport hygiéniste'!$I$6:$I62)</f>
        <v>0</v>
      </c>
      <c r="E39" s="47" t="str">
        <f t="shared" si="0"/>
        <v/>
      </c>
    </row>
    <row r="40" spans="1:5">
      <c r="A40" t="s">
        <v>49</v>
      </c>
      <c r="C40" s="47">
        <f>SUMIF('Rapport hygiéniste'!$C$6:$C63,'Cercles scolaires'!A40,'Rapport hygiéniste'!$H$6:H63)</f>
        <v>0</v>
      </c>
      <c r="D40" s="47">
        <f>SUMIF('Rapport hygiéniste'!$C$6:$C63,'Cercles scolaires'!A40,'Rapport hygiéniste'!$I$6:$I63)</f>
        <v>0</v>
      </c>
      <c r="E40" s="47" t="str">
        <f t="shared" si="0"/>
        <v/>
      </c>
    </row>
    <row r="41" spans="1:5">
      <c r="A41" t="s">
        <v>50</v>
      </c>
      <c r="C41" s="47">
        <f>SUMIF('Rapport hygiéniste'!$C$6:$C64,'Cercles scolaires'!A41,'Rapport hygiéniste'!$H$6:H64)</f>
        <v>0</v>
      </c>
      <c r="D41" s="47">
        <f>SUMIF('Rapport hygiéniste'!$C$6:$C64,'Cercles scolaires'!A41,'Rapport hygiéniste'!$I$6:$I64)</f>
        <v>0</v>
      </c>
      <c r="E41" s="47" t="str">
        <f t="shared" si="0"/>
        <v/>
      </c>
    </row>
    <row r="42" spans="1:5">
      <c r="A42" t="s">
        <v>51</v>
      </c>
      <c r="C42" s="47">
        <f>SUMIF('Rapport hygiéniste'!$C$6:$C65,'Cercles scolaires'!A42,'Rapport hygiéniste'!$H$6:H65)</f>
        <v>0</v>
      </c>
      <c r="D42" s="47">
        <f>SUMIF('Rapport hygiéniste'!$C$6:$C65,'Cercles scolaires'!A42,'Rapport hygiéniste'!$I$6:$I65)</f>
        <v>0</v>
      </c>
      <c r="E42" s="47" t="str">
        <f t="shared" si="0"/>
        <v/>
      </c>
    </row>
    <row r="43" spans="1:5">
      <c r="A43" t="s">
        <v>52</v>
      </c>
      <c r="C43" s="47">
        <f>SUMIF('Rapport hygiéniste'!$C$6:$C66,'Cercles scolaires'!A43,'Rapport hygiéniste'!$H$6:H66)</f>
        <v>0</v>
      </c>
      <c r="D43" s="47">
        <f>SUMIF('Rapport hygiéniste'!$C$6:$C66,'Cercles scolaires'!A43,'Rapport hygiéniste'!$I$6:$I66)</f>
        <v>0</v>
      </c>
      <c r="E43" s="47" t="str">
        <f t="shared" si="0"/>
        <v/>
      </c>
    </row>
    <row r="44" spans="1:5">
      <c r="A44" t="s">
        <v>53</v>
      </c>
      <c r="C44" s="47">
        <f>SUMIF('Rapport hygiéniste'!$C$6:$C67,'Cercles scolaires'!A44,'Rapport hygiéniste'!$H$6:H67)</f>
        <v>0</v>
      </c>
      <c r="D44" s="47">
        <f>SUMIF('Rapport hygiéniste'!$C$6:$C67,'Cercles scolaires'!A44,'Rapport hygiéniste'!$I$6:$I67)</f>
        <v>0</v>
      </c>
      <c r="E44" s="47" t="str">
        <f t="shared" si="0"/>
        <v/>
      </c>
    </row>
    <row r="45" spans="1:5">
      <c r="A45" t="s">
        <v>54</v>
      </c>
      <c r="C45" s="47">
        <f>SUMIF('Rapport hygiéniste'!$C$6:$C68,'Cercles scolaires'!A45,'Rapport hygiéniste'!$H$6:H68)</f>
        <v>0</v>
      </c>
      <c r="D45" s="47">
        <f>SUMIF('Rapport hygiéniste'!$C$6:$C68,'Cercles scolaires'!A45,'Rapport hygiéniste'!$I$6:$I68)</f>
        <v>0</v>
      </c>
      <c r="E45" s="47" t="str">
        <f t="shared" si="0"/>
        <v/>
      </c>
    </row>
    <row r="46" spans="1:5">
      <c r="A46" t="s">
        <v>57</v>
      </c>
      <c r="C46" s="47">
        <f>SUMIF('Rapport hygiéniste'!$C$6:$C69,'Cercles scolaires'!A46,'Rapport hygiéniste'!$H$6:H69)</f>
        <v>0</v>
      </c>
      <c r="D46" s="47">
        <f>SUMIF('Rapport hygiéniste'!$C$6:$C69,'Cercles scolaires'!A46,'Rapport hygiéniste'!$I$6:$I69)</f>
        <v>0</v>
      </c>
      <c r="E46" s="47" t="str">
        <f t="shared" si="0"/>
        <v/>
      </c>
    </row>
    <row r="47" spans="1:5">
      <c r="A47" t="s">
        <v>55</v>
      </c>
      <c r="C47" s="47">
        <f>SUMIF('Rapport hygiéniste'!$C$6:$C70,'Cercles scolaires'!A47,'Rapport hygiéniste'!$H$6:H70)</f>
        <v>0</v>
      </c>
      <c r="D47" s="47">
        <f>SUMIF('Rapport hygiéniste'!$C$6:$C70,'Cercles scolaires'!A47,'Rapport hygiéniste'!$I$6:$I70)</f>
        <v>0</v>
      </c>
      <c r="E47" s="47" t="str">
        <f t="shared" si="0"/>
        <v/>
      </c>
    </row>
    <row r="48" spans="1:5">
      <c r="A48" t="s">
        <v>56</v>
      </c>
      <c r="C48" s="47">
        <f>SUMIF('Rapport hygiéniste'!$C$6:$C71,'Cercles scolaires'!A48,'Rapport hygiéniste'!$H$6:H71)</f>
        <v>0</v>
      </c>
      <c r="D48" s="47">
        <f>SUMIF('Rapport hygiéniste'!$C$6:$C71,'Cercles scolaires'!A48,'Rapport hygiéniste'!$I$6:$I71)</f>
        <v>0</v>
      </c>
      <c r="E48" s="47" t="str">
        <f t="shared" si="0"/>
        <v/>
      </c>
    </row>
    <row r="49" spans="1:5">
      <c r="A49" t="s">
        <v>58</v>
      </c>
      <c r="C49" s="47">
        <f>SUMIF('Rapport hygiéniste'!$C$6:$C72,'Cercles scolaires'!A49,'Rapport hygiéniste'!$H$6:H72)</f>
        <v>0</v>
      </c>
      <c r="D49" s="47">
        <f>SUMIF('Rapport hygiéniste'!$C$6:$C72,'Cercles scolaires'!A49,'Rapport hygiéniste'!$I$6:$I72)</f>
        <v>0</v>
      </c>
      <c r="E49" s="47" t="str">
        <f t="shared" si="0"/>
        <v/>
      </c>
    </row>
    <row r="50" spans="1:5">
      <c r="A50" t="s">
        <v>59</v>
      </c>
      <c r="C50" s="47">
        <f>SUMIF('Rapport hygiéniste'!$C$6:$C73,'Cercles scolaires'!A50,'Rapport hygiéniste'!$H$6:H73)</f>
        <v>0</v>
      </c>
      <c r="D50" s="47">
        <f>SUMIF('Rapport hygiéniste'!$C$6:$C73,'Cercles scolaires'!A50,'Rapport hygiéniste'!$I$6:$I73)</f>
        <v>0</v>
      </c>
      <c r="E50" s="47" t="str">
        <f t="shared" si="0"/>
        <v/>
      </c>
    </row>
    <row r="51" spans="1:5">
      <c r="A51" t="s">
        <v>60</v>
      </c>
      <c r="C51" s="47">
        <f>SUMIF('Rapport hygiéniste'!$C$6:$C74,'Cercles scolaires'!A51,'Rapport hygiéniste'!$H$6:H74)</f>
        <v>0</v>
      </c>
      <c r="D51" s="47">
        <f>SUMIF('Rapport hygiéniste'!$C$6:$C74,'Cercles scolaires'!A51,'Rapport hygiéniste'!$I$6:$I74)</f>
        <v>0</v>
      </c>
      <c r="E51" s="47" t="str">
        <f t="shared" si="0"/>
        <v/>
      </c>
    </row>
    <row r="52" spans="1:5">
      <c r="A52" t="s">
        <v>61</v>
      </c>
      <c r="C52" s="47">
        <f>SUMIF('Rapport hygiéniste'!$C$6:$C75,'Cercles scolaires'!A52,'Rapport hygiéniste'!$H$6:H75)</f>
        <v>0</v>
      </c>
      <c r="D52" s="47">
        <f>SUMIF('Rapport hygiéniste'!$C$6:$C75,'Cercles scolaires'!A52,'Rapport hygiéniste'!$I$6:$I75)</f>
        <v>0</v>
      </c>
      <c r="E52" s="47" t="str">
        <f t="shared" si="0"/>
        <v/>
      </c>
    </row>
    <row r="53" spans="1:5">
      <c r="A53" t="s">
        <v>62</v>
      </c>
      <c r="C53" s="47">
        <f>SUMIF('Rapport hygiéniste'!$C$6:$C76,'Cercles scolaires'!A53,'Rapport hygiéniste'!$H$6:H76)</f>
        <v>0</v>
      </c>
      <c r="D53" s="47">
        <f>SUMIF('Rapport hygiéniste'!$C$6:$C76,'Cercles scolaires'!A53,'Rapport hygiéniste'!$I$6:$I76)</f>
        <v>0</v>
      </c>
      <c r="E53" s="47" t="str">
        <f t="shared" si="0"/>
        <v/>
      </c>
    </row>
    <row r="54" spans="1:5">
      <c r="A54" t="s">
        <v>63</v>
      </c>
      <c r="C54" s="47">
        <f>SUMIF('Rapport hygiéniste'!$C$6:$C77,'Cercles scolaires'!A54,'Rapport hygiéniste'!$H$6:H77)</f>
        <v>0</v>
      </c>
      <c r="D54" s="47">
        <f>SUMIF('Rapport hygiéniste'!$C$6:$C77,'Cercles scolaires'!A54,'Rapport hygiéniste'!$I$6:$I77)</f>
        <v>0</v>
      </c>
      <c r="E54" s="47" t="str">
        <f t="shared" si="0"/>
        <v/>
      </c>
    </row>
    <row r="55" spans="1:5">
      <c r="A55" t="s">
        <v>64</v>
      </c>
      <c r="C55" s="47">
        <f>SUMIF('Rapport hygiéniste'!$C$6:$C78,'Cercles scolaires'!A55,'Rapport hygiéniste'!$H$6:H78)</f>
        <v>0</v>
      </c>
      <c r="D55" s="47">
        <f>SUMIF('Rapport hygiéniste'!$C$6:$C78,'Cercles scolaires'!A55,'Rapport hygiéniste'!$I$6:$I78)</f>
        <v>0</v>
      </c>
      <c r="E55" s="47" t="str">
        <f t="shared" si="0"/>
        <v/>
      </c>
    </row>
    <row r="56" spans="1:5">
      <c r="A56" t="s">
        <v>65</v>
      </c>
      <c r="C56" s="47">
        <f>SUMIF('Rapport hygiéniste'!$C$6:$C79,'Cercles scolaires'!A56,'Rapport hygiéniste'!$H$6:H79)</f>
        <v>0</v>
      </c>
      <c r="D56" s="47">
        <f>SUMIF('Rapport hygiéniste'!$C$6:$C79,'Cercles scolaires'!A56,'Rapport hygiéniste'!$I$6:$I79)</f>
        <v>0</v>
      </c>
      <c r="E56" s="47" t="str">
        <f t="shared" si="0"/>
        <v/>
      </c>
    </row>
    <row r="57" spans="1:5">
      <c r="A57" t="s">
        <v>66</v>
      </c>
      <c r="C57" s="47">
        <f>SUMIF('Rapport hygiéniste'!$C$6:$C80,'Cercles scolaires'!A57,'Rapport hygiéniste'!$H$6:H80)</f>
        <v>0</v>
      </c>
      <c r="D57" s="47">
        <f>SUMIF('Rapport hygiéniste'!$C$6:$C80,'Cercles scolaires'!A57,'Rapport hygiéniste'!$I$6:$I80)</f>
        <v>0</v>
      </c>
      <c r="E57" s="47" t="str">
        <f t="shared" si="0"/>
        <v/>
      </c>
    </row>
    <row r="58" spans="1:5">
      <c r="A58" t="s">
        <v>67</v>
      </c>
      <c r="C58" s="47">
        <f>SUMIF('Rapport hygiéniste'!$C$6:$C81,'Cercles scolaires'!A58,'Rapport hygiéniste'!$H$6:H81)</f>
        <v>0</v>
      </c>
      <c r="D58" s="47">
        <f>SUMIF('Rapport hygiéniste'!$C$6:$C81,'Cercles scolaires'!A58,'Rapport hygiéniste'!$I$6:$I81)</f>
        <v>0</v>
      </c>
      <c r="E58" s="47" t="str">
        <f t="shared" si="0"/>
        <v/>
      </c>
    </row>
    <row r="59" spans="1:5">
      <c r="A59" t="s">
        <v>68</v>
      </c>
      <c r="C59" s="47">
        <f>SUMIF('Rapport hygiéniste'!$C$6:$C82,'Cercles scolaires'!A59,'Rapport hygiéniste'!$H$6:H82)</f>
        <v>0</v>
      </c>
      <c r="D59" s="47">
        <f>SUMIF('Rapport hygiéniste'!$C$6:$C82,'Cercles scolaires'!A59,'Rapport hygiéniste'!$I$6:$I82)</f>
        <v>0</v>
      </c>
      <c r="E59" s="47" t="str">
        <f t="shared" si="0"/>
        <v/>
      </c>
    </row>
    <row r="60" spans="1:5">
      <c r="A60" t="s">
        <v>69</v>
      </c>
      <c r="C60" s="47">
        <f>SUMIF('Rapport hygiéniste'!$C$6:$C83,'Cercles scolaires'!A60,'Rapport hygiéniste'!$H$6:H83)</f>
        <v>0</v>
      </c>
      <c r="D60" s="47">
        <f>SUMIF('Rapport hygiéniste'!$C$6:$C83,'Cercles scolaires'!A60,'Rapport hygiéniste'!$I$6:$I83)</f>
        <v>0</v>
      </c>
      <c r="E60" s="47" t="str">
        <f t="shared" si="0"/>
        <v/>
      </c>
    </row>
    <row r="61" spans="1:5">
      <c r="A61" t="s">
        <v>70</v>
      </c>
      <c r="C61" s="47">
        <f>SUMIF('Rapport hygiéniste'!$C$6:$C84,'Cercles scolaires'!A61,'Rapport hygiéniste'!$H$6:H84)</f>
        <v>0</v>
      </c>
      <c r="D61" s="47">
        <f>SUMIF('Rapport hygiéniste'!$C$6:$C84,'Cercles scolaires'!A61,'Rapport hygiéniste'!$I$6:$I84)</f>
        <v>78</v>
      </c>
      <c r="E61" s="47">
        <f t="shared" si="0"/>
        <v>78</v>
      </c>
    </row>
    <row r="62" spans="1:5">
      <c r="C62" s="48">
        <f>SUM(C2:C61)</f>
        <v>75</v>
      </c>
      <c r="D62" s="48">
        <f t="shared" ref="D62:E62" si="1">SUM(D2:D61)</f>
        <v>317</v>
      </c>
      <c r="E62" s="48">
        <f t="shared" si="1"/>
        <v>392</v>
      </c>
    </row>
  </sheetData>
  <sortState ref="A2:A61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TCD</vt:lpstr>
      <vt:lpstr>Rapport hygiéniste</vt:lpstr>
      <vt:lpstr>Cercles scolaires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Steiner</dc:creator>
  <cp:lastModifiedBy>Jean Paul ROCHE</cp:lastModifiedBy>
  <cp:lastPrinted>2018-01-27T18:56:08Z</cp:lastPrinted>
  <dcterms:created xsi:type="dcterms:W3CDTF">2017-12-23T21:19:48Z</dcterms:created>
  <dcterms:modified xsi:type="dcterms:W3CDTF">2018-02-25T18:26:26Z</dcterms:modified>
</cp:coreProperties>
</file>