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8455" windowHeight="12270"/>
  </bookViews>
  <sheets>
    <sheet name="Feuil2" sheetId="2" r:id="rId1"/>
  </sheets>
  <calcPr calcId="124519"/>
</workbook>
</file>

<file path=xl/calcChain.xml><?xml version="1.0" encoding="utf-8"?>
<calcChain xmlns="http://schemas.openxmlformats.org/spreadsheetml/2006/main">
  <c r="H10" i="2"/>
  <c r="J10"/>
  <c r="J16"/>
  <c r="J22"/>
  <c r="F6"/>
  <c r="B18"/>
  <c r="B12"/>
  <c r="B13" s="1"/>
  <c r="F22"/>
  <c r="F21"/>
  <c r="F20"/>
  <c r="F19"/>
  <c r="B19"/>
  <c r="B20" s="1"/>
  <c r="C20" s="1"/>
  <c r="F18"/>
  <c r="C18"/>
  <c r="K16"/>
  <c r="I16"/>
  <c r="H16"/>
  <c r="F16"/>
  <c r="F15"/>
  <c r="F14"/>
  <c r="F13"/>
  <c r="F12"/>
  <c r="C12"/>
  <c r="B8"/>
  <c r="B9"/>
  <c r="B10" s="1"/>
  <c r="B7"/>
  <c r="I10"/>
  <c r="F10"/>
  <c r="F9"/>
  <c r="F8"/>
  <c r="F7"/>
  <c r="C19" l="1"/>
  <c r="B14"/>
  <c r="C14" s="1"/>
  <c r="C13"/>
  <c r="H22"/>
  <c r="I22"/>
  <c r="I4" s="1"/>
  <c r="K22"/>
  <c r="B21"/>
  <c r="K10"/>
  <c r="C7"/>
  <c r="C6"/>
  <c r="H4" l="1"/>
  <c r="J4"/>
  <c r="I5" s="1"/>
  <c r="B15"/>
  <c r="C15" s="1"/>
  <c r="K4"/>
  <c r="B22"/>
  <c r="C22" s="1"/>
  <c r="C21"/>
  <c r="B16"/>
  <c r="C16" s="1"/>
  <c r="C8"/>
  <c r="J5" l="1"/>
  <c r="C10"/>
  <c r="C9"/>
</calcChain>
</file>

<file path=xl/sharedStrings.xml><?xml version="1.0" encoding="utf-8"?>
<sst xmlns="http://schemas.openxmlformats.org/spreadsheetml/2006/main" count="19" uniqueCount="7">
  <si>
    <t>Heures travaillées</t>
  </si>
  <si>
    <t>Compteur +</t>
  </si>
  <si>
    <t>Compteur -</t>
  </si>
  <si>
    <t>TOTAL</t>
  </si>
  <si>
    <t>Total compteur</t>
  </si>
  <si>
    <t>REPORT mois précédent</t>
  </si>
  <si>
    <t>Heures au dela de 43</t>
  </si>
</sst>
</file>

<file path=xl/styles.xml><?xml version="1.0" encoding="utf-8"?>
<styleSheet xmlns="http://schemas.openxmlformats.org/spreadsheetml/2006/main">
  <numFmts count="2">
    <numFmt numFmtId="166" formatCode="dddd"/>
    <numFmt numFmtId="169" formatCode="[h]:mm"/>
  </numFmts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1" xfId="0" applyNumberFormat="1" applyBorder="1"/>
    <xf numFmtId="0" fontId="0" fillId="0" borderId="1" xfId="0" applyBorder="1"/>
    <xf numFmtId="166" fontId="0" fillId="0" borderId="1" xfId="0" applyNumberFormat="1" applyBorder="1"/>
    <xf numFmtId="0" fontId="2" fillId="0" borderId="1" xfId="0" applyFon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9" fontId="0" fillId="0" borderId="1" xfId="0" applyNumberFormat="1" applyBorder="1" applyAlignment="1">
      <alignment horizontal="center"/>
    </xf>
    <xf numFmtId="169" fontId="1" fillId="0" borderId="1" xfId="0" applyNumberFormat="1" applyFont="1" applyBorder="1" applyAlignment="1">
      <alignment horizontal="center"/>
    </xf>
    <xf numFmtId="0" fontId="2" fillId="0" borderId="3" xfId="0" applyFont="1" applyBorder="1"/>
    <xf numFmtId="169" fontId="2" fillId="0" borderId="1" xfId="0" applyNumberFormat="1" applyFont="1" applyBorder="1" applyAlignment="1">
      <alignment horizontal="center"/>
    </xf>
    <xf numFmtId="16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21</xdr:row>
      <xdr:rowOff>174625</xdr:rowOff>
    </xdr:from>
    <xdr:to>
      <xdr:col>1</xdr:col>
      <xdr:colOff>714375</xdr:colOff>
      <xdr:row>31</xdr:row>
      <xdr:rowOff>103188</xdr:rowOff>
    </xdr:to>
    <xdr:sp macro="" textlink="">
      <xdr:nvSpPr>
        <xdr:cNvPr id="2" name="Rectangle avec flèche vers le haut 1"/>
        <xdr:cNvSpPr/>
      </xdr:nvSpPr>
      <xdr:spPr>
        <a:xfrm>
          <a:off x="79375" y="4175125"/>
          <a:ext cx="1397000" cy="1833563"/>
        </a:xfrm>
        <a:prstGeom prst="upArrowCallout">
          <a:avLst>
            <a:gd name="adj1" fmla="val 25000"/>
            <a:gd name="adj2" fmla="val 25000"/>
            <a:gd name="adj3" fmla="val 17045"/>
            <a:gd name="adj4" fmla="val 8337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fr-FR" sz="1100"/>
            <a:t>Il suffit de rentrer  la 1ere date en B6, les autres suivent atomatiquement avec  les formules</a:t>
          </a:r>
        </a:p>
      </xdr:txBody>
    </xdr:sp>
    <xdr:clientData/>
  </xdr:twoCellAnchor>
  <xdr:twoCellAnchor>
    <xdr:from>
      <xdr:col>2</xdr:col>
      <xdr:colOff>34581</xdr:colOff>
      <xdr:row>21</xdr:row>
      <xdr:rowOff>178511</xdr:rowOff>
    </xdr:from>
    <xdr:to>
      <xdr:col>3</xdr:col>
      <xdr:colOff>515938</xdr:colOff>
      <xdr:row>30</xdr:row>
      <xdr:rowOff>55563</xdr:rowOff>
    </xdr:to>
    <xdr:sp macro="" textlink="">
      <xdr:nvSpPr>
        <xdr:cNvPr id="3" name="Rectangle avec flèche vers le haut 2"/>
        <xdr:cNvSpPr/>
      </xdr:nvSpPr>
      <xdr:spPr>
        <a:xfrm>
          <a:off x="1558581" y="4179011"/>
          <a:ext cx="1243357" cy="1591552"/>
        </a:xfrm>
        <a:prstGeom prst="upArrowCallout">
          <a:avLst>
            <a:gd name="adj1" fmla="val 25000"/>
            <a:gd name="adj2" fmla="val 25000"/>
            <a:gd name="adj3" fmla="val 17339"/>
            <a:gd name="adj4" fmla="val 8337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fr-FR" sz="1100"/>
            <a:t>Copie de</a:t>
          </a:r>
        </a:p>
        <a:p>
          <a:pPr algn="ctr"/>
          <a:r>
            <a:rPr lang="fr-FR" sz="1100"/>
            <a:t> la date en</a:t>
          </a:r>
          <a:r>
            <a:rPr lang="fr-FR" sz="1100" baseline="0"/>
            <a:t> A </a:t>
          </a:r>
        </a:p>
        <a:p>
          <a:pPr algn="ctr"/>
          <a:r>
            <a:rPr lang="fr-FR" sz="1100" baseline="0"/>
            <a:t>et </a:t>
          </a:r>
          <a:r>
            <a:rPr lang="fr-FR" sz="1100"/>
            <a:t>Format personnalisé </a:t>
          </a:r>
          <a:r>
            <a:rPr lang="fr-FR" sz="1100" baseline="0"/>
            <a:t> </a:t>
          </a:r>
          <a:r>
            <a:rPr lang="fr-FR" sz="1100"/>
            <a:t>jjjj</a:t>
          </a:r>
        </a:p>
        <a:p>
          <a:pPr algn="ctr"/>
          <a:r>
            <a:rPr lang="fr-FR" sz="1100"/>
            <a:t>pour faire afficher le jour au lieu de la date</a:t>
          </a:r>
        </a:p>
      </xdr:txBody>
    </xdr:sp>
    <xdr:clientData/>
  </xdr:twoCellAnchor>
  <xdr:twoCellAnchor>
    <xdr:from>
      <xdr:col>4</xdr:col>
      <xdr:colOff>678129</xdr:colOff>
      <xdr:row>22</xdr:row>
      <xdr:rowOff>3108</xdr:rowOff>
    </xdr:from>
    <xdr:to>
      <xdr:col>6</xdr:col>
      <xdr:colOff>15375</xdr:colOff>
      <xdr:row>29</xdr:row>
      <xdr:rowOff>71438</xdr:rowOff>
    </xdr:to>
    <xdr:sp macro="" textlink="">
      <xdr:nvSpPr>
        <xdr:cNvPr id="4" name="Rectangle avec flèche vers le haut 3"/>
        <xdr:cNvSpPr/>
      </xdr:nvSpPr>
      <xdr:spPr>
        <a:xfrm>
          <a:off x="3726129" y="4194108"/>
          <a:ext cx="861246" cy="1401830"/>
        </a:xfrm>
        <a:prstGeom prst="upArrowCallout">
          <a:avLst>
            <a:gd name="adj1" fmla="val 25000"/>
            <a:gd name="adj2" fmla="val 25000"/>
            <a:gd name="adj3" fmla="val 17627"/>
            <a:gd name="adj4" fmla="val 8337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fr-FR" sz="1100"/>
            <a:t>Formule de calcul :</a:t>
          </a:r>
        </a:p>
        <a:p>
          <a:pPr algn="ctr"/>
          <a:r>
            <a:rPr lang="fr-FR" sz="1100"/>
            <a:t>1-D6+E6</a:t>
          </a:r>
        </a:p>
        <a:p>
          <a:pPr algn="ctr"/>
          <a:r>
            <a:rPr lang="fr-FR" sz="1100"/>
            <a:t>(car 1=24h)</a:t>
          </a:r>
        </a:p>
      </xdr:txBody>
    </xdr:sp>
    <xdr:clientData/>
  </xdr:twoCellAnchor>
  <xdr:twoCellAnchor>
    <xdr:from>
      <xdr:col>7</xdr:col>
      <xdr:colOff>546407</xdr:colOff>
      <xdr:row>22</xdr:row>
      <xdr:rowOff>17924</xdr:rowOff>
    </xdr:from>
    <xdr:to>
      <xdr:col>10</xdr:col>
      <xdr:colOff>615540</xdr:colOff>
      <xdr:row>34</xdr:row>
      <xdr:rowOff>85519</xdr:rowOff>
    </xdr:to>
    <xdr:sp macro="" textlink="">
      <xdr:nvSpPr>
        <xdr:cNvPr id="5" name="Rectangle avec flèche vers le haut 4"/>
        <xdr:cNvSpPr/>
      </xdr:nvSpPr>
      <xdr:spPr>
        <a:xfrm>
          <a:off x="5880407" y="4208924"/>
          <a:ext cx="2799633" cy="2353595"/>
        </a:xfrm>
        <a:prstGeom prst="upArrowCallout">
          <a:avLst>
            <a:gd name="adj1" fmla="val 24266"/>
            <a:gd name="adj2" fmla="val 25000"/>
            <a:gd name="adj3" fmla="val 7336"/>
            <a:gd name="adj4" fmla="val 8794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fr-FR" sz="1100"/>
            <a:t>Comme</a:t>
          </a:r>
          <a:r>
            <a:rPr lang="fr-FR" sz="1100" baseline="0"/>
            <a:t> Excel n'accepte pas les heures négatives il faut un colonne pour les heures en plus et une pour les heures en moins</a:t>
          </a:r>
        </a:p>
        <a:p>
          <a:pPr algn="ctr"/>
          <a:endParaRPr lang="fr-FR" sz="800" baseline="0"/>
        </a:p>
        <a:p>
          <a:pPr algn="ctr"/>
          <a:r>
            <a:rPr lang="fr-FR" sz="1100" baseline="0"/>
            <a:t>Pour les + on prend le nombre le plus petit entre la différence heures travailées et 7 h (puisque 43-36 =7)</a:t>
          </a:r>
        </a:p>
        <a:p>
          <a:pPr algn="ctr"/>
          <a:endParaRPr lang="fr-FR" sz="500" baseline="0"/>
        </a:p>
        <a:p>
          <a:pPr algn="ctr"/>
          <a:r>
            <a:rPr lang="fr-FR" sz="1100" baseline="0"/>
            <a:t>Pour les moins : simple différence entre 36 h et heures travaillés</a:t>
          </a:r>
        </a:p>
        <a:p>
          <a:pPr algn="ctr"/>
          <a:endParaRPr lang="fr-FR" sz="1100"/>
        </a:p>
      </xdr:txBody>
    </xdr:sp>
    <xdr:clientData/>
  </xdr:twoCellAnchor>
  <xdr:twoCellAnchor>
    <xdr:from>
      <xdr:col>11</xdr:col>
      <xdr:colOff>460888</xdr:colOff>
      <xdr:row>5</xdr:row>
      <xdr:rowOff>84498</xdr:rowOff>
    </xdr:from>
    <xdr:to>
      <xdr:col>14</xdr:col>
      <xdr:colOff>430162</xdr:colOff>
      <xdr:row>16</xdr:row>
      <xdr:rowOff>76816</xdr:rowOff>
    </xdr:to>
    <xdr:sp macro="" textlink="">
      <xdr:nvSpPr>
        <xdr:cNvPr id="6" name="Rectangle avec flèche vers la gauche 5"/>
        <xdr:cNvSpPr/>
      </xdr:nvSpPr>
      <xdr:spPr>
        <a:xfrm>
          <a:off x="9839940" y="1044679"/>
          <a:ext cx="2250666" cy="2104718"/>
        </a:xfrm>
        <a:prstGeom prst="leftArrowCallout">
          <a:avLst>
            <a:gd name="adj1" fmla="val 30464"/>
            <a:gd name="adj2" fmla="val 25000"/>
            <a:gd name="adj3" fmla="val 11066"/>
            <a:gd name="adj4" fmla="val 7508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fr-FR" sz="1100"/>
            <a:t>Pour permettre l'affichage</a:t>
          </a:r>
          <a:r>
            <a:rPr lang="fr-FR" sz="1100" baseline="0"/>
            <a:t> </a:t>
          </a:r>
          <a:r>
            <a:rPr lang="fr-FR" sz="1100"/>
            <a:t>d'heures supérieures à 24:00 toutes les cellules</a:t>
          </a:r>
          <a:r>
            <a:rPr lang="fr-FR" sz="1100" baseline="0"/>
            <a:t> des totaux sont au format personnalisé</a:t>
          </a:r>
        </a:p>
        <a:p>
          <a:pPr algn="ctr"/>
          <a:r>
            <a:rPr lang="fr-FR" sz="1100" baseline="0"/>
            <a:t>[h]:mm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22"/>
  <sheetViews>
    <sheetView tabSelected="1" zoomScale="120" zoomScaleNormal="120" workbookViewId="0">
      <selection activeCell="M20" sqref="M20"/>
    </sheetView>
  </sheetViews>
  <sheetFormatPr baseColWidth="10" defaultRowHeight="15"/>
  <cols>
    <col min="8" max="8" width="17.140625" style="8" bestFit="1" customWidth="1"/>
    <col min="9" max="9" width="12.28515625" customWidth="1"/>
    <col min="10" max="10" width="11.5703125" customWidth="1"/>
    <col min="11" max="11" width="19.85546875" bestFit="1" customWidth="1"/>
  </cols>
  <sheetData>
    <row r="2" spans="2:11">
      <c r="G2" s="16" t="s">
        <v>5</v>
      </c>
      <c r="H2" s="16"/>
      <c r="I2" s="12">
        <v>8.3333333333333329E-2</v>
      </c>
      <c r="J2" s="13"/>
    </row>
    <row r="3" spans="2:11">
      <c r="H3" s="15" t="s">
        <v>0</v>
      </c>
      <c r="I3" s="11" t="s">
        <v>1</v>
      </c>
      <c r="J3" s="11" t="s">
        <v>2</v>
      </c>
      <c r="K3" s="11" t="s">
        <v>6</v>
      </c>
    </row>
    <row r="4" spans="2:11">
      <c r="G4" s="14" t="s">
        <v>3</v>
      </c>
      <c r="H4" s="12">
        <f>SUM(H10:H42)</f>
        <v>4.6875</v>
      </c>
      <c r="I4" s="12">
        <f t="shared" ref="I4:K4" si="0">SUM(I10:I42)</f>
        <v>0.43749999999999994</v>
      </c>
      <c r="J4" s="13">
        <f t="shared" si="0"/>
        <v>0.33333333333333348</v>
      </c>
      <c r="K4" s="12">
        <f t="shared" si="0"/>
        <v>8.3333333333333481E-2</v>
      </c>
    </row>
    <row r="5" spans="2:11">
      <c r="H5" s="4" t="s">
        <v>4</v>
      </c>
      <c r="I5" s="12">
        <f>IF((I4+I2)&gt;(J4+J2),I2+I4-J2-J4,"")</f>
        <v>0.18749999999999978</v>
      </c>
      <c r="J5" s="13" t="str">
        <f>IF((I4+I2)&lt;(J4+J2),ABS(I2+I4-J2-J4),"")</f>
        <v/>
      </c>
    </row>
    <row r="6" spans="2:11">
      <c r="B6" s="1">
        <v>43136</v>
      </c>
      <c r="C6" s="3">
        <f t="shared" ref="C6:C22" si="1">B6</f>
        <v>43136</v>
      </c>
      <c r="D6" s="5">
        <v>0.79166666666666663</v>
      </c>
      <c r="E6" s="5">
        <v>0.25</v>
      </c>
      <c r="F6" s="5">
        <f>IF(AND(D6&lt;&gt;"",E6&lt;&gt;""),1-D6+E6,"")</f>
        <v>0.45833333333333337</v>
      </c>
    </row>
    <row r="7" spans="2:11">
      <c r="B7" s="1">
        <f>B6+1</f>
        <v>43137</v>
      </c>
      <c r="C7" s="3">
        <f t="shared" si="1"/>
        <v>43137</v>
      </c>
      <c r="D7" s="5">
        <v>0.83333333333333337</v>
      </c>
      <c r="E7" s="5">
        <v>0.25</v>
      </c>
      <c r="F7" s="5">
        <f t="shared" ref="F6:F10" si="2">IF(AND(D7&lt;&gt;"",E7&lt;&gt;""),1-D7+E7,"")</f>
        <v>0.41666666666666663</v>
      </c>
      <c r="H7" s="7"/>
    </row>
    <row r="8" spans="2:11">
      <c r="B8" s="1">
        <f t="shared" ref="B8:B10" si="3">B7+1</f>
        <v>43138</v>
      </c>
      <c r="C8" s="3">
        <f t="shared" si="1"/>
        <v>43138</v>
      </c>
      <c r="D8" s="5">
        <v>0.8125</v>
      </c>
      <c r="E8" s="5">
        <v>0.20833333333333334</v>
      </c>
      <c r="F8" s="5">
        <f t="shared" si="2"/>
        <v>0.39583333333333337</v>
      </c>
    </row>
    <row r="9" spans="2:11">
      <c r="B9" s="1">
        <f t="shared" si="3"/>
        <v>43139</v>
      </c>
      <c r="C9" s="3">
        <f t="shared" si="1"/>
        <v>43139</v>
      </c>
      <c r="D9" s="5">
        <v>0.91666666666666663</v>
      </c>
      <c r="E9" s="5">
        <v>0.27083333333333331</v>
      </c>
      <c r="F9" s="5">
        <f t="shared" si="2"/>
        <v>0.35416666666666669</v>
      </c>
      <c r="H9" s="6" t="s">
        <v>0</v>
      </c>
      <c r="I9" s="2" t="s">
        <v>1</v>
      </c>
      <c r="J9" s="2" t="s">
        <v>2</v>
      </c>
      <c r="K9" s="2" t="s">
        <v>6</v>
      </c>
    </row>
    <row r="10" spans="2:11">
      <c r="B10" s="1">
        <f t="shared" si="3"/>
        <v>43140</v>
      </c>
      <c r="C10" s="3">
        <f t="shared" si="1"/>
        <v>43140</v>
      </c>
      <c r="D10" s="5">
        <v>0.95833333333333337</v>
      </c>
      <c r="E10" s="5">
        <v>0.20833333333333334</v>
      </c>
      <c r="F10" s="5">
        <f t="shared" si="2"/>
        <v>0.24999999999999997</v>
      </c>
      <c r="H10" s="9">
        <f>SUM(F6:F10)</f>
        <v>1.8750000000000002</v>
      </c>
      <c r="I10" s="9">
        <f>IF(H10&gt;36/24,MIN(H10-36/24,7/24),"")</f>
        <v>0.29166666666666669</v>
      </c>
      <c r="J10" s="10" t="str">
        <f>IF(H10&lt;36/24,36/24-H10,"")</f>
        <v/>
      </c>
      <c r="K10" s="9">
        <f>IF(H10&gt;43/24,H10-43/24,"")</f>
        <v>8.3333333333333481E-2</v>
      </c>
    </row>
    <row r="12" spans="2:11">
      <c r="B12" s="1">
        <f>B6+7</f>
        <v>43143</v>
      </c>
      <c r="C12" s="3">
        <f t="shared" si="1"/>
        <v>43143</v>
      </c>
      <c r="D12" s="5">
        <v>0.75</v>
      </c>
      <c r="E12" s="5">
        <v>0.25</v>
      </c>
      <c r="F12" s="5">
        <f t="shared" ref="F12:F16" si="4">IF(AND(D12&lt;&gt;"",E12&lt;&gt;""),1-D12+E12,"")</f>
        <v>0.5</v>
      </c>
    </row>
    <row r="13" spans="2:11">
      <c r="B13" s="1">
        <f>B12+1</f>
        <v>43144</v>
      </c>
      <c r="C13" s="3">
        <f t="shared" si="1"/>
        <v>43144</v>
      </c>
      <c r="D13" s="5">
        <v>0.83333333333333337</v>
      </c>
      <c r="E13" s="5">
        <v>0.125</v>
      </c>
      <c r="F13" s="5">
        <f t="shared" si="4"/>
        <v>0.29166666666666663</v>
      </c>
    </row>
    <row r="14" spans="2:11">
      <c r="B14" s="1">
        <f t="shared" ref="B14:B16" si="5">B13+1</f>
        <v>43145</v>
      </c>
      <c r="C14" s="3">
        <f t="shared" si="1"/>
        <v>43145</v>
      </c>
      <c r="D14" s="5">
        <v>0.95833333333333337</v>
      </c>
      <c r="E14" s="5">
        <v>0.20833333333333334</v>
      </c>
      <c r="F14" s="5">
        <f t="shared" si="4"/>
        <v>0.24999999999999997</v>
      </c>
    </row>
    <row r="15" spans="2:11">
      <c r="B15" s="1">
        <f t="shared" si="5"/>
        <v>43146</v>
      </c>
      <c r="C15" s="3">
        <f t="shared" si="1"/>
        <v>43146</v>
      </c>
      <c r="D15" s="5">
        <v>0.91666666666666663</v>
      </c>
      <c r="E15" s="5">
        <v>0.27083333333333331</v>
      </c>
      <c r="F15" s="5">
        <f t="shared" si="4"/>
        <v>0.35416666666666669</v>
      </c>
      <c r="H15" s="6" t="s">
        <v>0</v>
      </c>
      <c r="I15" s="2" t="s">
        <v>1</v>
      </c>
      <c r="J15" s="2" t="s">
        <v>2</v>
      </c>
      <c r="K15" s="2" t="s">
        <v>6</v>
      </c>
    </row>
    <row r="16" spans="2:11">
      <c r="B16" s="1">
        <f t="shared" si="5"/>
        <v>43147</v>
      </c>
      <c r="C16" s="3">
        <f t="shared" si="1"/>
        <v>43147</v>
      </c>
      <c r="D16" s="5">
        <v>0.95833333333333337</v>
      </c>
      <c r="E16" s="5">
        <v>0.20833333333333334</v>
      </c>
      <c r="F16" s="5">
        <f t="shared" si="4"/>
        <v>0.24999999999999997</v>
      </c>
      <c r="H16" s="9">
        <f>SUM(F12:F16)</f>
        <v>1.6458333333333333</v>
      </c>
      <c r="I16" s="9">
        <f>IF(H16&gt;36/24,MIN(H16-36/24,7/24),"")</f>
        <v>0.14583333333333326</v>
      </c>
      <c r="J16" s="10" t="str">
        <f>IF(H16&lt;36/24,36/24-H16,"")</f>
        <v/>
      </c>
      <c r="K16" s="9" t="str">
        <f>IF(H16&gt;43/24,H16-43/24,"")</f>
        <v/>
      </c>
    </row>
    <row r="18" spans="2:11">
      <c r="B18" s="1">
        <f>B12+7</f>
        <v>43150</v>
      </c>
      <c r="C18" s="3">
        <f t="shared" si="1"/>
        <v>43150</v>
      </c>
      <c r="D18" s="5">
        <v>0.75</v>
      </c>
      <c r="E18" s="5">
        <v>0.25</v>
      </c>
      <c r="F18" s="5">
        <f t="shared" ref="F18:F22" si="6">IF(AND(D18&lt;&gt;"",E18&lt;&gt;""),1-D18+E18,"")</f>
        <v>0.5</v>
      </c>
    </row>
    <row r="19" spans="2:11">
      <c r="B19" s="1">
        <f>B18+1</f>
        <v>43151</v>
      </c>
      <c r="C19" s="3">
        <f t="shared" si="1"/>
        <v>43151</v>
      </c>
      <c r="D19" s="5">
        <v>0.83333333333333337</v>
      </c>
      <c r="E19" s="5">
        <v>0.125</v>
      </c>
      <c r="F19" s="5">
        <f t="shared" si="6"/>
        <v>0.29166666666666663</v>
      </c>
    </row>
    <row r="20" spans="2:11">
      <c r="B20" s="1">
        <f t="shared" ref="B20:B22" si="7">B19+1</f>
        <v>43152</v>
      </c>
      <c r="C20" s="3">
        <f t="shared" si="1"/>
        <v>43152</v>
      </c>
      <c r="D20" s="5">
        <v>0.83333333333333337</v>
      </c>
      <c r="E20" s="5">
        <v>0.20833333333333334</v>
      </c>
      <c r="F20" s="5">
        <f t="shared" si="6"/>
        <v>0.375</v>
      </c>
    </row>
    <row r="21" spans="2:11">
      <c r="B21" s="1">
        <f t="shared" si="7"/>
        <v>43153</v>
      </c>
      <c r="C21" s="3">
        <f t="shared" si="1"/>
        <v>43153</v>
      </c>
      <c r="D21" s="5"/>
      <c r="E21" s="5"/>
      <c r="F21" s="5" t="str">
        <f t="shared" si="6"/>
        <v/>
      </c>
      <c r="H21" s="6" t="s">
        <v>0</v>
      </c>
      <c r="I21" s="2" t="s">
        <v>1</v>
      </c>
      <c r="J21" s="2" t="s">
        <v>2</v>
      </c>
      <c r="K21" s="2" t="s">
        <v>6</v>
      </c>
    </row>
    <row r="22" spans="2:11">
      <c r="B22" s="1">
        <f t="shared" si="7"/>
        <v>43154</v>
      </c>
      <c r="C22" s="3">
        <f t="shared" si="1"/>
        <v>43154</v>
      </c>
      <c r="D22" s="5"/>
      <c r="E22" s="5"/>
      <c r="F22" s="5" t="str">
        <f t="shared" si="6"/>
        <v/>
      </c>
      <c r="H22" s="9">
        <f>SUM(F18:F22)</f>
        <v>1.1666666666666665</v>
      </c>
      <c r="I22" s="9" t="str">
        <f>IF(H22&gt;36/24,MIN(H22-36/24,7/24),"")</f>
        <v/>
      </c>
      <c r="J22" s="10">
        <f>IF(H22&lt;36/24,36/24-H22,"")</f>
        <v>0.33333333333333348</v>
      </c>
      <c r="K22" s="9" t="str">
        <f>IF(H22&gt;43/24,H22-43/24,"")</f>
        <v/>
      </c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2018-02-22T00:00:02Z</dcterms:created>
  <dcterms:modified xsi:type="dcterms:W3CDTF">2018-02-22T01:29:28Z</dcterms:modified>
</cp:coreProperties>
</file>