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XYZ Comment ça marche\"/>
    </mc:Choice>
  </mc:AlternateContent>
  <bookViews>
    <workbookView xWindow="0" yWindow="0" windowWidth="25230" windowHeight="11895"/>
  </bookViews>
  <sheets>
    <sheet name="Feuil1" sheetId="1" r:id="rId1"/>
    <sheet name="Feuil2" sheetId="2" r:id="rId2"/>
    <sheet name="Feuil3" sheetId="3" r:id="rId3"/>
  </sheets>
  <definedNames>
    <definedName name="fériés">Feuil1!$M$2:$M$15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6" i="1" s="1"/>
  <c r="M11" i="1" l="1"/>
  <c r="M7" i="1"/>
  <c r="M15" i="1"/>
  <c r="M3" i="1"/>
  <c r="M4" i="1" s="1"/>
  <c r="M14" i="1"/>
  <c r="M13" i="1"/>
  <c r="M12" i="1"/>
  <c r="M10" i="1"/>
  <c r="M8" i="1" l="1"/>
  <c r="M5" i="1"/>
  <c r="M9" i="1"/>
  <c r="C7" i="1" l="1"/>
  <c r="C12" i="1"/>
  <c r="C9" i="1"/>
  <c r="C11" i="1"/>
  <c r="C8" i="1"/>
  <c r="C10" i="1"/>
  <c r="D2" i="1" l="1"/>
  <c r="D1" i="1"/>
  <c r="D7" i="1" l="1"/>
  <c r="D11" i="1"/>
  <c r="D12" i="1"/>
  <c r="D9" i="1"/>
  <c r="D10" i="1"/>
  <c r="D8" i="1"/>
</calcChain>
</file>

<file path=xl/sharedStrings.xml><?xml version="1.0" encoding="utf-8"?>
<sst xmlns="http://schemas.openxmlformats.org/spreadsheetml/2006/main" count="29" uniqueCount="28">
  <si>
    <t>=DATE(ANNEE(AUJOURDHUI());5;1)</t>
  </si>
  <si>
    <t>en D1 et D2 pour la mise à jour au changement d'année</t>
  </si>
  <si>
    <t>=DATE(ANNEE(AUJOURDHUI());11;30)</t>
  </si>
  <si>
    <t>début</t>
  </si>
  <si>
    <t>fin</t>
  </si>
  <si>
    <t>fractionnement</t>
  </si>
  <si>
    <t>JF</t>
  </si>
  <si>
    <t>Jour de l'An</t>
  </si>
  <si>
    <t>Pâques</t>
  </si>
  <si>
    <t>lundi Pâques</t>
  </si>
  <si>
    <t>Ascension</t>
  </si>
  <si>
    <t>Fête du Travail 1erMai</t>
  </si>
  <si>
    <t>Armistice 1945 8-Mai</t>
  </si>
  <si>
    <t>Pentecôte</t>
  </si>
  <si>
    <t>Lundi de Pentecôte</t>
  </si>
  <si>
    <t>Fêt Nationale 14Juillet</t>
  </si>
  <si>
    <t>Assomption 15Août</t>
  </si>
  <si>
    <t>Toussaint 1erNovembre</t>
  </si>
  <si>
    <t>Armistice 1918 11Novembre</t>
  </si>
  <si>
    <t>Noël</t>
  </si>
  <si>
    <t>=NB.JOURS.OUVRES(A7;B7;fériés)</t>
  </si>
  <si>
    <t>en C2</t>
  </si>
  <si>
    <t>en D2</t>
  </si>
  <si>
    <t>=SI(ET(A7&gt;=$D$1;B7&lt;=$D$2);"";SI(C7&lt;5;"";SI(C7&gt;=8;2;1)))</t>
  </si>
  <si>
    <t>attention à bien fixer les cellules D1 et D2</t>
  </si>
  <si>
    <t>nombre jours ouvrés</t>
  </si>
  <si>
    <t>plage M2:M15 nommée "fériés"</t>
  </si>
  <si>
    <t>SUJET C.C.M.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</si>
</sst>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16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4" fontId="0" fillId="3" borderId="0" xfId="0" applyNumberFormat="1" applyFill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/>
    <xf numFmtId="0" fontId="1" fillId="4" borderId="0" xfId="0" quotePrefix="1" applyFont="1" applyFill="1"/>
    <xf numFmtId="0" fontId="2" fillId="4" borderId="0" xfId="0" applyFont="1" applyFill="1"/>
    <xf numFmtId="14" fontId="1" fillId="4" borderId="0" xfId="0" quotePrefix="1" applyNumberFormat="1" applyFont="1" applyFill="1"/>
    <xf numFmtId="0" fontId="4" fillId="0" borderId="0" xfId="1" applyFont="1"/>
    <xf numFmtId="0" fontId="1" fillId="4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ntcamarche.net/forum/affich-35172606-tableau-de-fractionnement-pour-les-conges-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D21" sqref="D21"/>
    </sheetView>
  </sheetViews>
  <sheetFormatPr baseColWidth="10" defaultRowHeight="12.75" x14ac:dyDescent="0.2"/>
  <cols>
    <col min="3" max="3" width="32.28515625" bestFit="1" customWidth="1"/>
    <col min="4" max="4" width="14.85546875" customWidth="1"/>
    <col min="10" max="10" width="34.140625" customWidth="1"/>
    <col min="12" max="12" width="23.42578125" customWidth="1"/>
    <col min="13" max="13" width="16.7109375" customWidth="1"/>
    <col min="14" max="14" width="12.5703125" customWidth="1"/>
  </cols>
  <sheetData>
    <row r="1" spans="1:13" x14ac:dyDescent="0.2">
      <c r="D1" s="5">
        <f ca="1">DATE(YEAR(TODAY()),5,1)</f>
        <v>43221</v>
      </c>
      <c r="G1" s="11" t="s">
        <v>0</v>
      </c>
      <c r="H1" s="9"/>
      <c r="I1" s="9"/>
      <c r="J1" s="15" t="s">
        <v>1</v>
      </c>
      <c r="K1" s="1"/>
      <c r="L1" s="1" t="s">
        <v>6</v>
      </c>
    </row>
    <row r="2" spans="1:13" x14ac:dyDescent="0.2">
      <c r="D2" s="5">
        <f ca="1">DATE(YEAR(TODAY()),11,30)</f>
        <v>43434</v>
      </c>
      <c r="G2" s="13" t="s">
        <v>2</v>
      </c>
      <c r="H2" s="9"/>
      <c r="I2" s="9"/>
      <c r="J2" s="15"/>
      <c r="K2" s="1"/>
      <c r="L2" s="2" t="s">
        <v>7</v>
      </c>
      <c r="M2" s="4">
        <f ca="1">DATE(YEAR(TODAY()),1,1)</f>
        <v>43101</v>
      </c>
    </row>
    <row r="3" spans="1:13" x14ac:dyDescent="0.2">
      <c r="L3" s="3" t="s">
        <v>8</v>
      </c>
      <c r="M3" s="4">
        <f ca="1">ROUND(DATE(YEAR(M2),4,MOD(234-11*MOD(YEAR(M2),19),30))/7,0)*7-6</f>
        <v>43191</v>
      </c>
    </row>
    <row r="4" spans="1:13" x14ac:dyDescent="0.2">
      <c r="L4" s="3" t="s">
        <v>9</v>
      </c>
      <c r="M4" s="4">
        <f ca="1">M3+1</f>
        <v>43192</v>
      </c>
    </row>
    <row r="5" spans="1:13" x14ac:dyDescent="0.2">
      <c r="L5" s="3" t="s">
        <v>10</v>
      </c>
      <c r="M5" s="4">
        <f ca="1">M3+39</f>
        <v>43230</v>
      </c>
    </row>
    <row r="6" spans="1:13" x14ac:dyDescent="0.2">
      <c r="A6" s="6" t="s">
        <v>3</v>
      </c>
      <c r="B6" s="6" t="s">
        <v>4</v>
      </c>
      <c r="C6" s="6" t="s">
        <v>25</v>
      </c>
      <c r="D6" s="7" t="s">
        <v>5</v>
      </c>
      <c r="L6" s="2" t="s">
        <v>11</v>
      </c>
      <c r="M6" s="4">
        <f ca="1">DATE(YEAR(M2),5,1)</f>
        <v>43221</v>
      </c>
    </row>
    <row r="7" spans="1:13" x14ac:dyDescent="0.2">
      <c r="A7" s="8">
        <v>43132</v>
      </c>
      <c r="B7" s="8">
        <v>43134</v>
      </c>
      <c r="C7" s="6">
        <f t="shared" ref="C7:C12" ca="1" si="0">NETWORKDAYS(A7,B7,fériés)</f>
        <v>2</v>
      </c>
      <c r="D7" s="6" t="str">
        <f ca="1">IF(OR(AND(B7&gt;=$D$2,A7&gt;=$D$2),AND(B7&lt;=$D$1,A7&lt;=$D$1)),IF(C7&lt;5,"",IF(C7&gt;=8,2,1)),"")</f>
        <v/>
      </c>
      <c r="L7" s="2" t="s">
        <v>12</v>
      </c>
      <c r="M7" s="4">
        <f ca="1">DATE(YEAR(M2),5,8)</f>
        <v>43228</v>
      </c>
    </row>
    <row r="8" spans="1:13" x14ac:dyDescent="0.2">
      <c r="A8" s="8">
        <v>43132</v>
      </c>
      <c r="B8" s="8">
        <v>43138</v>
      </c>
      <c r="C8" s="6">
        <f t="shared" ca="1" si="0"/>
        <v>5</v>
      </c>
      <c r="D8" s="6">
        <f t="shared" ref="D7:D12" ca="1" si="1">IF(OR(AND(B8&gt;=$D$2,A8&gt;=$D$2),AND(B8&lt;=$D$1,A8&lt;=$D$1)),IF(C8&lt;5,"",IF(C8&gt;=8,2,1)),"")</f>
        <v>1</v>
      </c>
      <c r="L8" s="3" t="s">
        <v>13</v>
      </c>
      <c r="M8" s="4">
        <f ca="1">M3+49</f>
        <v>43240</v>
      </c>
    </row>
    <row r="9" spans="1:13" x14ac:dyDescent="0.2">
      <c r="A9" s="8">
        <v>43132</v>
      </c>
      <c r="B9" s="8">
        <v>43143</v>
      </c>
      <c r="C9" s="6">
        <f t="shared" ca="1" si="0"/>
        <v>8</v>
      </c>
      <c r="D9" s="6">
        <f t="shared" ca="1" si="1"/>
        <v>2</v>
      </c>
      <c r="L9" s="3" t="s">
        <v>14</v>
      </c>
      <c r="M9" s="4">
        <f ca="1">M3+50</f>
        <v>43241</v>
      </c>
    </row>
    <row r="10" spans="1:13" x14ac:dyDescent="0.2">
      <c r="A10" s="8">
        <v>43429</v>
      </c>
      <c r="B10" s="8">
        <v>43437</v>
      </c>
      <c r="C10" s="6">
        <f t="shared" ca="1" si="0"/>
        <v>6</v>
      </c>
      <c r="D10" s="6" t="str">
        <f t="shared" ca="1" si="1"/>
        <v/>
      </c>
      <c r="L10" s="2" t="s">
        <v>15</v>
      </c>
      <c r="M10" s="4">
        <f ca="1">DATE(YEAR(M2),7,14)</f>
        <v>43295</v>
      </c>
    </row>
    <row r="11" spans="1:13" x14ac:dyDescent="0.2">
      <c r="A11" s="8">
        <v>43435</v>
      </c>
      <c r="B11" s="8">
        <v>43444</v>
      </c>
      <c r="C11" s="6">
        <f t="shared" ca="1" si="0"/>
        <v>6</v>
      </c>
      <c r="D11" s="6">
        <f t="shared" ca="1" si="1"/>
        <v>1</v>
      </c>
      <c r="L11" s="2" t="s">
        <v>16</v>
      </c>
      <c r="M11" s="4">
        <f ca="1">DATE(YEAR(M2),8,15)</f>
        <v>43327</v>
      </c>
    </row>
    <row r="12" spans="1:13" x14ac:dyDescent="0.2">
      <c r="A12" s="8">
        <v>43435</v>
      </c>
      <c r="B12" s="8">
        <v>43449</v>
      </c>
      <c r="C12" s="6">
        <f t="shared" ca="1" si="0"/>
        <v>10</v>
      </c>
      <c r="D12" s="6">
        <f t="shared" ca="1" si="1"/>
        <v>2</v>
      </c>
      <c r="L12" s="2" t="s">
        <v>17</v>
      </c>
      <c r="M12" s="4">
        <f ca="1">DATE(YEAR(M2),11,1)</f>
        <v>43405</v>
      </c>
    </row>
    <row r="13" spans="1:13" x14ac:dyDescent="0.2">
      <c r="L13" s="2" t="s">
        <v>18</v>
      </c>
      <c r="M13" s="4">
        <f ca="1">DATE(YEAR(M2),11,11)</f>
        <v>43415</v>
      </c>
    </row>
    <row r="14" spans="1:13" x14ac:dyDescent="0.2">
      <c r="B14" s="10" t="s">
        <v>21</v>
      </c>
      <c r="C14" s="11" t="s">
        <v>20</v>
      </c>
      <c r="L14" s="3" t="s">
        <v>19</v>
      </c>
      <c r="M14" s="4">
        <f ca="1">DATE(YEAR(M2),12,25)</f>
        <v>43459</v>
      </c>
    </row>
    <row r="15" spans="1:13" x14ac:dyDescent="0.2">
      <c r="L15" s="2" t="s">
        <v>7</v>
      </c>
      <c r="M15" s="4">
        <f ca="1">DATE(YEAR(M2)+1,1,1)</f>
        <v>43466</v>
      </c>
    </row>
    <row r="16" spans="1:13" x14ac:dyDescent="0.2">
      <c r="C16" s="10" t="s">
        <v>22</v>
      </c>
      <c r="D16" s="11" t="s">
        <v>23</v>
      </c>
      <c r="E16" s="9"/>
      <c r="F16" s="9"/>
      <c r="G16" s="9"/>
      <c r="H16" s="9"/>
    </row>
    <row r="17" spans="1:14" x14ac:dyDescent="0.2">
      <c r="D17" s="12" t="s">
        <v>24</v>
      </c>
      <c r="E17" s="9"/>
      <c r="F17" s="9"/>
      <c r="G17" s="9"/>
      <c r="H17" s="9"/>
      <c r="M17" s="10" t="s">
        <v>26</v>
      </c>
      <c r="N17" s="9"/>
    </row>
    <row r="22" spans="1:14" ht="15" x14ac:dyDescent="0.25">
      <c r="A22" s="14" t="s">
        <v>27</v>
      </c>
    </row>
  </sheetData>
  <mergeCells count="1">
    <mergeCell ref="J1:J2"/>
  </mergeCells>
  <hyperlinks>
    <hyperlink ref="A22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fériés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2018-02-06T06:44:15Z</dcterms:created>
  <dcterms:modified xsi:type="dcterms:W3CDTF">2018-02-06T08:40:57Z</dcterms:modified>
</cp:coreProperties>
</file>